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S:\dbfran\2022\web\director review 2022\"/>
    </mc:Choice>
  </mc:AlternateContent>
  <xr:revisionPtr revIDLastSave="0" documentId="8_{022868B1-3015-4037-A329-D9665FD30B6D}" xr6:coauthVersionLast="36" xr6:coauthVersionMax="36" xr10:uidLastSave="{00000000-0000-0000-0000-000000000000}"/>
  <bookViews>
    <workbookView xWindow="0" yWindow="0" windowWidth="28800" windowHeight="13728" tabRatio="731" firstSheet="4" activeTab="4" xr2:uid="{00000000-000D-0000-FFFF-FFFF00000000}"/>
  </bookViews>
  <sheets>
    <sheet name="In Process" sheetId="1" r:id="rId1"/>
    <sheet name="Granted" sheetId="5" r:id="rId2"/>
    <sheet name="Completed" sheetId="3" r:id="rId3"/>
    <sheet name="Misc" sheetId="4" r:id="rId4"/>
    <sheet name="All Cases" sheetId="6" r:id="rId5"/>
  </sheets>
  <definedNames>
    <definedName name="_xlnm._FilterDatabase" localSheetId="4" hidden="1">'All Cases'!$A$1:$Y$1</definedName>
    <definedName name="_xlnm._FilterDatabase" localSheetId="2" hidden="1">Completed!$A$1:$AC$1</definedName>
    <definedName name="_xlnm._FilterDatabase" localSheetId="1" hidden="1">Granted!$A$1:$X$1</definedName>
    <definedName name="_xlnm._FilterDatabase" localSheetId="0" hidden="1">'In Process'!$A$1:$AJ$1</definedName>
    <definedName name="_xlnm.Print_Area" localSheetId="0">'In Process'!$A$1:$H$1</definedName>
    <definedName name="_xlnm.Print_Titles" localSheetId="0">'In Process'!$1:$1</definedName>
  </definedNames>
  <calcPr calcId="191028"/>
</workbook>
</file>

<file path=xl/calcChain.xml><?xml version="1.0" encoding="utf-8"?>
<calcChain xmlns="http://schemas.openxmlformats.org/spreadsheetml/2006/main">
  <c r="S8" i="5" l="1"/>
  <c r="S185" i="3"/>
  <c r="S184" i="3"/>
  <c r="S183" i="3"/>
  <c r="S182" i="3"/>
  <c r="S181" i="3"/>
  <c r="S180" i="3"/>
  <c r="S179" i="3"/>
  <c r="S187" i="3"/>
  <c r="S186" i="3"/>
  <c r="S7" i="5"/>
  <c r="S6" i="5"/>
  <c r="S178" i="3"/>
  <c r="S177" i="3"/>
  <c r="S176" i="3"/>
  <c r="S175" i="3"/>
  <c r="S174" i="3"/>
  <c r="S173" i="3"/>
  <c r="S172" i="3"/>
  <c r="S171" i="3"/>
  <c r="S170" i="3"/>
  <c r="S169" i="3"/>
  <c r="S168" i="3"/>
  <c r="S167" i="3"/>
  <c r="S166" i="3"/>
  <c r="S165" i="3"/>
  <c r="S142" i="3"/>
  <c r="S141" i="3"/>
  <c r="S59" i="3"/>
  <c r="S23" i="3"/>
  <c r="S5" i="5"/>
  <c r="S4" i="5"/>
  <c r="S164" i="3"/>
  <c r="S128" i="3"/>
  <c r="S163" i="3"/>
  <c r="S157" i="3"/>
  <c r="S160" i="3"/>
  <c r="S159" i="3"/>
  <c r="S158" i="3"/>
  <c r="S156" i="3"/>
  <c r="S162" i="3"/>
  <c r="S161" i="3"/>
  <c r="S155" i="3"/>
  <c r="S154" i="3"/>
  <c r="S153" i="3"/>
  <c r="S152" i="3"/>
  <c r="S151" i="3"/>
  <c r="S150" i="3"/>
  <c r="S148" i="3"/>
  <c r="S146" i="3"/>
  <c r="S145" i="3"/>
  <c r="S144" i="3"/>
  <c r="S143" i="3"/>
  <c r="S147" i="3"/>
  <c r="S149" i="3"/>
  <c r="S45" i="3"/>
  <c r="S44" i="3"/>
  <c r="S43" i="3"/>
  <c r="S139" i="3"/>
  <c r="S42" i="3"/>
  <c r="S97" i="3"/>
  <c r="S63" i="3"/>
  <c r="S80" i="3"/>
  <c r="S124" i="3"/>
  <c r="S123" i="3"/>
  <c r="S130" i="3"/>
  <c r="S133" i="3"/>
  <c r="S122" i="3"/>
  <c r="S2" i="3"/>
  <c r="S105" i="3"/>
  <c r="S114" i="3"/>
  <c r="S110" i="3"/>
  <c r="S121" i="3"/>
  <c r="S119" i="3"/>
  <c r="S103" i="3"/>
  <c r="S107" i="3"/>
  <c r="S108" i="3"/>
  <c r="S120" i="3"/>
  <c r="S118" i="3"/>
  <c r="S116" i="3"/>
  <c r="S115" i="3"/>
  <c r="S117" i="3"/>
  <c r="S113" i="3"/>
  <c r="S111" i="3"/>
  <c r="S112" i="3"/>
  <c r="S101" i="3"/>
  <c r="S102" i="3"/>
  <c r="S127" i="3"/>
  <c r="S125" i="3"/>
  <c r="S126" i="3"/>
  <c r="S85" i="3"/>
  <c r="S86" i="3"/>
  <c r="S88" i="3"/>
  <c r="S89" i="3"/>
  <c r="S90" i="3"/>
  <c r="S95" i="3"/>
  <c r="S92" i="3"/>
  <c r="S93" i="3"/>
  <c r="S94" i="3"/>
  <c r="S16" i="3"/>
  <c r="S91" i="3"/>
  <c r="S87" i="3"/>
  <c r="S100" i="3"/>
  <c r="S104" i="3"/>
  <c r="S40" i="3"/>
  <c r="S41" i="3"/>
  <c r="S64" i="3"/>
  <c r="S65" i="3"/>
  <c r="S79" i="3"/>
  <c r="S81" i="3"/>
  <c r="S82" i="3"/>
  <c r="S74" i="3"/>
  <c r="S75" i="3"/>
  <c r="S76" i="3"/>
  <c r="S77" i="3"/>
  <c r="S78" i="3"/>
  <c r="S83" i="3"/>
  <c r="S84" i="3"/>
  <c r="S73" i="3"/>
  <c r="S67" i="3"/>
  <c r="S68" i="3"/>
  <c r="S69" i="3"/>
  <c r="S70" i="3"/>
  <c r="S71" i="3"/>
  <c r="S72" i="3"/>
  <c r="S3" i="5"/>
  <c r="S2" i="5"/>
  <c r="S53" i="3"/>
  <c r="S47" i="3"/>
  <c r="S46" i="3"/>
  <c r="S37" i="3"/>
  <c r="S36" i="3"/>
  <c r="S56" i="3"/>
  <c r="S57" i="3"/>
  <c r="S54" i="3"/>
  <c r="S55" i="3"/>
  <c r="S52" i="3"/>
  <c r="S51" i="3"/>
  <c r="S50" i="3"/>
  <c r="S49" i="3"/>
  <c r="S48" i="3"/>
  <c r="S60" i="3"/>
  <c r="S61" i="3"/>
  <c r="S62" i="3"/>
  <c r="S58" i="3"/>
  <c r="S17" i="3"/>
  <c r="S18" i="3"/>
  <c r="S19" i="3"/>
  <c r="S33" i="3"/>
  <c r="S34" i="3"/>
  <c r="S35" i="3"/>
  <c r="S38" i="3"/>
  <c r="S39" i="3"/>
  <c r="S32" i="3"/>
  <c r="S29" i="3"/>
  <c r="S28" i="3"/>
  <c r="S30" i="3"/>
  <c r="S31" i="3"/>
  <c r="S27" i="3"/>
  <c r="S26" i="3" l="1"/>
  <c r="S24" i="3"/>
  <c r="S25" i="3"/>
  <c r="S4" i="3" l="1"/>
  <c r="S5" i="3"/>
  <c r="S6" i="3"/>
  <c r="S7" i="3"/>
  <c r="S8" i="3"/>
  <c r="S9" i="3"/>
  <c r="S10" i="3"/>
  <c r="S11" i="3"/>
  <c r="S12" i="3"/>
  <c r="S13" i="3"/>
  <c r="S14" i="3"/>
  <c r="S15" i="3"/>
  <c r="S20" i="3"/>
  <c r="S21" i="3"/>
  <c r="S22" i="3"/>
  <c r="S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ARC</author>
  </authors>
  <commentList>
    <comment ref="U1" authorId="0" shapeId="0" xr:uid="{00000000-0006-0000-0000-000001000000}">
      <text>
        <r>
          <rPr>
            <b/>
            <sz val="9"/>
            <color indexed="81"/>
            <rFont val="Tahoma"/>
            <family val="2"/>
          </rPr>
          <t>ARC:</t>
        </r>
        <r>
          <rPr>
            <sz val="9"/>
            <color indexed="81"/>
            <rFont val="Tahoma"/>
            <family val="2"/>
          </rPr>
          <t xml:space="preserve">
S denotes simultaneous return to panel and sending to Chief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ARC</author>
  </authors>
  <commentList>
    <comment ref="U1" authorId="0" shapeId="0" xr:uid="{99C52CA3-7B4E-4641-9CE1-0A81160B1C02}">
      <text>
        <r>
          <rPr>
            <b/>
            <sz val="9"/>
            <color indexed="81"/>
            <rFont val="Tahoma"/>
            <family val="2"/>
          </rPr>
          <t>ARC:</t>
        </r>
        <r>
          <rPr>
            <sz val="9"/>
            <color indexed="81"/>
            <rFont val="Tahoma"/>
            <family val="2"/>
          </rPr>
          <t xml:space="preserve">
S denotes simultaneous return to panel and sending to Chief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ARC</author>
  </authors>
  <commentList>
    <comment ref="T1" authorId="0" shapeId="0" xr:uid="{00000000-0006-0000-0200-000001000000}">
      <text>
        <r>
          <rPr>
            <b/>
            <sz val="9"/>
            <color indexed="81"/>
            <rFont val="Tahoma"/>
            <family val="2"/>
          </rPr>
          <t>ARC:</t>
        </r>
        <r>
          <rPr>
            <sz val="9"/>
            <color indexed="81"/>
            <rFont val="Tahoma"/>
            <family val="2"/>
          </rPr>
          <t xml:space="preserve">
S denotes simultaneous return to panel and sending to Chief</t>
        </r>
      </text>
    </comment>
  </commentList>
</comments>
</file>

<file path=xl/sharedStrings.xml><?xml version="1.0" encoding="utf-8"?>
<sst xmlns="http://schemas.openxmlformats.org/spreadsheetml/2006/main" count="5795" uniqueCount="1383">
  <si>
    <t>Director Review Request Date</t>
  </si>
  <si>
    <t>Requesting Party</t>
  </si>
  <si>
    <t xml:space="preserve">PTAB Case Number </t>
  </si>
  <si>
    <t>Status</t>
  </si>
  <si>
    <t>Petitioner</t>
  </si>
  <si>
    <t>RPIs/Law Firms</t>
  </si>
  <si>
    <t>Patent Owner</t>
  </si>
  <si>
    <t>RPIs / Law Firms</t>
  </si>
  <si>
    <t>Rehearing Request(s)</t>
  </si>
  <si>
    <t>Issue(s)</t>
  </si>
  <si>
    <t>PTAB Panel 
(APJ1/2/3)</t>
  </si>
  <si>
    <t>Panel Notification Date (Initial; Final)</t>
  </si>
  <si>
    <t>Panel Meeting Date</t>
  </si>
  <si>
    <t>Notes</t>
  </si>
  <si>
    <t>AC Review Date</t>
  </si>
  <si>
    <t>SC Recommendation</t>
  </si>
  <si>
    <t>Director Review Granted?</t>
  </si>
  <si>
    <t>Mail date of grant/denial</t>
  </si>
  <si>
    <t>Pendency (days)</t>
  </si>
  <si>
    <t>3 done</t>
  </si>
  <si>
    <t>Sim'l</t>
  </si>
  <si>
    <t>To Chief</t>
  </si>
  <si>
    <t>From Chief</t>
  </si>
  <si>
    <t>IPR2020-01532</t>
  </si>
  <si>
    <t xml:space="preserve">pending </t>
  </si>
  <si>
    <t>Rimfrost AS</t>
  </si>
  <si>
    <t>Rimfrost AS, 
Olympic Holding AS, Emerald Fisheries AS, RImfrost USA, LLC, Rimfrost New Zealand Limited, 
Bioriginal Food and Science Corp., 
Stig Remay, 
SRR Invest AS, 
Rimfrost Holding AS, Omega Protein Corporation
Hoffman &amp; Baron, LLP</t>
  </si>
  <si>
    <t>Aker Biomarine Antarctic AS</t>
  </si>
  <si>
    <t>Aker Biomarine Antarctic AS
Casimir Jones, S.C.</t>
  </si>
  <si>
    <t xml:space="preserve">1. Whether the Board erred in finding the claims unpatentable over a combination of references that differed from the grounds in the Petition and Institution Decision. </t>
  </si>
  <si>
    <t>Tornquist | Franklin, E. | Valek</t>
  </si>
  <si>
    <t>IPR2020-01533</t>
  </si>
  <si>
    <t>IPR2020-01700</t>
  </si>
  <si>
    <t>Weatherford U.S., L.P.</t>
  </si>
  <si>
    <t>Weatherford U.S., L.P.
 Weatherford Technology Holdings, LLC 
Weatherford International, plc 
Heim Payne &amp; Chorush LLP
Armond Wilson LLP</t>
  </si>
  <si>
    <t>Enventure Global Technology, Inc.</t>
  </si>
  <si>
    <t xml:space="preserve">Enventure Global Technology, Inc.  
Seyfarth Shaw LLP   
</t>
  </si>
  <si>
    <t>1. Whether the Board in its POSITA analysis.
2. Whether the Board erred in its construction of "radially expanding and plastically deforming."
3. Whether the Board erred in finding the claims obvious over the asserted prior art.</t>
  </si>
  <si>
    <t>Jung | Powell | Petravick</t>
  </si>
  <si>
    <t>IPR2020-01684</t>
  </si>
  <si>
    <t>1. Whether the Board in its POSITA analysis.
2. Whether the Board erred in its construction of claim terms.
3. Whether the Board erred in finding the claims obvious over the asserted prior art.</t>
  </si>
  <si>
    <t>IPR2018-00558</t>
  </si>
  <si>
    <t xml:space="preserve">LG Electronics, Inc., 
HTC America, Inc., and Lenovo (United States), Inc. </t>
  </si>
  <si>
    <t>LG Electronics, Inc., 
LG Electronics USA, Inc., 
LG Electronics Mobilecomm USA, Inc.,
HTC America, Inc.,
HTC Corporation, 
Lenovo (United States), Inc.,
Motorola Mobility LLC
Paul Hastings LLP
Fish &amp; Richardson, P.C.
Kilpatrick Townsend</t>
  </si>
  <si>
    <t>Koninklijke KPN N.V.</t>
  </si>
  <si>
    <t xml:space="preserve">Koninklijke KPN N.V.
Hamilton, Brook, Smith &amp; Reynolds, P.C.
</t>
  </si>
  <si>
    <t>1. Whether the Board erred by relying on an argument for obviousness not raised in the Petition.</t>
  </si>
  <si>
    <t>Wormmeester | Turner | Chang, J.</t>
  </si>
  <si>
    <t>Keith Wood (on behalf of Patent Owner)</t>
  </si>
  <si>
    <t>IPR2021-00158</t>
  </si>
  <si>
    <t>Hulu LLC</t>
  </si>
  <si>
    <t>Hulu, LLC
O'Melveny &amp; Myers LLP</t>
  </si>
  <si>
    <t>Sito Mobile R&amp;D IP, LLC,
Sito Mobile, Ltd.</t>
  </si>
  <si>
    <t>Sito Mobile R&amp;D IP, LLC,
Sito Mobile, Ltd. 
Carmichael IP, PLLC
Daignault Iyer LLP</t>
  </si>
  <si>
    <t>1. Whether the Board erred by finding the prior art teaches the required claim elements.
2. Whether the Board erred in finding the claims lacked adequate written description.</t>
  </si>
  <si>
    <t>Chang, J. | Cherry | Giannetti</t>
  </si>
  <si>
    <t>Kevin Sprenger (on behalf of Patent Owner)</t>
  </si>
  <si>
    <t>IPR2021-00008</t>
  </si>
  <si>
    <t>VMware, Inc.</t>
  </si>
  <si>
    <t>VMware, Inc.
Morrison &amp; Foerster LLP</t>
  </si>
  <si>
    <t>Cirba IP Inc.</t>
  </si>
  <si>
    <t>Cirba IP Inc.,
Cirba Inc.,
Densify
Reichman Jorgensen Lehman &amp; Feldberg LLP</t>
  </si>
  <si>
    <t>1. Whether the Board erred by expanding the claim construction beyond the scope of the invention.</t>
  </si>
  <si>
    <t>Cass | McMillin | McKone</t>
  </si>
  <si>
    <t>Appeal 2018-001175
(95/001,792)</t>
  </si>
  <si>
    <t>Cisco Systems, Inc.
(Requester)</t>
  </si>
  <si>
    <t>Cisco Systems, Inc.
Haynes and Boone, LLP</t>
  </si>
  <si>
    <t>VirnetX, Inc.</t>
  </si>
  <si>
    <t>VirnetX, Inc.
Paul Hastings LLP</t>
  </si>
  <si>
    <t>1. Whether the Board erred by applying the Broadest Reasonable Interpretation standard of claim construction rather than the Phillips standard.
2. Whether the Board erred in its construction of "virtual private network communication link."</t>
  </si>
  <si>
    <t>Pothier | Robertson | Curcuri</t>
  </si>
  <si>
    <t>/</t>
  </si>
  <si>
    <t>Mail date of grant</t>
  </si>
  <si>
    <t>IPR2020-00349</t>
  </si>
  <si>
    <t>granted</t>
  </si>
  <si>
    <t>Ascend Performance Materials Operations LLC</t>
  </si>
  <si>
    <t>Ascend Performance Materials Operations LLC
Kilpatrick Townsend &amp; Stockton LLP</t>
  </si>
  <si>
    <t xml:space="preserve">Samsung SDI Co., Ltd. </t>
  </si>
  <si>
    <t>Samsung SDI Co., Ltd. 
Lewis Roca Rothgerber Christie LLP</t>
  </si>
  <si>
    <t>1. Whether the Board erred in finding claims not entitled to provisional priority date. 
2. Whether the Board issued a New Ground of rejection for obviousness.
3. Whether the Board overlooked PO's arguments against obviousness.</t>
  </si>
  <si>
    <t>Crumbley / Kokoski / McGee</t>
  </si>
  <si>
    <t>Grant with limited remand to panel to consider priority issue for claims 5 and 17</t>
  </si>
  <si>
    <t>Yes, as AC recommended</t>
  </si>
  <si>
    <t>terminated 3/3/2022</t>
  </si>
  <si>
    <t>IPR2018-00733</t>
  </si>
  <si>
    <t>Granted</t>
  </si>
  <si>
    <t>Proppant Express Investments, LLC</t>
  </si>
  <si>
    <t>Proppant Express Investments, LLC
Norton Rose Fulbright US LLP</t>
  </si>
  <si>
    <t>Oren Technologies, LLC</t>
  </si>
  <si>
    <t>Oren Technologies, LLC
Kirkland &amp; Ellis LLP</t>
  </si>
  <si>
    <r>
      <t>1. Whether the Board incorrectly weighed evidence of secondary considerations of nonobvious, as found by the CAFC  in the appeal of IPR2017-01918 (</t>
    </r>
    <r>
      <rPr>
        <i/>
        <sz val="10"/>
        <color theme="1"/>
        <rFont val="Calibri"/>
        <family val="2"/>
        <scheme val="minor"/>
      </rPr>
      <t xml:space="preserve">Oren Tech., LLC v. Proppant Express Invest., LLC </t>
    </r>
    <r>
      <rPr>
        <sz val="10"/>
        <color theme="1"/>
        <rFont val="Calibri"/>
        <family val="2"/>
        <scheme val="minor"/>
      </rPr>
      <t>, No. 2019-1778, 2021 WL 3120819 (Fed. Cir. July 23, 2021)).</t>
    </r>
  </si>
  <si>
    <t>Cherry | Woods | Weatherly</t>
  </si>
  <si>
    <t xml:space="preserve">
See Fed. Cir. decision in IPR2017-01918 (Oren Tech., LLC v. Proppant Express Invest., LLC , No. 2019-1778, 2021 WL 3120819 (Fed. Cir. July 23, 2021)).</t>
  </si>
  <si>
    <t>Grant with remand to panel to consider secondary considerations evidence</t>
  </si>
  <si>
    <t>IPR2016-00754</t>
  </si>
  <si>
    <t>Apple Inc.</t>
  </si>
  <si>
    <t>Apple Inc.
Kirkland &amp; Ellis LLP</t>
  </si>
  <si>
    <t xml:space="preserve">Personalized Media Communications, LLC
</t>
  </si>
  <si>
    <t>Personalized Media Communications, LLC
Goodwin Procter LLP</t>
  </si>
  <si>
    <t xml:space="preserve">1. Whether the Board erred in its construction of "decrypt" in light of the Federal Circuit's reversal of a similar construction in IPR2016-00755.
2. Whether the Board erred in its construction of several key claim terms by refusing to consider statements made during prosecution that did not rise to the level of disclaimer.
3. Director Review must be conducted by a principal officer. </t>
  </si>
  <si>
    <t>Turner | Braden | Easthom</t>
  </si>
  <si>
    <t>Grant with remand to panel to consider effect of CAFC decision in related case</t>
  </si>
  <si>
    <t>IPR2016-01520</t>
  </si>
  <si>
    <t xml:space="preserve">1. Whether the Board erred in its construction of "encrypt" and "decrypt" in light of the Federal Circuit's reversal of a similar construction in IPR2016-00755.
2. Whether the Board erred in its construction of "unaccompanied by any non-digital information transmission" in light of a conflicting construction by the District Court. 
3. Director Review must be conducted by a principal officer. </t>
  </si>
  <si>
    <t>IPR2021-01064</t>
  </si>
  <si>
    <t>Opensky Industries, LLC</t>
  </si>
  <si>
    <t>Opensky Industries, LLC
Amin, Turocy &amp; Watson LLP</t>
  </si>
  <si>
    <t>VLSI Technology LLC</t>
  </si>
  <si>
    <t>VLSI Technology LLC,
CF VLSI Holdings LLC
Irell &amp; Manella LLP
Lowenstein &amp; Weatherwax LLP</t>
  </si>
  <si>
    <t>1. Whether the Board erred by declining to preclude the declarations as hearsay.
2. Whether the Board erred by declining to exercise discretionary denial.</t>
  </si>
  <si>
    <t>Melvin | Giannetti | 
McNamara</t>
  </si>
  <si>
    <t>Yes, sua sponte</t>
  </si>
  <si>
    <t>IPR2021-01229</t>
  </si>
  <si>
    <t>Patent Quality Assurance, LLC</t>
  </si>
  <si>
    <t>Patent Quality Assurance, LLC
Wilmer Cutler Pickering Hale and Dorr LLP</t>
  </si>
  <si>
    <t>1. Whether the Board 
erred by declining to 
xercise discretionary 
denial.</t>
  </si>
  <si>
    <t>IPR2020-01234</t>
  </si>
  <si>
    <t>Nested Bean, Inc.</t>
  </si>
  <si>
    <t>Nested Bean, Inc.
Lando and Anastasi, LLP</t>
  </si>
  <si>
    <t>Big Beings USA Pty Ltd.,
LB Online &amp; Export Pty Ltd. d/b/a Love to Dream Online and Exports</t>
  </si>
  <si>
    <t>Big Beings USA Pty Ltd.,
LB Online &amp; Export Pty Ltd. d/b/a Love to Dream Online and Exports
Finnegan, Henderson, Farabow, Garrett, &amp; Dunner LLP
Hill, Kertscher &amp; Wharton, LLP</t>
  </si>
  <si>
    <t xml:space="preserve">1. Whether the Board erred in finding dependent claims unpatentable when they depend from multiple independent claims, one of which was found not to be unpatentable. 
2. Whether the Board must consider the patentability of the dependent claims as dependent on claim 1 separately from their patentability as dependent on claim 2. </t>
  </si>
  <si>
    <t>Cherry | Powell | Weatherly</t>
  </si>
  <si>
    <t>Grant and resolve
 in grant order</t>
  </si>
  <si>
    <t>Yes</t>
  </si>
  <si>
    <t>AC Recommendation</t>
  </si>
  <si>
    <t>2021-001315
(95/001,682)</t>
  </si>
  <si>
    <t>denied</t>
  </si>
  <si>
    <t>Apple Inc.
Sidley Austin LLP</t>
  </si>
  <si>
    <t>VirnetX</t>
  </si>
  <si>
    <t xml:space="preserve">VirnetX
Paul Hastings LLP
McDermott Will &amp; Emery
</t>
  </si>
  <si>
    <t>1. Whether the Supreme Court's holding in Arthrex applies to inter partes reexams. 
2. Whether the Board erred in its obviousness analysis by finding the prior art teaches the required claim elements.
 3. Director Review must be conducted by a principal officer, no FVRA.</t>
  </si>
  <si>
    <t xml:space="preserve"> Easthom | Robertson | Curcuri</t>
  </si>
  <si>
    <t>Deny</t>
  </si>
  <si>
    <t>No</t>
  </si>
  <si>
    <t>IPR2020-00081</t>
  </si>
  <si>
    <t xml:space="preserve">Google </t>
  </si>
  <si>
    <t>Google
Finnegan, Henderson, Farabow, Garrett &amp; Dunner, LLP</t>
  </si>
  <si>
    <t>Hammond Development International</t>
  </si>
  <si>
    <t xml:space="preserve">Hammond Development International
Nelson Bumgardner Albritton P.C.
</t>
  </si>
  <si>
    <t>1. Obviousness
2. Inconsistencies with related cases</t>
  </si>
  <si>
    <t>Sawert / Hagy / Wormmeester</t>
  </si>
  <si>
    <t>IPR2020-00320</t>
  </si>
  <si>
    <t>Samsung Display Co.</t>
  </si>
  <si>
    <t>Samsung Display Co.
Russ August &amp; Kabat</t>
  </si>
  <si>
    <t>Solas OLED, LTD</t>
  </si>
  <si>
    <t>Solas OLED, LTD
Covington &amp; Burling LLP</t>
  </si>
  <si>
    <t>Claim Construction</t>
  </si>
  <si>
    <t>Kaiser, J. / Medley / 
Heaney</t>
  </si>
  <si>
    <t xml:space="preserve">
IPR2020-00130
</t>
  </si>
  <si>
    <t>Medtronic Inc.</t>
  </si>
  <si>
    <t>Medtronic Inc.
Robins Kaplan</t>
  </si>
  <si>
    <t>Teleflex Medical Devices S.A.R.L.</t>
  </si>
  <si>
    <t>Teleflex Medical Devices S.A.R.L.
Carlson, Caspers, Vandenburgh
 &amp; Lindquist, P.A.</t>
  </si>
  <si>
    <t>1. Whether Petitioner failed to rebut the showing of nexus between the recited secondary considerations and Patent Owner’s GuideLiner device.
2. Whether the Board misapplied the law by finding that the evidence
established copying of the alleged invention.</t>
  </si>
  <si>
    <t>Snedden / Tornquist / Paulraj</t>
  </si>
  <si>
    <t xml:space="preserve">
Group with IPR2020, -00127, -00130, -00136</t>
  </si>
  <si>
    <t xml:space="preserve">
IPR2020-00132 
</t>
  </si>
  <si>
    <t>1. Whether it is error to rely on solely inventor testimony, without
corroborating documents or non-inventor testimony, to find that the inventor
determined that the invention would work for its intended purpose and, as a
result, reduced to practice.
2. Whether testimony from interested parties, including non-inventors, alone,
can be sufficient to corroborate inventor testimony related to reduction to
practice.
3. Under what circumstances will a patent owner’s evidence sufficiently
demonstrate “reasonably continuous” activity to establish diligence in
reducing an invention to practice where the record does not account for
entire months during the critical time period?</t>
  </si>
  <si>
    <t>Paulraj / Tornquist / Snedden</t>
  </si>
  <si>
    <t xml:space="preserve">
Group with IPR2020-00126, -00128, -00132, -00134, -00135, -00137</t>
  </si>
  <si>
    <t xml:space="preserve">
IPR2020-00137
</t>
  </si>
  <si>
    <t>IPR2020-00126</t>
  </si>
  <si>
    <t>IPR2020-00127</t>
  </si>
  <si>
    <t>IPR2020-00128</t>
  </si>
  <si>
    <t>IPR2020-00129</t>
  </si>
  <si>
    <t xml:space="preserve">1. Whether the Board should credit a clear motivation to combine and modify a primary reference where one stated purpose of the reference would be destroyed but a second stated purpose would be preserved. </t>
  </si>
  <si>
    <t xml:space="preserve">
Group with IPR2020-00129 and 
IPR2020-00138</t>
  </si>
  <si>
    <t xml:space="preserve">IPR2020-00134 
</t>
  </si>
  <si>
    <t xml:space="preserve">IPR2020-00135
</t>
  </si>
  <si>
    <t>IPR2020-00136</t>
  </si>
  <si>
    <t>IPR2020-00138</t>
  </si>
  <si>
    <t>IPR2017-02158</t>
  </si>
  <si>
    <t>Rust-Oleum Corp. and RPM Intl. Inc.</t>
  </si>
  <si>
    <t>Rust-Oleum Corp. and RPM Intl. Inc.
McDonnell Boehnen Hulbert &amp; Berghoff LLP</t>
  </si>
  <si>
    <t>Cecil G. Stuart and Donna M. Stuart Revocable Living Trust 
CDS Development LLC</t>
  </si>
  <si>
    <t xml:space="preserve">Cecil G. Stuart and Donna M. Stuart Revocable Living Trust,
CDS Development LLC 
Kasowitz Benson Torres LLP
</t>
  </si>
  <si>
    <t xml:space="preserve">Whether Petitioner carried its burden to show that the proposed substitute claims are anticipated by the cited art. </t>
  </si>
  <si>
    <t>Kokoski / Paulraj / Cotta
(Weidenfeller / Margolies / Kim)</t>
  </si>
  <si>
    <t xml:space="preserve">
IPR2016-01903
</t>
  </si>
  <si>
    <t>Baker Hughes Holdings, LLC</t>
  </si>
  <si>
    <t>Baker Hughes Holdings, LLC
McAndrews, Held &amp; Malloy, Ltd.</t>
  </si>
  <si>
    <t>Liquidpower Specialty Products Inc.</t>
  </si>
  <si>
    <t>Liquidpower Specialty Products Inc.
Weil, Gotshal &amp; Manges LLP</t>
  </si>
  <si>
    <t>Whether the Board disregarded nexus following CAFC remand and failed to consider all objective indicia of nonobviousness</t>
  </si>
  <si>
    <t>Kalan / Ankenbrand / Kaiser</t>
  </si>
  <si>
    <t>Request for rehearing submitted 6/1/21 and Rehearing denied on 7/2/21
Group with -1901, -1903, -1905
Hold for IPR2016-00734 request</t>
  </si>
  <si>
    <t>deny</t>
  </si>
  <si>
    <t>IPR2016-01901</t>
  </si>
  <si>
    <t>IPR2016-01905</t>
  </si>
  <si>
    <t>IPR2020-00476</t>
  </si>
  <si>
    <t>Samsung Electronics Co., LTD.
Samsung Electronics America, Inc.</t>
  </si>
  <si>
    <t>Samsung Electronics Co.
Ropes &amp; Gray LLP</t>
  </si>
  <si>
    <t>Cellect, Inc.</t>
  </si>
  <si>
    <t>Cellect, Inc.
Kramer Levin Naftalis &amp; Frankel LLP</t>
  </si>
  <si>
    <t>Whether the Board applied the proper standard of obviousness.</t>
  </si>
  <si>
    <t>Lee J. / Baer / McMillin</t>
  </si>
  <si>
    <t>IPR2020-00477</t>
  </si>
  <si>
    <t xml:space="preserve">McMillin / Baer / Lee, J.
</t>
  </si>
  <si>
    <t>Group with -476</t>
  </si>
  <si>
    <t>PGR2019-00062</t>
  </si>
  <si>
    <t>Galderma S.A.; Galderma Laboratories, Inc.; Galderma Laboratories lP; Galderma Research &amp; Development SNC; Nestle Skin Health, Inc.; Nestle Skin Health S.A., Nestle S.A.</t>
  </si>
  <si>
    <t>Galderma S.A.
Mayer Brown</t>
  </si>
  <si>
    <t>Medy-Tox, Inc.;  Allergan 
Pharmaceuticals Ireland; Allergan Pharmaceuticals Holding; Allergan Inc.</t>
  </si>
  <si>
    <t>Medy-Tox, Inc.
Steptoe &amp; Johnson LLP</t>
  </si>
  <si>
    <t xml:space="preserve">1. Whether the Board erred in construing the term “50% or greater” as a range of 50–100% as opposed to merely a minimum threshold of 50%.
2. If the Board correctly construed the term “50% or greater” as a range of 50–100%, whether the Board erred in finding that the term failed to comply with the written description and enablement requirements under 35 U.S.C. § 112(a).
</t>
  </si>
  <si>
    <t>Paulraj / Yang / Majors</t>
  </si>
  <si>
    <t>IPR2018-01140</t>
  </si>
  <si>
    <t>Apple Inc.
Haynes and Boone, LLP</t>
  </si>
  <si>
    <t xml:space="preserve">Corephotonics LTD.
</t>
  </si>
  <si>
    <t xml:space="preserve">Corephotonics LTD.
Russ August &amp; Kabat
</t>
  </si>
  <si>
    <t>1. Whether the Board impermissibly modified a reference in
an anticipation rejection.
2. Whether the Board relied on hindsight when combining
references.
3. Whether the Board failed to consider if a modification to
teach an element of a dependent claim would also meet the
requirements of the independent claim.</t>
  </si>
  <si>
    <t>Hoff / Moore, B. / Ullagaddi</t>
  </si>
  <si>
    <t>IPR2019-00030</t>
  </si>
  <si>
    <t>1.  Whether the Board impermissibly modified a reference in a manner not presented in the Petition.
2.  Whether the Board impermissibly modified a reference with a reference not part of the Petition's grounds.
3.  Whether the Board relied on hindsight when combining references.</t>
  </si>
  <si>
    <t xml:space="preserve">Ullagaddi / Moore, B. / Hoff </t>
  </si>
  <si>
    <t>IPR2019-00207</t>
  </si>
  <si>
    <t>Amneal 
Pharmaceuticals LLC</t>
  </si>
  <si>
    <t>Amneal 
Pharmaceuticals LLC
Sterne, Kessler, Goldstein &amp; Fox P.L.L.C.</t>
  </si>
  <si>
    <t>Almirall, LLC</t>
  </si>
  <si>
    <t>Almirall, LLC
Fenwick &amp; West LLP</t>
  </si>
  <si>
    <t xml:space="preserve">1. Whether the Board erred in finding a presumption of obviousness based on overlapping ranges.
2. Whether the Board failed to give weight to evidence of secondary considerations. 
3. Whether the Board erred in finding Petitioner established a reasonable expectation of success in combining the references. 
4. Patent Owner requests a review from a Director that has been appointed by the President and confirmed by the Senate. </t>
  </si>
  <si>
    <t>Flax / Mitchell / Paulraj</t>
  </si>
  <si>
    <t>IPR2017-00275</t>
  </si>
  <si>
    <t>Smith &amp; Nephew, Inc., ArthroCare Corporation</t>
  </si>
  <si>
    <t>Smith &amp; Nephew, Inc., ArthroCare Corporation
Wolf, Greenfield &amp; Sacks, P.C.</t>
  </si>
  <si>
    <t>Arthrex, Inc.</t>
  </si>
  <si>
    <t>Arthrex, Inc.
Carlson, Gaskey &amp; Olds, P.C.</t>
  </si>
  <si>
    <t>1. Whether the Board overlooked evidence supporting written description.
2. Whether the Board erred in negating an incorporation by reference of an earlier application. 
3. Whether the Board improperly decided an IPR based on Section 112 (written description).</t>
  </si>
  <si>
    <t>Weidenfeller / Margolies / Kim
FWD panel: Saindon / Grossman / Goodson</t>
  </si>
  <si>
    <t>Grant as to issues 1 and 2</t>
  </si>
  <si>
    <t>IPR2019-00466</t>
  </si>
  <si>
    <t>Unified Patents Inc.</t>
  </si>
  <si>
    <t>Unified Patents Inc.
White &amp; Case LLP</t>
  </si>
  <si>
    <t>MobilePay LLC</t>
  </si>
  <si>
    <t>MobilePay LLC
The Mort Law Firm
Kasha Law LLC
Wach LLC</t>
  </si>
  <si>
    <t>1.  Whether the Board correctly determined that one of ordinary skill in the art would be motivated to combine the cited references.</t>
  </si>
  <si>
    <t>Dang / Bisk / Powell</t>
  </si>
  <si>
    <t>no</t>
  </si>
  <si>
    <t>IPR2020-00557</t>
  </si>
  <si>
    <t>Cree, Inc.</t>
  </si>
  <si>
    <t>Cree, Inc.
Quarles &amp; Brady LLP</t>
  </si>
  <si>
    <t>Document Security Systems, Inc.</t>
  </si>
  <si>
    <t>Document Security Systems, Inc.
Russ August &amp; Kabat</t>
  </si>
  <si>
    <t xml:space="preserve">1. Whether the Board modified the prior art to find a pyramidal shape.
2. Whether the Board modified the prior art without finding a motivation to do so.
3. Whether the Board placed the burden on Patent Owner to disprove Petitioner's theory of invalidity. </t>
  </si>
  <si>
    <t>Hagy / Moore, Scott / Repko</t>
  </si>
  <si>
    <t>IPR2018-01133</t>
  </si>
  <si>
    <t xml:space="preserve">1. Whether the Board applied the correct construction for "point of view."
</t>
  </si>
  <si>
    <t>Moore B. / Ullagaddi / Hoff</t>
  </si>
  <si>
    <t>IPR2018-01166</t>
  </si>
  <si>
    <t>Nichia Corporation, Nichia America Corporation
Cree, Inc. (joined)</t>
  </si>
  <si>
    <t>Nichia Corporation, Nichia America Corporation
Shearman &amp; Sterling LLP
Cree, Inc. (joinder)
Jones Day</t>
  </si>
  <si>
    <t xml:space="preserve">Document Security Systems, Inc.
</t>
  </si>
  <si>
    <t>Document Security Systems, Inc.
Davidson Brequist Jackson &amp; Gowdey, LLP</t>
  </si>
  <si>
    <t xml:space="preserve">1. Whether the Board's claim construction was inconsistent with the claim language. 
2. Whether the Board failed to properly address the motivation to combine.
3. Patent Owner requests review by a Director that has been appointed by the President and confirmed by the Senate. </t>
  </si>
  <si>
    <t>Hagy / Moore, Scott / Dougal</t>
  </si>
  <si>
    <t>IPR2019-00577</t>
  </si>
  <si>
    <t>Associated British Foods plc, 
AB Vista, Inc., 
PGP International, Inc., 
ABITEC Corporation, 
AB Enzymes, Inc., and AB Enzymes GmbH</t>
  </si>
  <si>
    <t>Associated British Foods plc, 
AB Vista, Inc., 
PGP International, Inc., 
ABITEC Corporation, 
AB Enzymes, Inc., and AB Enzymes GmbH
Winston &amp; Strawn LLP</t>
  </si>
  <si>
    <t>Cornell Research Foundation, Inc.</t>
  </si>
  <si>
    <t>Cornell Research Foundation, Inc.
Troutman Pepper Hamilton Sanders LLP
Kenealy Vaidya LLP</t>
  </si>
  <si>
    <t xml:space="preserve">1. Whether the Board erred in finding that an anticipatory reference was not antedated by actual reduction to practice.
2. Whether the Board erred in its obviousness analysis by mis-apprehending the unpredictability of the art, and in finding motivations for the different reference combinations. 
3. Whether the Board erred in finding inherency as a result of obviousness.  
</t>
  </si>
  <si>
    <t>Hardman / Mitchell / Pollock</t>
  </si>
  <si>
    <t>IPR2019-00578</t>
  </si>
  <si>
    <t xml:space="preserve">Cornell Research Foundation, Inc.
Troutman Pepper Hamilton Sanders LLP
Kenealy Vaidya LLP
</t>
  </si>
  <si>
    <t>1. Whether the unpredictability of the art negates a reasonable expectation of success.
2. Whether the Board erred in finding motivations for the different art combinations.</t>
  </si>
  <si>
    <t>Majors / Mitchell / Pollock</t>
  </si>
  <si>
    <t>IPR2019-00579</t>
  </si>
  <si>
    <t>Pollock / Majors / Mitchell</t>
  </si>
  <si>
    <t>IPR2019-00580</t>
  </si>
  <si>
    <t>Majors / Pollock / Mitchell</t>
  </si>
  <si>
    <t>IPR2019-00581</t>
  </si>
  <si>
    <t>Pollock / Mitchell / Hardman</t>
  </si>
  <si>
    <t>IPR2019-00582</t>
  </si>
  <si>
    <t>IPR2019-00545</t>
  </si>
  <si>
    <t>Emerson Electric Co.</t>
  </si>
  <si>
    <t>Emerson Electric Co.
Ropes &amp; Gray</t>
  </si>
  <si>
    <t>Sipco LLC</t>
  </si>
  <si>
    <t>Sipco LLC
Finnegan, Henderson, Farabow, Garret &amp; Dunner LLP</t>
  </si>
  <si>
    <t xml:space="preserve">1. Whether the Board erred in finding the preambles not limiting.
2. Whether the Board properly construed the claim element reciting “format a message.” 
</t>
  </si>
  <si>
    <t>Moore B. / Chang J. / Zado</t>
  </si>
  <si>
    <t>IPR2019-00547</t>
  </si>
  <si>
    <t xml:space="preserve">1. Whether the Board’s finding of obviousness is inconsistent with the findings in related IPR2019-00545.
2. Whether the Board erred in refusing to find portions of the preambles of the independent claims limiting. 
</t>
  </si>
  <si>
    <t>Moore B. / Zado / Chang J.</t>
  </si>
  <si>
    <t>IPR2019-00127</t>
  </si>
  <si>
    <t>Canon U.S.A., Inc.
GoPro, Inc., Garmin Int’l, Inc., Garmin USA, Inc.</t>
  </si>
  <si>
    <t>Canon U.S.A. Inc.
GoPro, Inc., Garmin Int’l, Inc., Garmin USA, Inc.
Quinn Emanuel Urquhart &amp; Sullivan LLP
Rimon Law</t>
  </si>
  <si>
    <t>Cellspin Soft, Inc.</t>
  </si>
  <si>
    <t xml:space="preserve">Cellspin Soft, Inc.
Corcoran IP Law PLLC
Garteiser Honea, PLLC
Edmonds &amp; Schlather, PLLC
</t>
  </si>
  <si>
    <t>1. Whether the Board relied on a new invalidity theories in the Final Written Decision.
2. Whether the Board failed to address an essential claim limitation for “paired wireless connection.”
3. Whether the Board failed to construe terms in dispute.
4. Whether the Board failed to address all of Patent Owner’s arguments.</t>
  </si>
  <si>
    <t>Anderson / Galligan / Margolies</t>
  </si>
  <si>
    <t>IPR2019-00131</t>
  </si>
  <si>
    <t>Panasonic Corp., Panasonic Corp of North America
GoPro, Inc., Garmin Int’l, Inc., Garmin USA, Inc.</t>
  </si>
  <si>
    <t>Panasonic Corp., Panasonic Corp of North America
GoPro, Inc., Garmin Int’l, Inc., Garmin USA, Inc.
Orrick Herrington &amp; Sutcliff LLP
Rimon Law</t>
  </si>
  <si>
    <t>Cellspin Soft, Inc.
Corcoran IP Law PLLC
Garteiser Honea, PLLC
Edmonds &amp; Schlather, PLLC
Budo Law P.C.</t>
  </si>
  <si>
    <t>1. Whether the Board relied on a new invalidity theories in the Final Written Decision.
2. Whether the Board failed to address an essential claim limitation for “paired wireless connection.”
3. Whether the Board failed to construe terms in dispute.</t>
  </si>
  <si>
    <t>IPR2019-00368</t>
  </si>
  <si>
    <t>Trend Micro Inc.</t>
  </si>
  <si>
    <t>Trend Micro Inc.
DLA Piper LLP</t>
  </si>
  <si>
    <t>Cupp Computing AS</t>
  </si>
  <si>
    <t>Cupp Computing AS
Kramer Levin Naftalis &amp; Frankel LLP</t>
  </si>
  <si>
    <t xml:space="preserve">1. Whether the Board erred in its construction of the "configured-implemented" limitation.
2. Whether the Board erred in finding the prior art teaches the required claim elements. </t>
  </si>
  <si>
    <t>Giannetti | Fenick | Baer</t>
  </si>
  <si>
    <t>IPR2019-00764</t>
  </si>
  <si>
    <t xml:space="preserve">1. Whether the Board erred by  disregarding Patent Owner's disavowal of claim scope. </t>
  </si>
  <si>
    <t>IPR2019-00765</t>
  </si>
  <si>
    <t>Baer | Giannetti | Fenick</t>
  </si>
  <si>
    <t>IPR2019-00767</t>
  </si>
  <si>
    <t>Giannetti | Baer | Fenick</t>
  </si>
  <si>
    <t>IPR2016-00908</t>
  </si>
  <si>
    <t>Samsung Electronics Co., Ltd.</t>
  </si>
  <si>
    <t>Samsung Electronics Co., Ltd., Samsung Electronics America, Inc.
Paul Hastings LLP</t>
  </si>
  <si>
    <t>UUSI, LLC d/b/a Nartron</t>
  </si>
  <si>
    <t xml:space="preserve">UUSI, LLC d/b/a Nartron
Glaser Weil Fink Howard Avchen &amp; Shapiro LLP </t>
  </si>
  <si>
    <t>1. Whether the Board failed to address a reasonable expectation of success in combining the references. 
2. Whether the Board's decision conflicts with decisions in IPR2019-00356 and IPR2019-00359.</t>
  </si>
  <si>
    <t>Jivani / Defranco / Giannetti</t>
  </si>
  <si>
    <t>IPR2019-00224</t>
  </si>
  <si>
    <t>Comcast Cable Communications, LLC</t>
  </si>
  <si>
    <t>Comcast Corporation, Comcast Business Communications, LLC, Comcast Cable Communications Management, LLC, Comcast Cable Communications, LLC, Comcast Financial Agency Corporation, Comcast Holdings Corporation, Comcast Shared Services, LLC, Comcast STB Software I, LLC, Comcast of Santa Maria, LLC, Comcast of Lompoc, LLC
Banner and Witcoff, Ltd.</t>
  </si>
  <si>
    <t xml:space="preserve">Rovi Guides, Inc. 
</t>
  </si>
  <si>
    <t>Rovi Guides, Inc. 
Rovi Corporation
Sterne, Kessler, Goldstein &amp; Fox, PLLC</t>
  </si>
  <si>
    <t>1. Whether the Board misconstrued the claim term "storage option."
2. Whether the Board misapplied the art as to "storage option."
3. Director Review is unlawful due to acting director, no FVRA or 35 U.S.C. 3(b)(1), no NCRP.</t>
  </si>
  <si>
    <t>Parvis / Easthom / Fink</t>
  </si>
  <si>
    <t>IPR2019-00231</t>
  </si>
  <si>
    <t>Comcast Corporation 
et al.
Banner and Witcoff, Ltd.</t>
  </si>
  <si>
    <t xml:space="preserve">1. Whether the Board incorrectly found that the art teaches displaying an indication "based on determining that the archived copy is available to the user."
3. Director Review is unlawful due to acting director, no FVRA or 35 U.S.C. 3(b)(1), no NCRP.
</t>
  </si>
  <si>
    <t>Parvis | Easthom | Bain</t>
  </si>
  <si>
    <t>IPR2019-00281</t>
  </si>
  <si>
    <t>1. Whether the references teach away from each other and would not have been operable for their intended purpose.
3. Director Review is unlawful due to acting director, no FVRA or 35 U.S.C. 3(b)(1), no NCRP.</t>
  </si>
  <si>
    <t>Easthom | Pettigrew | Cherry</t>
  </si>
  <si>
    <t>IPR2019-00299</t>
  </si>
  <si>
    <t>1. Whether the prior art does not teach a claimed feature. 
2. Director Review is unlawful due to acting director, no FVRA or 35 U.S.C. 3(b)(1), no NCRP.</t>
  </si>
  <si>
    <t>Parvis | Pettigrew | Easthom</t>
  </si>
  <si>
    <t>IPR2019-00555</t>
  </si>
  <si>
    <t>1. Whether the Board erred in finding the prior art teaches the claimed elements. 
2. Director Review is unlawful due to acting director, no FVRA or 35 U.S.C. 3(b)(1), no NCRP.</t>
  </si>
  <si>
    <t>IPR2019-00237</t>
  </si>
  <si>
    <t>Veveo, Inc.</t>
  </si>
  <si>
    <t>Veveo, Inc., 
Rovi Guides, Inc., 
Rovi Corporation
Sterne, Kessler, Goldstein &amp; Fox, PLLC</t>
  </si>
  <si>
    <t>1. Whether the Board applied the wrong standard for antedating a reference.
2. Whether the Board erred in analyzing "directly mapped" and "indexing."
3. Whether the Board's findings are unsupported. 
4. Director Review is unlawful due to acting director, no FVRA or 35 U.S.C. 3(b)(1), no NCRP.</t>
  </si>
  <si>
    <t>McShane | Deshpande | Szpondowski</t>
  </si>
  <si>
    <t>IPR2019-00239</t>
  </si>
  <si>
    <t>1. Whether the Board improperly relied on expert testimony to fill a gap in the art. 
2. Whether the Board and Petitioner failed to show motivation to modify a feature in the art to meet the claims. 
3. Director Review is unlawful due to acting director, no FVRA or 35 U.S.C. 3(b)(1), no NCRP.</t>
  </si>
  <si>
    <t>Szpondowski | Deshpande | McShane</t>
  </si>
  <si>
    <t>IPR2019-00290</t>
  </si>
  <si>
    <t>IPR2019-00292</t>
  </si>
  <si>
    <t>IPR2020-00475</t>
  </si>
  <si>
    <t>Samsung Electronics Co., Ltd., Samsung Electronics America, Inc.
Ropes &amp; Gray LLC</t>
  </si>
  <si>
    <t xml:space="preserve">Cellect, LLC
</t>
  </si>
  <si>
    <t>Cellect, LLC
Kramer Levin Naftalis &amp; Frankel LLP</t>
  </si>
  <si>
    <t xml:space="preserve">1. Whether the Board applied the proper standard for determining obviousness in finding the challenged claims unpatentable.
2. Whether the Board improperly disregarded Patent Owner's evidence of how a POSITA would understand the prior art. 
</t>
  </si>
  <si>
    <t>Kenny | Boucher | 
Lee, Jameson</t>
  </si>
  <si>
    <t>IPR2020-00512</t>
  </si>
  <si>
    <t xml:space="preserve">1. Whether the Board applied the proper standard for determining obviousness in finding the challenged claims unpatentable.
2. Whether the Board improperly disregarded Patent Owner's evidence of how a POSITA would understand the prior art.
 </t>
  </si>
  <si>
    <t>IPR2018-01480</t>
  </si>
  <si>
    <t>33Across, Inc.</t>
  </si>
  <si>
    <t>33Across, Inc.
Goodwin Procter LLP</t>
  </si>
  <si>
    <t>LeftsnRights, Inc. d/b/a Liqwid</t>
  </si>
  <si>
    <t>LeftsnRights, Inc. d/b/a Liqwid
Stoel Rives LLP</t>
  </si>
  <si>
    <t xml:space="preserve">1. Whether the Board did not properly construe a claim term in view of an alleged express definition in the Specification. 
2. Whether the Board incorrectly applied the prior art under its definition of the claim term at issue.
3. Whether the Board’s motivation to modify the prior art was unsupported. 
4. Whether the Board incorrectly dismissed objective evidence of nonobviousness.
5. IPRs violate Due Process, Takings Clause, and the APA.
</t>
  </si>
  <si>
    <t>Chang | McNamara | Homere</t>
  </si>
  <si>
    <t>IPR2016-00734</t>
  </si>
  <si>
    <t xml:space="preserve">Baker Hughes Holdings, LLC
 McAndews, Held &amp; Malloy, Ltd. </t>
  </si>
  <si>
    <t>Liquidpower Speciality Products Inc.</t>
  </si>
  <si>
    <t>1. Whether the Board disregarded nexus following CAFC remand and failed to consider all objective indicia of nonobviousness
2. Director Review is unlawful due to acting director, no FVRA.</t>
  </si>
  <si>
    <t>Ankenbrand | Kaiser | Kalan</t>
  </si>
  <si>
    <t>IPR2015-01046</t>
  </si>
  <si>
    <t>The Mangrove Partners Master Fund, Ltd., Apple, Inc.</t>
  </si>
  <si>
    <t>The Mangrove Partners Master Fund, Ltd., Apple, Inc.
Wiggin and Dana LLP 
James T. Bailey
Sidley Austin LLP</t>
  </si>
  <si>
    <t xml:space="preserve">1. Whether the Board's rationale for finding the claims anticipated in the Decision on Remand was contrary to the Federal Circuit's prior holdings.
2. Director Review must be conducted by a Principal Officer, no FVRA. </t>
  </si>
  <si>
    <t>Tierney | Easthom | Melvin</t>
  </si>
  <si>
    <t>IPR2015-01047</t>
  </si>
  <si>
    <t>The Mangrove Partners Master Fund, Ltd., Apple, Inc., Black Swamp IP LLC</t>
  </si>
  <si>
    <t>The Mangrove Partners Master Fund, Ltd., 
Apple, Inc., 
Black Swamp IP LLC
Wiggin and Dana LLP 
James T. Bailey
Sidley Austin LLP
Martin &amp; Ferraro, LLP</t>
  </si>
  <si>
    <r>
      <t xml:space="preserve">1. Whether the Board erred by relying on an improper combination of elements in finding the claims unpatentable.
2. Whether the Board erred in allowing a joined party to introduce new issues and the FWD should be vacated under </t>
    </r>
    <r>
      <rPr>
        <i/>
        <sz val="10"/>
        <color theme="1"/>
        <rFont val="Calibri"/>
        <family val="2"/>
        <scheme val="minor"/>
      </rPr>
      <t>Facebook</t>
    </r>
    <r>
      <rPr>
        <sz val="10"/>
        <color theme="1"/>
        <rFont val="Calibri"/>
        <family val="2"/>
        <scheme val="minor"/>
      </rPr>
      <t>.
3. Director Review must be conducted by a Principal Officer, no FVRA.</t>
    </r>
  </si>
  <si>
    <t>IPR2019-01148</t>
  </si>
  <si>
    <t>Club Champion LLC</t>
  </si>
  <si>
    <t>Club Champion LLC; Levine Leichtman Capital Partners VI, L.P.;  Levine Leichtman Capital Partners VI-A, L.P.
Kirkland &amp; Ellis LLP</t>
  </si>
  <si>
    <t>True Spec Golf LLC</t>
  </si>
  <si>
    <t>True Spec Golf LLC; 
Club-Conex LLC
Dechert LLP</t>
  </si>
  <si>
    <t xml:space="preserve">1. Whether the Board improperly accepted and relied on new evidence submitted with Petitioner’s Reply.
2. Whether the Board relied on a reference not listed in the Petition’s grounds for teaching a recited limitation. 
3. Whether the Board erred in its obviousness analysis (secondary considerations, claims as a whole, hindsight, inconsistent decision). 
4. Constitutional arguments: Acting Director is an inferior officer, PTO must engage in rulemaking, APA precludes summary affirmance.  </t>
  </si>
  <si>
    <t>Moore | Scanlon | Cherry</t>
  </si>
  <si>
    <t>IPR2017-00067</t>
  </si>
  <si>
    <t>Superior Communications, Inc.</t>
  </si>
  <si>
    <t>Superior Communications, Inc. 
Snell &amp; Wilmer LLP</t>
  </si>
  <si>
    <t>Voltstar Technologies, Inc.</t>
  </si>
  <si>
    <t>Voltstar Technologies, Inc.
SRIPLAW</t>
  </si>
  <si>
    <r>
      <t xml:space="preserve">1. Whether the Board's decision on 315(b) conflicts with later decisions in </t>
    </r>
    <r>
      <rPr>
        <i/>
        <sz val="10"/>
        <color theme="1"/>
        <rFont val="Calibri"/>
        <family val="2"/>
        <scheme val="minor"/>
      </rPr>
      <t>Click-to-Call</t>
    </r>
    <r>
      <rPr>
        <sz val="10"/>
        <color theme="1"/>
        <rFont val="Calibri"/>
        <family val="2"/>
        <scheme val="minor"/>
      </rPr>
      <t xml:space="preserve"> (CAFC) and </t>
    </r>
    <r>
      <rPr>
        <i/>
        <sz val="10"/>
        <color theme="1"/>
        <rFont val="Calibri"/>
        <family val="2"/>
        <scheme val="minor"/>
      </rPr>
      <t>Infiltrator Water Techs.</t>
    </r>
    <r>
      <rPr>
        <sz val="10"/>
        <color theme="1"/>
        <rFont val="Calibri"/>
        <family val="2"/>
        <scheme val="minor"/>
      </rPr>
      <t xml:space="preserve"> (PTAB Precedential).
2. Whether the Board's claim construction of "switch assembly" was contrary to its previous construction of the term in Inter Partes Reexam 2014-007294.</t>
    </r>
  </si>
  <si>
    <t>Zado | Kaiser | Ullagaddi</t>
  </si>
  <si>
    <t>Discuss with Drew</t>
  </si>
  <si>
    <t>IPR2020-00478</t>
  </si>
  <si>
    <t>Favored Tech Corporation</t>
  </si>
  <si>
    <t>Favored Tech Corporation
Perkins Coie LLP</t>
  </si>
  <si>
    <t>P2i Ltd.</t>
  </si>
  <si>
    <t>P2i Ltd.
Fitch, Even, Tabin &amp; Flannery LLP</t>
  </si>
  <si>
    <t xml:space="preserve">1.	Whether the Board erred in claim construction.
2.	Whether the Board erred in finding no anticipation where the prior art disclosed choosing from two options.   
3.	Whether the Board erred in its obviousness decision by failing to apply ordinary creativity or choose one of two options taught by the prior art. </t>
  </si>
  <si>
    <t xml:space="preserve">Abraham | Kalan | McGee
</t>
  </si>
  <si>
    <t>IPR2020-00895</t>
  </si>
  <si>
    <t>withdrawn</t>
  </si>
  <si>
    <t>Medtronic, Inc.</t>
  </si>
  <si>
    <t>Medtronic, Inc.,
Medtronic Sofamor Danek USA, Inc., Medtronic USA, Inc.
Wilmer Cutler Pickering Hale and Dorr LLP</t>
  </si>
  <si>
    <t>Avanos Medical Sales, LLC</t>
  </si>
  <si>
    <t>Avanos Medical Sales, LLC.,
Avanos Medical, Inc
Desmarais LLP</t>
  </si>
  <si>
    <t xml:space="preserve">1. Whether the Board erred in identifying a "protrusion" in the prior art. 
2. Whether the Board overlooked Petitioner's obviousness arguments and the prior art disclosure. </t>
  </si>
  <si>
    <t>Flax | Mitchell | Franklin</t>
  </si>
  <si>
    <t>Petitioner withdrew request for DR</t>
  </si>
  <si>
    <t>N/A</t>
  </si>
  <si>
    <t>IPR2017-00950</t>
  </si>
  <si>
    <t xml:space="preserve">
Comcast Cable Communications, LLC,
Comcast Corporation,
Comcast Business Communications, LLC, Comcast Cable Communications Management, LLC, Comcast Financial Agency Corporation, Comcast Holdings Corporation, Comcast of Houston, LLC, Comcast Shared Services, LLC, Comcast STB Software I, LLC
Banner and Witcoff, Ltd.
</t>
  </si>
  <si>
    <t>Rovi Guides, Inc. 
Rovi Corporation
Ropes &amp; Gray LLP
Sterne, Kessler, Goldstein &amp; Fox, PLLC</t>
  </si>
  <si>
    <t>1. Whether the Board erred in its motivation-to-combine analysis.
2. Director Review is unlawful due to acting director, no FVRA or 35 U.S.C. 3(b)(1), no NCRP.</t>
  </si>
  <si>
    <t>Turner | Zecher | Kaiser</t>
  </si>
  <si>
    <t>Group with IPR2020-00950 and IPR2020-00951</t>
  </si>
  <si>
    <t>IPR2017-00951</t>
  </si>
  <si>
    <t xml:space="preserve">
Comcast Corporation 
et al.
Banner and Witcoff, Ltd.
</t>
  </si>
  <si>
    <t>Zecher | Turner | Kaiser</t>
  </si>
  <si>
    <t>IPR2017-00952</t>
  </si>
  <si>
    <t>1. Whether the Board erred in its construction of "interactive program guide." 
2. Whether the Board erred in its motivation-to-combine analysis.
3. Director Review is unlawful due to acting director, no FVRA or 35 U.S.C. 3(b)(1), no NCRP.</t>
  </si>
  <si>
    <t>IPR2017-01048</t>
  </si>
  <si>
    <t>Group with IPR2020-01048 and IPR2020-01049.</t>
  </si>
  <si>
    <t>IPR2017-01049</t>
  </si>
  <si>
    <t>IPR2017-01050</t>
  </si>
  <si>
    <t>IPR2016-01542</t>
  </si>
  <si>
    <t>Apotex Inc.</t>
  </si>
  <si>
    <t>Apotex Inc.
Crowell &amp; Moring LLP</t>
  </si>
  <si>
    <t>Amgen Inc.</t>
  </si>
  <si>
    <t>Amgen Inc.
Latham &amp; Watkins LLP</t>
  </si>
  <si>
    <t xml:space="preserve">1.	Whether the Board applied the correct construction for "thiol-pair ratio."
2.	Whether the Board’s amendment of its Final Written Decision to find claim 18 unpatentable was improper.
3.	Whether the Board should terminate the proceeding in view of the Joint Motion to Terminate.
</t>
  </si>
  <si>
    <t>Weidenfeller / Margolies / Kim
(Moore. J / Paulraj / Sawert)</t>
  </si>
  <si>
    <t>IPR2020-00336</t>
  </si>
  <si>
    <t>Juniper Networks, Inc., Palo Alto Networks, Inc.</t>
  </si>
  <si>
    <t>Juniper Networks, Inc., Palo Alto Networks, Inc.
Fisch SIgler LLP
Ropes &amp; Gray LLP</t>
  </si>
  <si>
    <t>Packet Intelligence LLC</t>
  </si>
  <si>
    <t>Packet Intelligence LLC,
Packet Intelligence Holdings LLC
Heim Payne &amp; Chorush, LLP</t>
  </si>
  <si>
    <t>1. Whether the Board erred in its construction of "conversational flow."
2. Director Review is unlawful due to acting director, no FVRA.</t>
  </si>
  <si>
    <t>White | Boudreau | Hamann</t>
  </si>
  <si>
    <t>IPR2020-00337</t>
  </si>
  <si>
    <t>Boudreau | Hamann | White</t>
  </si>
  <si>
    <t>IPR2020-00338</t>
  </si>
  <si>
    <t>Boudreau | Sawert | Hamann</t>
  </si>
  <si>
    <t>IPR2020-00339</t>
  </si>
  <si>
    <t>Sawert | Boudreau | Hamann</t>
  </si>
  <si>
    <t>Group with IPR2020-00339 and IPR2020-00486</t>
  </si>
  <si>
    <t>NO</t>
  </si>
  <si>
    <t>IPR2020-00486</t>
  </si>
  <si>
    <t>IPR2020-00629</t>
  </si>
  <si>
    <t>Neenah, Inc.,
Avery Products Corporation</t>
  </si>
  <si>
    <t>Neenah, Inc.
Avery Products Corporation
Stahls’ Inc.
Bryan Cave Leighton Paisner LLP</t>
  </si>
  <si>
    <t>Jodi A. Schwendimann</t>
  </si>
  <si>
    <t>Jodi A. Schwendimann, f/k/a Jodi A. Dalvey;
NuCoat, Inc.
Padmanabhan &amp; Dawson, PLLC</t>
  </si>
  <si>
    <t>1. Whether the Board erred in finding that there was motivation to combine the prior art elements in the manner claimed.
2. Whether the Board erred in finding a reasonable expectation of success.</t>
  </si>
  <si>
    <t>Abraham | Ross | Ankenbrand</t>
  </si>
  <si>
    <t>Group together:
IPR2020-00629
IPR2020-00634</t>
  </si>
  <si>
    <t>IPR2020-00634</t>
  </si>
  <si>
    <t>Ross | Ankenbrand | Abraham</t>
  </si>
  <si>
    <t>IPR2020-00635</t>
  </si>
  <si>
    <t>Stahls', Inc.;
Siser North America, Inc.</t>
  </si>
  <si>
    <t>Stahls', Inc.;
Siser North America, Inc.
Harness, Dickey &amp; Pierce PLC</t>
  </si>
  <si>
    <t>1. Whether the Board erred in finding that unwitnessed Formula books were unreliable evidence for corroborating the inventor's testimony on conception.
2. Whether the Board made incorrect findings of fact.</t>
  </si>
  <si>
    <t>Group together: 
IPR2020-00635
IPR2020-00644</t>
  </si>
  <si>
    <t>IPR2020-00644</t>
  </si>
  <si>
    <t>1. Whether the Board made incorrect findings of fact.</t>
  </si>
  <si>
    <t>IPR2020-00002</t>
  </si>
  <si>
    <t>Palette Life Sciences, Inc.</t>
  </si>
  <si>
    <t>Palette Life Sciences, Inc., 
Pharmanest, AB,
Nestle Skin Health SA,
SHDS, Inc.,
Nestle S.A.,
Galderma S.A.,
Galderma Laboratories, L.P.,
Galderma Laboratories, Inc.,
Galderma Research &amp; Development S.A.,
EQT Partners AB,
Public Sector Pension Investment Board,
Luxinva,
Abu Dhabi Investment Authority
Wilson Sonsini Goodrich &amp; Rosati</t>
  </si>
  <si>
    <t>Incept LLC</t>
  </si>
  <si>
    <t>Incept LLC,
Boston Scientific Corp. 
Faegre Drinker Biddle &amp; Reath LLP</t>
  </si>
  <si>
    <t xml:space="preserve">1. Whether the Board erred in its anticipation analysis by applying the incorrect legal standard. 
2. Whether the Board misapprehended arguments and evidence from the perspective of a POSITA. 
3. Whether the Board erred in its commerical success analysis. </t>
  </si>
  <si>
    <t>Franklin, E. | Paulraj | Jenks</t>
  </si>
  <si>
    <t>IPR2020-00004</t>
  </si>
  <si>
    <t>Palette Life Sciences, Inc., et al. 
Wilson Sonsini Goodrich &amp; Rosati</t>
  </si>
  <si>
    <t>1. Whether the Board erred in its obviousness analysis by finding the prior art teaches the required claim elements. 
2. Whether the Board improperly disregarded Patent Owner's evidence of how a POSITA would understand the prior art.
3. Whether the Board erred in its commercial success analysis.</t>
  </si>
  <si>
    <t>IPR2020-00679</t>
  </si>
  <si>
    <t xml:space="preserve">Axonics, Inc. </t>
  </si>
  <si>
    <t>Axonics, Inc., f/k/a Axonics Modulation Technologies, Inc.
Kilpatrick Townsend &amp; Stockton LLP</t>
  </si>
  <si>
    <t>Medtronic, Inc.
Paul Hastings LLP</t>
  </si>
  <si>
    <t xml:space="preserve">1. Whether the Board erred by not weighing the benefits gained by combining Young and Gerber against the purported drawback in trigeminal applications.
2. Whether the Board erred by rejecting the point that the problem of "adequately stimulating the nerves while limiting electrode migration" provided a reason to combine the references. 
</t>
  </si>
  <si>
    <t>Finamore | Jeschke | Tartal</t>
  </si>
  <si>
    <t xml:space="preserve">Deny  </t>
  </si>
  <si>
    <t>IPR2020-00715</t>
  </si>
  <si>
    <t>IPR2019-01079</t>
  </si>
  <si>
    <t>Unified Patents Inc.
Haynes and Boone LLP
Unified Patents Inc.</t>
  </si>
  <si>
    <t>Carucel Investments, L.P.</t>
  </si>
  <si>
    <t>Carucel Investments, L.P.
Gavrilovich, Dodd &amp; Lindsey, LLP
Warren Rhoades LLP
Law Offices of Elvin E. Smith III PLLC</t>
  </si>
  <si>
    <t>1. Whether the Board erred in its construction of "fixed port," "base station," "configured to," and "transmit radio frequency signals that correspond to the mobile device signals" in light of a final adjudication on those terms by the Federal Circuit.
2. Director review is unlawful due to acting director, FWD should be vacated.</t>
  </si>
  <si>
    <t>Giannetti | Galligan | Korniczky</t>
  </si>
  <si>
    <t>IPR2019-01101</t>
  </si>
  <si>
    <t>Volkswagen Group of America Inc.</t>
  </si>
  <si>
    <t>Volkswagen Group of America Inc.
Sterne Kessler Goldstein &amp; Fox</t>
  </si>
  <si>
    <t>Carucel Investments, L.P.
Warren Rhoades LLP
Gavrilovich, Dodd &amp; Lindsey, LLP
Law Offices of Elvin E. Smith III PLLC</t>
  </si>
  <si>
    <t>Galligan | Giannetti | Korniczky</t>
  </si>
  <si>
    <t>IPR2019-01102</t>
  </si>
  <si>
    <t>Korniczky | Giannetti | Galligan</t>
  </si>
  <si>
    <t>IPR2019-01103</t>
  </si>
  <si>
    <t>IPR2018-00043</t>
  </si>
  <si>
    <t xml:space="preserve">Unified Patents Inc.
Haynes and Boone LLP
</t>
  </si>
  <si>
    <t>Fall Line Patents, LLC</t>
  </si>
  <si>
    <t>Fall Line Patents, LLC
Crowe &amp; Dunlevy
Antonelli, Harrington &amp; Thompson LLP</t>
  </si>
  <si>
    <t>1. Whether the Board erred in its ruling on Patent Owner's RPI challenge. 
2. Director review is unlawful due to acting director, FWD should be vacated.</t>
  </si>
  <si>
    <t>Kenny | Wormmeester | McShane</t>
  </si>
  <si>
    <t>IPR2019-00416</t>
  </si>
  <si>
    <t>Ingenico, Inc.</t>
  </si>
  <si>
    <t>Ingenico, Inc.,
Ingenico Corp.,
Ingenico Group S.A.
Sunstein Kann Murphy and Timber</t>
  </si>
  <si>
    <t>IOENGINE, LLC</t>
  </si>
  <si>
    <t>IOENGINE, LLC
Dechert LLP</t>
  </si>
  <si>
    <t xml:space="preserve">1. Whether the Board erred in its construction of "interactive user interface."
2. Whether the Board erred in finding the challenged claims obvious over the prior art (improper hindsight, redesign of prior art).
3. Director Review is unlawful due to acting director, no FVRA.
4. USPTO must engage in proper rulemaking procedure to institute Director Review. </t>
  </si>
  <si>
    <t>Howard | McShane | Roesel</t>
  </si>
  <si>
    <t>IPR2019-00879</t>
  </si>
  <si>
    <t xml:space="preserve">1. Whether the Board erred in its construction of "interactive user interface."
2. Whether the Board erred in finding the challenged claims anticipated by the prior art.
3. Whether the Board erred in applying the Printed Matter Doctrine.
4. Director Review is unlawful due to acting director, no FVRA.
5. USPTO must engage in proper rulemaking procedure to institute Director Review. </t>
  </si>
  <si>
    <t>McShane | Roesel | Howard</t>
  </si>
  <si>
    <t>IPR2019-00929</t>
  </si>
  <si>
    <t>Roesel | McShane | Howard</t>
  </si>
  <si>
    <t>IPR2019-01105</t>
  </si>
  <si>
    <t>IPR2018-00529</t>
  </si>
  <si>
    <t>Aristrocrat Technologies, Inc.</t>
  </si>
  <si>
    <t>Aristocrat Technologies, Inc.
Aristrocrat International Pty. Ltd.
Aristrocrat Technologies Australia Pty. Ltd.
Aristocrat Leisure Limited
Marks Studios, LLC d/b/a/ Gimmie Games
Convington &amp; Burling LLP</t>
  </si>
  <si>
    <t>High 5 Games, LLC</t>
  </si>
  <si>
    <t>High 5 Games, LLC
Finnegan, Henderson, Farabow, Garrett &amp; Dunner, LLP</t>
  </si>
  <si>
    <t>1. Whether the Board erred in its construction of "Symbol Replacement Schema."
2. Whether the Board erred by not acting on the joint motion to terminate during Arthex's pendency, and FWD should be vacated.
3. Director Review is unlawful due to acting director, no FVRA.</t>
  </si>
  <si>
    <t>Cherry | Gerstenblith | Mayberry</t>
  </si>
  <si>
    <t>Deny, but raise termination issue</t>
  </si>
  <si>
    <t>Appellant</t>
  </si>
  <si>
    <t>Appeal 2017-003513
(14/222,613)</t>
  </si>
  <si>
    <t>Boloro Global Limited (Appellant)</t>
  </si>
  <si>
    <t>Boloro Global Limited
Net2Text Limited
Oblon, McClelland, Maier and Neustadt, LLP</t>
  </si>
  <si>
    <t>1. Whether a non-unanimous panel decision is grounds for Director Review.
2. Whether the Board misapprehended the claimed subject matter by finding no claimed improvement or practical application.
3. Whether the Board erred in not finding the claims patent eligible under BASCOM as a specific method that is neither conventional or generic. 
4. Whether the claims must be re-analyzed under the 2019 Section 101 Guidance.</t>
  </si>
  <si>
    <t>Crawford | Meyers | Wieder</t>
  </si>
  <si>
    <t xml:space="preserve">Deny </t>
  </si>
  <si>
    <t xml:space="preserve">No </t>
  </si>
  <si>
    <t>Appeal 2017-003902
(14/222,615)</t>
  </si>
  <si>
    <t>Appeal 2017-004916
(14/222,616)</t>
  </si>
  <si>
    <t>CBM2018-00035</t>
  </si>
  <si>
    <t>American Express Company, 
American Express Travel Related Services Company, Inc.</t>
  </si>
  <si>
    <t>American Express Company, 
American Express Travel Related Services Company, Inc.
Klarquist Sparkman, LLP</t>
  </si>
  <si>
    <t>Signature Systems, LLC</t>
  </si>
  <si>
    <t>Signature Systems, LLC
Smith, Gambrell &amp; Russell, LLP</t>
  </si>
  <si>
    <t>1. Constitutional Issues: Director Review is unlawful due to acting director, requires a separate briefing process to be meaningful, and cannot retroactively bestow legitimacy on FWD. Director cannot delegate the decision to institute to APJs. APJs have an improper financial interest in instituting post-grant reviews; fees for post-grant reviews are a violation of due process.
2. Whether the FWD was issued after the statutory deadline and without a proper extension of time.
3. Whether the Board erred in relying on expert testimony. 
4. Whether the Board erred in relying on the Loyalty Conversion case as binding precedent.
5. Whether the Board erred in applying Eligibility Steps 2A and 2B. 
6. Whether the Board erred in relying on distinguishable prior PTAB decisions.
7. Whether the Board erred in its consideration of Patent Owner's objective evidence that claims 5 and 13 are definite.</t>
  </si>
  <si>
    <t>Ippolito | Tartal | Kaiser</t>
  </si>
  <si>
    <t>IPR2017-01919</t>
  </si>
  <si>
    <t>UPL Ltd.</t>
  </si>
  <si>
    <t>UPL Ltd.
Decco U.S. Post-Harvest, Inc.
Cerexagri, Inc.
Finnegan, Henderson, Farabow, Garrett &amp; Dunner LLP</t>
  </si>
  <si>
    <t>Agrofresh Inc.</t>
  </si>
  <si>
    <t>Agrofresh Inc.
Barnes &amp; Thornburg LLP</t>
  </si>
  <si>
    <t>1. Whether the Board erred by not acting on the joint motion to terminate during Arthrex's pendency, and FWD should be vacated. 
2. Whether the Board erred by declining to construe the terms "1-MCP is Adsorbed into the MCPN" and "complex." 
3. Whether the Board erred in its construction of "1-MCP Impermeable."
4. Whether the Board erred in finding Petitioner showed a motivation to combine Edgington and Lee. 
5. Whether the Board erred by not addressing the "failure of others" objective evidence of nonobviousness.</t>
  </si>
  <si>
    <t>Heaney | Crumbley | Ankenbrand</t>
  </si>
  <si>
    <t>IPR2016-00957</t>
  </si>
  <si>
    <t>Black Swamp IP, LLC</t>
  </si>
  <si>
    <t>Black Swamp IP, LLC
Martin &amp; Ferraro, LLP</t>
  </si>
  <si>
    <t>1. Whether the Board's ruling on claims canceled in reexams 95/001,789 and 95/001,856 must be vacated as moot.
2. Director review must be conducted by a principal officer, no FVRA.</t>
  </si>
  <si>
    <t>Siu | Tierney | Easthom</t>
  </si>
  <si>
    <t>IPR2016-00693</t>
  </si>
  <si>
    <t xml:space="preserve">1. Whether the Board erred in its consideration of whether the prior art teaches the claimed "indication" and a "secure communication link."
2. Whether the Board's ruling on claims canceled in reexam 95/001,788 must be vacated as moot.
3. Director review must be conducted by a principal officer, no FVRA.
</t>
  </si>
  <si>
    <t>11/11/2021
11/18/2021</t>
  </si>
  <si>
    <t>Appeal 2018-003950
(14/231,348)</t>
  </si>
  <si>
    <t>James Gelsin Marx
(Appellant)</t>
  </si>
  <si>
    <t>James Gelsin Marx
Knobbe, Martens, Olson &amp; Bear LLP</t>
  </si>
  <si>
    <t>1. Whether the Board erred in its 101 analysis under the Berkheimer memo and the 2019 Section 101 Guidance.
2. Whether the Board violated the APA by providing new legal arguments sua sponte. 
3. Whether the Board erred in its "practical application" analysis.</t>
  </si>
  <si>
    <t>Courtenay | Chung, J. | McNeill</t>
  </si>
  <si>
    <t>IPR2020-00737</t>
  </si>
  <si>
    <t>Samsung Electronics America, Inc.</t>
  </si>
  <si>
    <t>Samsung Electronics America, Inc., 
Samsung Electronics Co., Ltd.
Quinn Emanuel Urquhart &amp; Sullivan LLP</t>
  </si>
  <si>
    <t>Kannuu Pty Ltd.</t>
  </si>
  <si>
    <t>Kannuu Pty Ltd.
Hudnell Law Group, P.C.
Progress LLP</t>
  </si>
  <si>
    <t>1. Whether the Board erred in limiting the timetable for discovery.
2. Whether the Board erred in relying on prior art already considered by an Examiner in determining the claims unpatentable.
3. Whether the Board erred in limiting the secondary considerations evidence to attorneys only.
4. Constitutional Issues: Lack of a principal officer at the USPTO requires reversal of Board's FWDs; panel that institutes should not preside over the trial. 
5. Whether the Board relied on erroneous claim construction in determining Petitioner met its burden of proof.</t>
  </si>
  <si>
    <t>Chung, M. | Kaiser | Droesch</t>
  </si>
  <si>
    <t>IPR2020-00738</t>
  </si>
  <si>
    <t>Kaiser | Droesch | Chung, M.</t>
  </si>
  <si>
    <t>IPR2020-00713</t>
  </si>
  <si>
    <t>Axonics Modulation Technologies, Inc.</t>
  </si>
  <si>
    <t>Axonics Modulation Technologies, Inc.
Kilpatrick Townsend &amp; Stockton LLP</t>
  </si>
  <si>
    <t>Medtronic, Inc., 
Medtronic plc
Paul Hastings LLP</t>
  </si>
  <si>
    <t>1. Whether the Board erred in finding no motivation to combine the prior art references.
2. Whether the Board erred in requiring Petitioner to show a known problem with the specific invention of the prior art.
3. Whether the Board erred by overlooking or misapprehending the teachings of the prior art.</t>
  </si>
  <si>
    <t>IPR2020-00680</t>
  </si>
  <si>
    <t>1. Whether the Board erred in its construction of "a value associated with said current" and "a measured current associated with said current." 
2. Whether the Board erred in declining to consider new evidence in Petitioner's Reply.</t>
  </si>
  <si>
    <t>Tartal | Finamore | Jeschke</t>
  </si>
  <si>
    <t>IPR2020-00712</t>
  </si>
  <si>
    <t>1. Whether the Board erred in its construction of "a value associated with said current" and "a measured voltage associated with said current." 
2. Whether the Board erred in declining to consider new evidence in Petitioner's Reply.</t>
  </si>
  <si>
    <t>IPR2018-00571</t>
  </si>
  <si>
    <t>Commscope Technologies LLC</t>
  </si>
  <si>
    <t>Commscope Technologies LLC
Carlson Caspers Vandenburgh Lindquist &amp; Schuman</t>
  </si>
  <si>
    <t>Dali Wireless Inc.</t>
  </si>
  <si>
    <t>Dali Wireless Inc.
Folio Law Group PLLC</t>
  </si>
  <si>
    <t xml:space="preserve">1. Whether the Board erred in its anticipation and obviousness analyses by relying on a conclusory approach and an improper modification of the prior art.
2. Director Review unlawful due to no permanent or formally appointed acting director, no FVRA. </t>
  </si>
  <si>
    <t>Fenick | Haapala | Easthom</t>
  </si>
  <si>
    <t>IPR2016-01622</t>
  </si>
  <si>
    <t>Kingston Technology Company, Inc.</t>
  </si>
  <si>
    <t>Kingston Technology Company, Inc.
Fish &amp; Richardson P.C.
Law Offices of S.J. Christine Yang</t>
  </si>
  <si>
    <t>Polaris Innovations Ltd.</t>
  </si>
  <si>
    <t>Polaris Innovations Ltd.,
Wi-LAN Inc.
Lowenstein &amp; Weatherwax LLP</t>
  </si>
  <si>
    <t>1. Whether the Board erred in denying Patent Owner's motion to amend the patent to cancel claims after institution.
2. Whether the Board erred in retroactively instituting trial on an additional claim after the FWD.
3. Whether the Board's analysis of a substitute claim was improper.
4. Director Review must be conducted by principal officer or delegate.</t>
  </si>
  <si>
    <t>Barrett | Medley | Homere</t>
  </si>
  <si>
    <t>IPR2017-00116</t>
  </si>
  <si>
    <t>1. Whether the Board erred in its construction of "one of the copies of the incoming clock signal." 
2. Whether the Board erred in its finding the prior art teaches the claimed elements.
3. Director should vacate and remand for consideration of grounds not reached in FWD.
4. Director Review must be conducted by principal officer or delegate.</t>
  </si>
  <si>
    <t>Parvis | Medley | Clements</t>
  </si>
  <si>
    <t>11/18/2021
12/2/2021</t>
  </si>
  <si>
    <t>IPR2018-00870</t>
  </si>
  <si>
    <t>Intex Recreation Corporation, 
Bestway (USA) Inc.</t>
  </si>
  <si>
    <t>Intex Recreation Corp., Bestway (USA) Inc., Walmart Inc., 
Wal-Mart Stores Texas, LLC, 
Wal-Mart.com USA LLC, Sam's West, Inc. d/b/a Sam's Club, 
Intex Development Company Ltd., 
Intex Industries (Xiamen) Co., Ltd.,
Intex Marketing Ltd., Intex Trading Ltd., Bestway Global Holdings, Inc., 
Bestway (Hong Kong) International, Ltd., Bestway Inflatables and Materials Corp., Bestway (Hong Kong) Enterprise Co. Ltd., Bestway (Nantong) Recreation Corp., 
The Coleman Company, Inc., 
Newell Brands Inc.
Faegre Baker Daniels LLP
Dickinson Wright PLLC
White &amp; Case LLP</t>
  </si>
  <si>
    <t>Team Worldwide Corporation</t>
  </si>
  <si>
    <t>Team Worldwide Corporation
Schwegman, Lundberg &amp; Woessner, P.A.
RuyakCherian LLP</t>
  </si>
  <si>
    <t>1. Whether the Board erred in granting institution because the five petitions against the patent place a substantial and unnecessary burden on the Board and patent owner.
2. Whether the Board erred by not denying institution under 35 U.S.C. § 314(a) (Fintiv factors). 
3. Whether the Board erred by misapprehending the prior art and improperly combining the references.
4. Whether the Board erred by disregarding secondary indicia of nonobviousness.
5. Director should vacate FWD and terminate proceedings; Director should reconsider arguments de novo. 
6. Director review is unlawful due to acting director; acting director should stay proceedings until director is confirmed.</t>
  </si>
  <si>
    <t>Jeschke | Bunting | Mayberry</t>
  </si>
  <si>
    <t>IPR2018-00871</t>
  </si>
  <si>
    <t>Intex Recreation Corp., et al. 
Faegre Baker Daniels LLP
Dickinson Wright PLLC
White &amp; Case LLP</t>
  </si>
  <si>
    <t>IPR2018-00872</t>
  </si>
  <si>
    <t>1. Whether the Board erred in granting institution because the five petitions against the patent place a substantial and unnecessary burden on the Board and patent owner.
2. Whether the Board erred by not denying institution under 35 U.S.C. § 314(a) (Fintiv factors). 
3. Director should vacate FWD and terminate proceedings. 
4. Director review is unlawful due to acting director; acting director should stay proceedings until director is confirmed.</t>
  </si>
  <si>
    <t>Mayberry | Jeschke | Bunting</t>
  </si>
  <si>
    <t>IPR2018-00875</t>
  </si>
  <si>
    <t xml:space="preserve">1. Whether the Board erred in its anticipation analysis.
2. Whether the Board erred in its obviousness analysis.
3. Director review is unlawful due to acting director; acting director should stay proceedings until director is confirmed. </t>
  </si>
  <si>
    <t>IPR2018-00873</t>
  </si>
  <si>
    <t>Intex Recreation Corp., et al. 
Faegre Baker Daniels LLP
Dickinson Wright PLLC
White &amp; Case LLP
McDermott Will &amp; Emery</t>
  </si>
  <si>
    <t>IPR2018-00874</t>
  </si>
  <si>
    <t>1. Whether the Board erred in granting institution because the five petitions against the patent place a substantial and unnecessary burden on the Board and patent owner.
2. Whether the Board erred by not denying institution under 35 U.S.C. § 314(a) (Fintiv factors). 
3. Whether the Board erred by misapprehending the prior at and improperly combining the references.
4. Whether the Board erred by disregarding secondary indicia of nonobviousness.
5. Director should vacate FWD and terminate proceedings; Director should reconsider arguments de novo. 
6. Director review is unlawful due to acting director; acting director should stay proceedings until director is confirmed.</t>
  </si>
  <si>
    <t>IPR2018-01258</t>
  </si>
  <si>
    <t xml:space="preserve">Google LLC, 
ZTE (USA), Inc.,
Samsung Electronics Co., Ltd., 
LG Electronics Inc.,
Huawei Device USA, Inc.,
Huawei Device Co. Ltd.,
Huawei Technologies Co. Ltd., 
Huaweid Device (Dongguan) Co. Ltd.,
Huawei Investment &amp; Holding Co. Ltd.,
Huawei Tech. Investment Co. Ltd, Huawei Device (Hong Kong) Co. Ltd. </t>
  </si>
  <si>
    <t>Google LLC, 
ZTE (USA), Inc.,
Samsung Electronics Co., Ltd., 
Samsung Electronics America, Inc.,
LG Electronics Inc., 
LG Electronics USA, Inc., 
Google LLC,
Huawei Device USA, Inc.,
Huawei Device Co. Ltd.,
Huawei Technologies Co. Ltd., 
Huawei Device (Dongguan) Co. Ltd.,
Huawei Investment &amp; Holding Co. Ltd.,
Huawei Tech. Investment Co. Ltd, Huawei Device (Hong Kong) Co. Ltd. 
Smith Baluch LLP
Brinks Gilson &amp; Lione
Paul Hastings LLP
Morgan Lewis &amp; Bockius LLP
PV Law LLP
Kilpatrick Townsend</t>
  </si>
  <si>
    <t>Cywee Group Ltd.</t>
  </si>
  <si>
    <t>Cywee Group Ltd.
Dimuro Ginsberg PC
Shore Chan Depumpo LLP</t>
  </si>
  <si>
    <t xml:space="preserve">1. Whether the Board erred in denying Patent Owner additional discovery on the issue of RPIs/Privity.
2.  Whether Institution Decision should be vacated as untimely under Arthrex.
</t>
  </si>
  <si>
    <t>Ogden | Boucher | Jivani</t>
  </si>
  <si>
    <t>IPR2019-00143</t>
  </si>
  <si>
    <t>ZTE (USA), Inc.,
LG Electronics Inc.</t>
  </si>
  <si>
    <t>ZTE (USA), Inc.,
LG Electronics Inc.,
LG Electronics USA, Inc.
ZTE Corporation
Zhong Lun Law Firm
Wisnia Law
Morgan Lewis &amp; Bockius LLP
PV Law LLP</t>
  </si>
  <si>
    <t>Cywee Group Ltd.
Dimuro Ginsberg PC</t>
  </si>
  <si>
    <t>1. Whether the Board erred by allowing a time-barred joinder party to assert new grounds for unpatentability. 
2. Whether Petitioner LGE's participation is barred by principles of judicial estoppel. 
3. Whether Petitioner LGE's participation is precluded by Hunting Titan. 
4. Whether Institution Decision should be vacated as untimely under Arthrex.</t>
  </si>
  <si>
    <t>Ogden | Boucher | Turner</t>
  </si>
  <si>
    <t>IPR2018-01257</t>
  </si>
  <si>
    <t xml:space="preserve">Google LLC, 
ZTE (USA), Inc.,
Samsung Electronics Co., Ltd., 
LG Electronics Inc.,
Huawei Device USA, Inc.,
Huawei Device Co. Ltd.,
Huawei Technologies Co. Ltd., 
Huawei Device (Dongguan) Co. Ltd.,
Huawei Investment &amp; Holding Co. Ltd.,
Huawei Tech. Investment Co. Ltd, Huawei Device (Hong Kong) Co. Ltd. </t>
  </si>
  <si>
    <t xml:space="preserve">Cywee Group Ltd.
</t>
  </si>
  <si>
    <t>Boucher | Jivani | Ogden</t>
  </si>
  <si>
    <t>IPR2014-01235</t>
  </si>
  <si>
    <t>Nestle USA, Inc.</t>
  </si>
  <si>
    <t>Nestle USA, Inc., 
Nestle HealthCare Nutrition, Inc., 
Nestec S.A.
Finnegan Henderson Farabow Garrett &amp; Dunner LLP</t>
  </si>
  <si>
    <t>Steuben Foods, Inc.</t>
  </si>
  <si>
    <t>Steuben Foods, Inc.
Steuben Foods, Inc.
Gardella Grace P.A.</t>
  </si>
  <si>
    <t>1. Whether the Board erred in declining to find privity between petitioner and another entity.
2. Whether the Board erred in applying a broadest reasonable interpretation claim construction rather than the Phillips standard.
3. Director review must be conducted by principal officer.</t>
  </si>
  <si>
    <t>Elluru | Kauffman | Bunting</t>
  </si>
  <si>
    <t>IPR2015-00249</t>
  </si>
  <si>
    <t>Kauffman | Elluru | Bunting</t>
  </si>
  <si>
    <t>IPR2017-01256</t>
  </si>
  <si>
    <t>Incyte Corproation</t>
  </si>
  <si>
    <t>Incyte Corporation
Finnegan, Henderson, Farabow, Garrett &amp; Dunner, LLP</t>
  </si>
  <si>
    <t xml:space="preserve">Concert Pharmaceuticals, Inc.
</t>
  </si>
  <si>
    <t>Concert Pharmaceuticals, Inc.
Goodwin Procter LLP</t>
  </si>
  <si>
    <t>1. Whether the Board erred in its objective indicia analysis.
2. Whether the Board erred in its motivation and reasonable expectation analyses.
3. Director review must be conducted by a principal officer.</t>
  </si>
  <si>
    <t>Franklin, E. | Hulse |Smith, R.</t>
  </si>
  <si>
    <t>IPR2020-00633</t>
  </si>
  <si>
    <t>Stahls' Inc.</t>
  </si>
  <si>
    <t>Stahls' Inc., 
Siser North America, Inc.
Harness, Dickey &amp; Pierce PLC</t>
  </si>
  <si>
    <t>Jodi. A. Schwendimann
Padmanabhan &amp; Dawson, PLLC</t>
  </si>
  <si>
    <t>1. Whether the Board erred in finding Patent Owner's unwitnessed Formula Book evidence legally insufficient to corroborate inventor's testimony.
2. Whether the Board erred in finding Patent Owner's unwitnessed Contact Report evidence legally insufficeint to corroborate inventor's testimony.</t>
  </si>
  <si>
    <t>IPR2020-00641</t>
  </si>
  <si>
    <t>IPR2020-00628</t>
  </si>
  <si>
    <t>Neenah, Inc.,
Avery Products Corporation
Bryan Cave Leighton Paisner LLP</t>
  </si>
  <si>
    <t>Jodi. A. Schwendimann</t>
  </si>
  <si>
    <t>IPR2019-01659</t>
  </si>
  <si>
    <t>Zap Surgical Systems, Inc.</t>
  </si>
  <si>
    <t>Zap Surgical Systems, Inc.
Kilpatrick Townsend &amp; Stockton LLP</t>
  </si>
  <si>
    <t>Elekta Limited</t>
  </si>
  <si>
    <t>Elekta Limited,
Elekta Inc.
DLA Piper LLP</t>
  </si>
  <si>
    <t xml:space="preserve">1. Whether the Board erred by not deciding the issue of reasonable expectation of success.
2. Whether the Board erred in its obviousness determination absent a finding of reasonable expectation of success.
3. Whether the Board erred in finding a motivation to combine the asserted references. </t>
  </si>
  <si>
    <t>Beamer | Moore | Bisk</t>
  </si>
  <si>
    <t>IPR2016-01502</t>
  </si>
  <si>
    <t>Alere, Inc.</t>
  </si>
  <si>
    <t>Alere, Inc.
Kirkland and Ellis LLP</t>
  </si>
  <si>
    <t>Rembrandt Diagnostics, LP</t>
  </si>
  <si>
    <t>Rembrandt Diagnostics, LP
Knobbe Martens Olson and Bear</t>
  </si>
  <si>
    <t>1. Whether the Board erred in relying on a new declaration and reply in finding the claims unpatentable on remand.
2. Whether the Board erred in its obviousness analysis by finding the prior art teaches the required claim elements.
3. Whether the Board erred by finding that a POSITA would have been motivated and reasonably expected to succeed in combining the prior art elements in the manner claimed.</t>
  </si>
  <si>
    <t>Tornquist | McGraw | Crumbley</t>
  </si>
  <si>
    <t>IPR2017-01188</t>
  </si>
  <si>
    <t>Samsung Electronics America, Inc., 
Samsung Electronics Latinoamerica Miami, Inc. ,
Samsung Electronics Co., Ltd.
Greenberg Traurig, LLP</t>
  </si>
  <si>
    <t>Prisua Engineering Corp.</t>
  </si>
  <si>
    <t>Prisua Engineeering Corp.
Carey Rodriguez Milian, LLP</t>
  </si>
  <si>
    <t>1. Whether the Board erred in its obviousness analysis by finding the prior art teaches the required claim elements.</t>
  </si>
  <si>
    <t>Parvis | White | McMIllin</t>
  </si>
  <si>
    <t>2017-011862
(95/001,679)</t>
  </si>
  <si>
    <t>Cisco Systems, Inc.</t>
  </si>
  <si>
    <t xml:space="preserve">Cisco Systems, Inc.
Sidley Austin LLP
Haynes and Boone LLP </t>
  </si>
  <si>
    <t xml:space="preserve">Virnetx Inc.
Paul Hastings LLP 
McDermott, Will &amp; Emery 
Finnegan, Henderson, Farabow, Garrett &amp; Dunner, LLP
</t>
  </si>
  <si>
    <t xml:space="preserve">
1.  Whether the Board should adopt the same claim construction for "client computer" and "VPN" as adopted in the Decision on Remand for IPR2015-01046.
2. Whether the Board erred in its obviousness analysis by finding the prior art teaches the required claim elements.
3. Whether Director review must be conducted by a principal officer, no FVRA.
 </t>
  </si>
  <si>
    <t>Siu| Pothier| Curcuri</t>
  </si>
  <si>
    <t> </t>
  </si>
  <si>
    <t>IPR2017-00901</t>
  </si>
  <si>
    <t>Nvidia Corporation</t>
  </si>
  <si>
    <t>Nvidia Corporation
Fish &amp; Richardson P.C.</t>
  </si>
  <si>
    <t>Polaris Innovations Limited</t>
  </si>
  <si>
    <t>Polaris Innovations Limited
WiLAN, Inc.
Laurence &amp; Phillips IP Law LLP
WiLAN Inc.</t>
  </si>
  <si>
    <t>1. Whether the Board erred in denying the joint motion to terminate. 
2. Whether the Director has the power to grant the joint motion to terminate.
3. Director review must be conducted by a principal officer.</t>
  </si>
  <si>
    <t>Medley | Parvis | Ullagaddi</t>
  </si>
  <si>
    <t>IPR2017-01500</t>
  </si>
  <si>
    <t>Galligan | Chung, M. | Hudalla</t>
  </si>
  <si>
    <t>IPR2018-00200</t>
  </si>
  <si>
    <t>Snap, Inc.</t>
  </si>
  <si>
    <t>Snap, Inc.
Cooley LLP</t>
  </si>
  <si>
    <t>Vaporstream, Inc.</t>
  </si>
  <si>
    <t>Vaporstream, Inc.
Haim Payne &amp; Chorush, LLP
Armond Wilson LLP
BIrch Tree IP Law and Strategy PLLC</t>
  </si>
  <si>
    <t xml:space="preserve">
1. Whether the Board erred in its construction of "message content including a media component."
2. Whether the Board erred in finding the prior art teaches the required claim elements.
3. Director review must be conducted by a principal officer, no FVRA.
4. Whether the Director should vacate to allow termination by the Board (FWD constitutionally unsound under Arthrex; case became moot due to settlement; absence of an adverse party remaining; Board terminated Samsung cases in similar posture).</t>
  </si>
  <si>
    <t>White | Chagnon| Arbes</t>
  </si>
  <si>
    <t>IPR2018-00312</t>
  </si>
  <si>
    <t>Chagnon | White | Arbes</t>
  </si>
  <si>
    <t>IPR2018-00369</t>
  </si>
  <si>
    <t>IPR2018-00458</t>
  </si>
  <si>
    <t>White | Arbes | Siu</t>
  </si>
  <si>
    <t>IPR2018-00404</t>
  </si>
  <si>
    <t>Arbes | White | Chagnon</t>
  </si>
  <si>
    <t>IPR2018-00044</t>
  </si>
  <si>
    <t>Vilox Technologies, LLC</t>
  </si>
  <si>
    <t>Vilox Technologies, LLC
John Harrop 
Dickinson Wright, PLLC  
DiMuroGinsberg PC</t>
  </si>
  <si>
    <t>1. Whether an institution decision issued by APJ’s without review or the possibility of review by the Director is unconstitutional due to unconstitutional provisions of the AIA and corresponding Office practices. 
2. Whether the Board erred in denying the request for additional discovery as to Real Parties in Interest. 
3. Whether the Board did not follow office procedures and precedent in judging claim validity.</t>
  </si>
  <si>
    <t>Medley | 
Weinschenk| Hamann</t>
  </si>
  <si>
    <t>IPR2020-00915</t>
  </si>
  <si>
    <t xml:space="preserve">Neenah, Inc.
</t>
  </si>
  <si>
    <t>Neenah, Inc.
Bryan Cave Leighton Paisner LLP</t>
  </si>
  <si>
    <t>Jodi A. Schwendimann
Padmanabhan &amp; Dawson PLLC</t>
  </si>
  <si>
    <t>Ankenbrand | Abraham | Ross</t>
  </si>
  <si>
    <t>IPR2017-02131</t>
  </si>
  <si>
    <t>Merck Sharp &amp; Dohme Corp.</t>
  </si>
  <si>
    <t>Merck Sharp &amp; Dohme Corp.
Merck &amp; Co. Inc.
Latham &amp; Watkins LLP
Jones Day</t>
  </si>
  <si>
    <t>Pfizer Inc.</t>
  </si>
  <si>
    <t>Pfizer Inc.
White &amp; Case LLP</t>
  </si>
  <si>
    <t>1. Whether the Board erred in relying on a "result-effective variable" theory of obviousness not raised in the petition.
2. Whether the Board erred by disregarding its own claim construction of "immunogenic" in finding claims obvious.
3. Whether the Board erred in rejecting Patent Owner's substitute claims.
4. Director Review procedures are unlawful and were not properly promulgated through rulemaking.</t>
  </si>
  <si>
    <t>Fredman | Scheiner | Harlow</t>
  </si>
  <si>
    <t>IPR2017-02132</t>
  </si>
  <si>
    <t>IPR2017-02136</t>
  </si>
  <si>
    <t>1. Whether the Board erred in relying on a "result-effective variable" theory of obviousness not raised in the petition.
2. Director Review procedures are unlawful and were not properly promulgated through rulemaking.</t>
  </si>
  <si>
    <t>IPR2017-02138</t>
  </si>
  <si>
    <t>IPR2018-00187</t>
  </si>
  <si>
    <t>Sanofi Pasteur Inc.
SK Chemicals Co., Ltd.</t>
  </si>
  <si>
    <t>Sanofi Pasteur Inc.
SK Chemicals Co., Ltd.
Sanofi
Proskauer Rose LLP</t>
  </si>
  <si>
    <t>Appeal 2020-000936
(95/001,783)</t>
  </si>
  <si>
    <t>Mexichem Amanco Holding S.A. DE C.V.</t>
  </si>
  <si>
    <t>Mexichem Amanco Holding S.A. DE C.V.
AddyHart P.C.</t>
  </si>
  <si>
    <t>Honeywell International Inc.</t>
  </si>
  <si>
    <t>Honeywell International Inc.
Sheppard, Mullin, Richter &amp; Hampton LLP</t>
  </si>
  <si>
    <t xml:space="preserve">1. Whether the Board erred in its analysis of Patent Owner's evidence of unexpected results.
2. Whether the Board erred in finding a reasonable expectation of success.
3. Whether the Board failed to give weight to evidence of secondary considerations.
4. Director Review must be conducted by a properly appointed Director. </t>
  </si>
  <si>
    <t>Guest | Robertson | Inglese</t>
  </si>
  <si>
    <t>IPR2017-00319</t>
  </si>
  <si>
    <t>Fitbit, Inc.</t>
  </si>
  <si>
    <t xml:space="preserve">Fitbit, Inc.
Quinn Emanuel Urquhart &amp; Sullivan, LLP
</t>
  </si>
  <si>
    <t>Valencell, Inc.</t>
  </si>
  <si>
    <t>Valencell, Inc.
Bragalone Olejko Saad PC</t>
  </si>
  <si>
    <t>1. Whether the Board erred by considering arguments on remand that were not made in the original petition.
2,. Whether the Board misapprehended or overlooked the fact that Petitioner's new arguments on remand contradicted arguments made in the petition and Petitioner's own expert testimony.
3. Whether the Board erred in finding the prior art teaches the  required claim elements.</t>
  </si>
  <si>
    <t>Arpin | McShane | McNamara</t>
  </si>
  <si>
    <t>Appeal 2020-000937
(95/002,189, 95/002,204)</t>
  </si>
  <si>
    <t>Mexichem Amanco Holding S.A. DE C.V.,
Daikin Industries, Ltd.</t>
  </si>
  <si>
    <t>Mexichem Amanco Holding S.A. DE C.V.,
Daikin Industries, Ltd.
AddyHart P.C.
Amster, Rothstein &amp; Ebenstein LLP</t>
  </si>
  <si>
    <t>Robertson | Guest | Inglese</t>
  </si>
  <si>
    <t>Appeal 2019-001597
(90/013,933)</t>
  </si>
  <si>
    <t>Thermolife International, LLC (Requester)</t>
  </si>
  <si>
    <t>Thermolife International, LLC 
Booth Udall Fuller, PLC</t>
  </si>
  <si>
    <t xml:space="preserve">JHO Intellectual Property Holdings, LLC
</t>
  </si>
  <si>
    <t>JHO Intellectual Property Holdings, LLC
Faegre Drinker Biddle &amp; Reath LLP</t>
  </si>
  <si>
    <t>1. Whether the Board erred in finding the prior art teaches the required claim elements.
2. Whether the Board erred in maintaining the Examiner's rejection by overlooking or misconstruing Appellant's evidence.
3. Director Review must be conducted by a properly appointed Director or Acting Director.</t>
  </si>
  <si>
    <t>Inglese | Robertson | Lebovitz</t>
  </si>
  <si>
    <t>IPR2019-01298</t>
  </si>
  <si>
    <t>Mercedes-Benz USA, LLC</t>
  </si>
  <si>
    <t>Mercedes-Benz USA, LLC,
Daimler AG,
Daimler North America Corporation,
Mercedes-Benz International, Inc.
Quinn Emanuel Urquhart &amp; Sullivan LLP</t>
  </si>
  <si>
    <t>Carcucel Investments, L.P.</t>
  </si>
  <si>
    <t>1. Whether the Board erred in its construction of "fixed port," and "fixed radio port" in light of a final adjudication on those terms by the Federal Circuit.
2. Director review must be conducted by a principal officer.</t>
  </si>
  <si>
    <t>Consolidated with IPR2019-01635</t>
  </si>
  <si>
    <t>IPR2019-01404</t>
  </si>
  <si>
    <t>1. Whether the Board erred in its construction of "configured to," and "transmit radio frequency signals that correspond to the mobile device signals" in light of a final adjudication on those terms by the Federal Circuit.
2. Director review must be conducted by a principal officer.</t>
  </si>
  <si>
    <t>IPR2019-01441</t>
  </si>
  <si>
    <t>1. Whether the Board erred in its construction of "base station," "base station [radio] interface circuit," and "configured to" in light of a final adjudication on those terms by the Federal Circuit.
2. Director review must be conducted by a principal officer.</t>
  </si>
  <si>
    <t>Consolidated with IPR2019-01644</t>
  </si>
  <si>
    <t>IPR2019-01442</t>
  </si>
  <si>
    <t>1. Whether the Board erred in its construction of "fixed port" "base station," "configured to," and "transmit radio signals to a mobile device corresponding to the received fixed port signals" in light of a final adjudication on those terms by the Federal Circuit.
2. Director review must be conducted by a principal officer.</t>
  </si>
  <si>
    <t>CBM2018-00039</t>
  </si>
  <si>
    <t>Investors Exchange LLC</t>
  </si>
  <si>
    <t>Investors Exchange LLC,
IEX Group, Inc.
Morrison &amp; Foerster LLP</t>
  </si>
  <si>
    <t>Nasdaq, Inc.</t>
  </si>
  <si>
    <t>Nasdaq, Inc.,
Nasdaq Technology AB
Sterne Kessler Goldstein &amp; Fox PLLC</t>
  </si>
  <si>
    <t>1. Whether the Board erred in its 101 analysis by finding the claims non-statutory as software-per-se. 
2. Whether the Board erred in its consideration of technological improvement evidence.
3. Whether the Board erred in its subject matter eligibility analysis. 
4. Whether the Board erred in finding the claims recite an abstract idea.</t>
  </si>
  <si>
    <t>Petravick | Tornquist | Sawert</t>
  </si>
  <si>
    <t>PGR2018-00048</t>
  </si>
  <si>
    <t>Collegium Pharmaceutical, Inc.</t>
  </si>
  <si>
    <t>Collegium Pharmaceutical, Inc.
Robins Kaplan LLP</t>
  </si>
  <si>
    <t>Purdue Pharma L.P.,
Purdue Pharmaceuticals L.P.</t>
  </si>
  <si>
    <t>Purdue Pharma L.P.,
Purdue Pharmaceuticals L.P.,
The P.F. Laboratories, Inc.
Jones Day
Potomac Law Group, PLLC</t>
  </si>
  <si>
    <t>1. Whether the Board erred by issuing a FWD after the statutory deadline.</t>
  </si>
  <si>
    <t>Newman | Paulraj | Sawert</t>
  </si>
  <si>
    <t>IPR2020-01020</t>
  </si>
  <si>
    <t>Samsung Electronics Co. Ltd.,
Taiwan Semiconductor Manufacturing Co. Ltd.</t>
  </si>
  <si>
    <t>Samsung Electronics Co. Ltd., 
Samsung Electronics America, Inc., 
Samsung Semiconductor, Inc.,
Taiwan Semiconductor Manufacturing Co. Ltd., 
TSMC North America
Kirkland &amp; Ellis LLP
Quinn Emanuel Urquhart &amp; Sullivan LLP</t>
  </si>
  <si>
    <t>Arbor Global Strategies, LLC</t>
  </si>
  <si>
    <t>Arbor Global Strategies, LLC
Kramer Levin Naftalis &amp; Frankel LLP</t>
  </si>
  <si>
    <t>1. Whether the procedure for instituting decisions violates the Appointments Clause.
2. Whether the Institution and Final Written Decisions should be decided by different entities.
3. Whether the panel deciding the institution decision has prejudgment bias in deciding the Final Written Decision.</t>
  </si>
  <si>
    <t>Easthom | Benoit | Fenick</t>
  </si>
  <si>
    <t>IPR2020-01021</t>
  </si>
  <si>
    <t>IPR2020-01022</t>
  </si>
  <si>
    <t>Fenick | Easthom | Benoit</t>
  </si>
  <si>
    <t>IPR2018-00766</t>
  </si>
  <si>
    <t>Sonos, Inc.</t>
  </si>
  <si>
    <t>Sonos, Inc.
Lee Sullivan Shea &amp; Smith LLP</t>
  </si>
  <si>
    <t>Implicit, LLC</t>
  </si>
  <si>
    <t>Implicit, LLC
The Davis Firm, PC
Finnegan, Henderson, Farabow, Garrett &amp; Dunner LLP</t>
  </si>
  <si>
    <t>1. Whether the Director Review request should be held pending a decision on the Petition to Correct Inventorship.
2. Whether a correction of inventorship is retroactive and the Board should reconsider its decision under the corrected inventorship.
3. Director review must be conducted by a principal officer.</t>
  </si>
  <si>
    <t>McShane | Wormmeester | Khan</t>
  </si>
  <si>
    <t>IPR2018-00767</t>
  </si>
  <si>
    <t>Khan | McShane | Wormmeester</t>
  </si>
  <si>
    <t>CBM2018-00034</t>
  </si>
  <si>
    <t>Comcast Cable Communications, LLC,
Comcast Corporation
Farella Braun &amp; Martel 
Keker, Van Nest &amp; Peters</t>
  </si>
  <si>
    <t>Promptu Systems Corporation</t>
  </si>
  <si>
    <t>Promptu Systems Corporation
Finnegan, Henderson, Farabow, Garrett &amp; Dunner, LLP</t>
  </si>
  <si>
    <t>1. Whether the Board erred in instituting CBM review.
2. Whether the Board erred in invalidating the claims under § 101.
3. Whether the Board erred in invalidating the claims for recapture.
4. Whether the Board erred in invalidating claims 11 and 21 for indefiniteness.</t>
  </si>
  <si>
    <t>Easthom | Lee, Jameson | Yap</t>
  </si>
  <si>
    <t>IPR2020-01122</t>
  </si>
  <si>
    <t>Stahls' Inc.
Harness, Dickey &amp; Pierce PLC</t>
  </si>
  <si>
    <t>1. Whether the Board erred in finding the prior art teaches the required claim elements.
2. Whether the Board erred in finding that Takao is analagous art.
3. Whether the Board erred in permitting petitioner to rely upon alternative proposed combinations to satisfy different limitations.
4. Whether the Board erred in finding motivation to combine.</t>
  </si>
  <si>
    <t>IPR2020-01199</t>
  </si>
  <si>
    <t>Hamilton Technologies LLC</t>
  </si>
  <si>
    <t>Hamilton Technologies LLC,
Hamilton Holding Medical Corporation,
Hamilton Company,
Hamilton Medical AG,
Hamilton Medical Inc.,
Hamilton Bonaduz AG
Buchanan Ingersoll &amp; Rooney PC</t>
  </si>
  <si>
    <t>Fleur Tehrani</t>
  </si>
  <si>
    <t>Fleur Tehrani
Kendrick Intellectual Property Law</t>
  </si>
  <si>
    <t>1. Whether the Board erred in its consideration of the testimony of Petitioner's Declarant.
2. Whether the Board mischaracterized the meaning of the claim term "next breath."
3. Whether the Board erred by not considering Patent Owner's evidence with respect to the dependent claims. 
4. Whether the Board erred in finding the prior art teaches the required claim elements with respect to Grounds 3 and 4 of the Petition.</t>
  </si>
  <si>
    <t>Cherry | Cocks | Wisz</t>
  </si>
  <si>
    <t>IPR2019-01668</t>
  </si>
  <si>
    <t>Samsung Display Co., Ltd</t>
  </si>
  <si>
    <t>Samsung Display Co., Ltd., Samsung Electronics Co., Ltd., Samsung Electronics America, Inc.
Covington &amp; Burling LLP</t>
  </si>
  <si>
    <t>Solas OLED Ltd.</t>
  </si>
  <si>
    <t>Solas OLED Unlimited
Russ August &amp; Kabat</t>
  </si>
  <si>
    <t>1. Whether the Board erred in finding a motivation to combine the prior art references.
2. Whether the Board erred by declining to address grounds 1-3 of the Petition.
3. Director review must be conducted by a properly appointed Director or Acting Director.</t>
  </si>
  <si>
    <t>Kaiser, J. | Medley | Heaney</t>
  </si>
  <si>
    <t>IPR2017-00058</t>
  </si>
  <si>
    <t>Cisco Systems, Inc.
Haynes and Boone LLP</t>
  </si>
  <si>
    <t>Uniloc USA, Inc., 
Uniloc Luxembourg S.A.</t>
  </si>
  <si>
    <t>Uniloc USA, Inc., 
Uniloc Luxembourg S.A.
Etheridge Law Group</t>
  </si>
  <si>
    <t>1. Whether the Board erred in its obviousness analysis.
2. Whether the Board erred in its construction of "a single request of the conference call requester."
3. Whether the Board erred by adopting an invalidity theory for the "generating" steps recited in the challenged claims.
4. Whether the Board erred by gap-filling missing limitations.
5. Whether the Board erred by overlooking Petitioner's admissions.</t>
  </si>
  <si>
    <t>Smith, Jeff S. | Easthom | Barrett</t>
  </si>
  <si>
    <t>IPR2017-00198</t>
  </si>
  <si>
    <t xml:space="preserve">1. Whether the Board erred by misapprehending disclaimers made during prosecution. 
2. Whether the Board erred by failing to give weight to Patent Owner's declarant's testimony.
3. Whether the Board erred in its construction of "a single request of the conference call requester." 
4. Whether the Board erred in its invalidity theory.
5. Whether the Board erred by gap-filling missing limitations.
6. Whether the Board erred by overlooking Petitioner's admissions.
</t>
  </si>
  <si>
    <t>CBM2018-00006</t>
  </si>
  <si>
    <t>SG Gaming, Inc. fka Bally Gaming, Inc.</t>
  </si>
  <si>
    <t>SG Gaming, Inc. fka Bally Gaming, Inc.,
Scientific Games Corporation
Perkins Coie LLP</t>
  </si>
  <si>
    <t>New Vision Gaming &amp; Development, Inc.</t>
  </si>
  <si>
    <t>New Vision Gaming &amp; Development, Inc.
Potomac Law Group, PLLC
New England Intellectual Property, LLC
Altman &amp; Martin</t>
  </si>
  <si>
    <t>1. Whether the Board erred in instituting trial by misapprehending the legal principles governing forum selection clauses.
2. Whether the Board should reopen proceedings to address the Due Process issues raised by Patent Owner on appeal to the Federal Circuit.</t>
  </si>
  <si>
    <t>Ippolito | Cherry | Paulraj</t>
  </si>
  <si>
    <t>IPR2018-00737</t>
  </si>
  <si>
    <t>Wabco Holdings Inc.,
Laydon Composites Ltd.</t>
  </si>
  <si>
    <t>Wabco Holdings Inc.,
Laydon Composites Ltd.
Leydig Voit &amp; Mayer, Ltd.</t>
  </si>
  <si>
    <t>Transtex Inc.</t>
  </si>
  <si>
    <t>Transtex Inc. f/k/a Transtex Composite Inc.,
Transtex LLC
Steptoe &amp; Johnson LLP</t>
  </si>
  <si>
    <t>1. Whether the Board erred in finding a motivation to combine.
2. Whether the Board erred in finding a reasonable expectation of success.</t>
  </si>
  <si>
    <t>Dougal | Goodson | Gerstenblith</t>
  </si>
  <si>
    <t>IPR2020-01361</t>
  </si>
  <si>
    <t>Jodi A. Schwendimann
Padmanabhan &amp; Dawson, PLLC</t>
  </si>
  <si>
    <t>1. Whether the Board erred in its construction of claim terms.</t>
  </si>
  <si>
    <t>IPR2020-01363</t>
  </si>
  <si>
    <t>CBM2018-00020</t>
  </si>
  <si>
    <t xml:space="preserve">Miami International Holdings, Inc.,
Miami International Securities Exchange, LLC,
Miax Pearl, LLC, 
Miami Internatiuonal Technologies, LLC </t>
  </si>
  <si>
    <t>Miami International Holdings, Inc.,
Miami International Securities Exchange, LLC,
Miax Pearl, LLC, 
Miami Internatiuonal Technologies, LLC 
Fish &amp; Richardson P.C.</t>
  </si>
  <si>
    <t>FTEN, Inc.</t>
  </si>
  <si>
    <t>FTEN, Inc.,
Nasdaq, Inc., 
U.S. Exchange Holdings, Inc.,
Nasdaq ISE, LLC
Sterne, Kessler, Goldstein &amp; Fox PLLC
Susman Godfrey LLP</t>
  </si>
  <si>
    <t>1. Whether the Board erred in finding that any increase in speed is due to the capabilities of generic computer components.
2. Whether the Board erred by not meaningfully addressing separately argued dependent claims.</t>
  </si>
  <si>
    <t>Sawert | Petravick | 
Tornquist</t>
  </si>
  <si>
    <t>CBM2018-00021</t>
  </si>
  <si>
    <t>Nasdaq ISE, Inc.</t>
  </si>
  <si>
    <t xml:space="preserve">Nasdaq ISE, Inc.,
FTEN, Inc.,
Nasdaq, Inc., 
U.S. Exchange Holdings, Inc.
Sterne, Kessler, Goldstein &amp; Fox PLLC
</t>
  </si>
  <si>
    <t>1. Whether the Board erred by sua sponte construing the means-plus-function terms and evaluating patent eligbility under its own claim construction.
2. Whether the Board erred by failing to apply the Board's informative decision in Ex Parte Smith.</t>
  </si>
  <si>
    <t>Kim | Ippolito | Trock</t>
  </si>
  <si>
    <t>CBM2018-00029</t>
  </si>
  <si>
    <t>Miami International Holdings, Inc.,
Miami International Securities Exchange, LLC,
Miax Pearl, LLC, 
Miami Internatiuonal Technologies, LLC 
Reed Smith LLP</t>
  </si>
  <si>
    <t>Nasdaq, Inc.,
U.S. Exchange Holdings, Inc.,
Nasdaq ISE, LLC,
FTEN, Inc.
Sterne, Kessler, Goldstein &amp; Fox PLLC
Susman Godfrey LLP</t>
  </si>
  <si>
    <t xml:space="preserve">1. Whether the Board erred in finding the subject patent CBM-eligible. 
2. Whether the Board erred in finding the concept falls within one of the categories of abstract ideas. 
3. Whether the Board erred by failing to consider technical improvements brought about by the claimed concept. </t>
  </si>
  <si>
    <t>CBM2018-00030</t>
  </si>
  <si>
    <t xml:space="preserve">Nasdaq, Inc.,
Nasdaq ISE, Inc.,
FTEN, Inc.,
U.S. Exchange Holdings, Inc.
Sterne, Kessler, Goldstein &amp; Fox PLLC
</t>
  </si>
  <si>
    <t>1. Whether the Board erred by overlooking per se unethical behavior by Petitioner's counsel.
2. Whether the Board erred by disregarding the claim language in determining claim scope.
3. Whether the Board erred by failing to address Patent Owner's evidence of technical advantages.
4. Whether the Board erred by filling in gaps in the petition with the Board's own analysis.</t>
  </si>
  <si>
    <t>CBM2018-00031</t>
  </si>
  <si>
    <t>Nasdaq ISE, Inc.,
FTEN, Inc.,
Nasdaq, Inc., 
U.S. Exchange Holdings, Inc.
Sterne, Kessler, Goldstein &amp; Fox PLLC
Susman Godfrey LLP</t>
  </si>
  <si>
    <t xml:space="preserve">1. Whether the Board erred by applying the wrong test to Step 1 of the Alice inquiry.
2. Whether the Board erred by failing to apply the Board's informative decision in Ex Parte Smith.
</t>
  </si>
  <si>
    <t>Ippolito | Trock | Kim</t>
  </si>
  <si>
    <t>CBM2018-00032</t>
  </si>
  <si>
    <t>Nasdaq, Inc.,
Nasdaq ISE, Inc.,
FTEN, Inc.,
U.S. Exchange Holdings, Inc.
Sterne, Kessler, Goldstein &amp; Fox PLLC
Susman Godfrey LLP</t>
  </si>
  <si>
    <t>1. Whether the Board erred by overlooking per se unethical behavior by Petitioner's counsel.
2. Whether the Board erred by filling in gaps in the petition with the Board's own analysis and by misapprehending Patent Owner's expert testimony.
3. Whether the Board erred in determining the evidentiary standard for showing technological improvements.
4. Whether the Board erred in its subject matter eligibility analysis.</t>
  </si>
  <si>
    <t>CBM2020-00028</t>
  </si>
  <si>
    <t>Hulu, LLC</t>
  </si>
  <si>
    <t>Sito Mobile R&amp;D IP, LLC and Sito Mobile, Ltd.</t>
  </si>
  <si>
    <t>Sito Mobile R&amp;D IP, LLC and Sito Mobile, Ltd.
Daignault Iyer LLP</t>
  </si>
  <si>
    <t>1. Whether the Board erred in finding the patent eligible for CBM review.
2. Whether the Board erred in finding the claims ineligible under § 101.</t>
  </si>
  <si>
    <t>IPR2020-01580</t>
  </si>
  <si>
    <t>Enventure Global Technology, Inc.  
Seyfarth Shaw LLP   
Porter Hedges LLP</t>
  </si>
  <si>
    <t>1. Did the Board err in its assessment that Petitioner’s asserted experience of one of ordinary skill in the art does not need to be narrowed as Patent Owner argued? 
2. Did the board err in its claim construction analysis of “Disposing…,” “Engaging…” And “Radially Expanding…” Steps?  
3. Did the board err in finding anticipation in view of Cook?</t>
  </si>
  <si>
    <t>Powell | Petravick | Jung</t>
  </si>
  <si>
    <t>IPR2020-01648</t>
  </si>
  <si>
    <t xml:space="preserve"> Enventure Global Technology, Inc.</t>
  </si>
  <si>
    <t>1. Did the Board err in its assessment that Petitioner’s asserted experience of one of ordinary skill in the art does not need to be narrowed as Patent Owner argued? 
2. Did the board err in its claim construction analysis of “INTO CONTACT WITH”?  
3. Did the board err in finding SPE59151 anticipated the claims?</t>
  </si>
  <si>
    <t>IPR2019-01335</t>
  </si>
  <si>
    <t>Resideo Technologies, Inc.,
Central Security Group - Nationwide, Inc.</t>
  </si>
  <si>
    <t>Resideo Technologies, Inc.,
City of San Antonio by and through its agent, City Public Service Board of San Antonio d/b/a CPS Energy,
Ademco, Inc.,
Honeywell International, Inc.,
Central Security Group - Nationwide, Inc.,
Guardian Security Systems, Inc.,
CSG Holdco, Inc.,
Central Security Group Holdings, Inc.,
Central Security Group Holdco, Inc., 
Central Security Group, Inc.
Alston &amp; Bird LLP
Choate, Hall &amp; Stewart LLP</t>
  </si>
  <si>
    <t>Ubiquitous Connectivity, LP</t>
  </si>
  <si>
    <t>Ubiquitous Connectivity, LP
Kent &amp; Risley LLC</t>
  </si>
  <si>
    <t xml:space="preserve">1. Whether the Board erred by finding the prior art discloses the claimed "microcontroller." 
2. Whether the Board erred in its obviousness analysis by finding the prior art teaches the required claim elements.
3. Director Review must be conducted by a Principal Officer.
</t>
  </si>
  <si>
    <t>Horvath | Homere | Haapala</t>
  </si>
  <si>
    <t>14/305,246
(Appeal 2018-005311)</t>
  </si>
  <si>
    <t>Bottomline Technologies (DE) Inc.
(Appellant)</t>
  </si>
  <si>
    <t xml:space="preserve">Bottomline Technologies (DE) Inc.
 Bottomline Technologies (DE) Inc. (in-house counsel)
</t>
  </si>
  <si>
    <t xml:space="preserve">1. Whether the Board erred in finding claim 1 meets the definition of an abstract idea.
2. Whether the Board erred in its analysis under McRO Step 2A.
3. Whether the Board erred by omitting portions of the claim from its analysis under the McRO steps.
4. Whether the Board erred by not designating its "mathematical algorithm" analysis of the claim as a new ground of rejection. </t>
  </si>
  <si>
    <t>Khan | Fishman | Strauss</t>
  </si>
  <si>
    <t>IPR2021-00016</t>
  </si>
  <si>
    <t>Neenah, Inc.</t>
  </si>
  <si>
    <t>Neenah, Inc., 
Avery Products Corporation
Bryan Cave Leighton Paisner LLP</t>
  </si>
  <si>
    <t>Jodi A. Schwendimann, f/k/a Jodi A. Dalvey,
Nucoat, Inc.
Padmanabhan &amp; Dawson, PLLC</t>
  </si>
  <si>
    <t>1. Whether the Board erred  in its construction of the claim terms "film-forming binder" and "retention aid."</t>
  </si>
  <si>
    <t>IPR2018-00922</t>
  </si>
  <si>
    <t>Chevron Oronite Company LLC</t>
  </si>
  <si>
    <t>Chevron Oronite Company LLC,
Chevron U.S.A. Inc.
Paul Hastings LLP</t>
  </si>
  <si>
    <t>Infineum USA L.P.</t>
  </si>
  <si>
    <t>Infineum USA L.P.
Gibbons P.C.</t>
  </si>
  <si>
    <t xml:space="preserve">1. Whether the Board erred by improperly replying on a theory and evidence submitted in Petitioner's Reply to cure a deficiency in the petition.
2. Whether the Board erred by failing to properly credit Patent Owner's evidence of unexpected results.
3. Whether the Board erred by improperly relying on an unqualified expert. </t>
  </si>
  <si>
    <t>Tornquist | Ankenbrand | Heaney</t>
  </si>
  <si>
    <t>IPR2017-02197</t>
  </si>
  <si>
    <t>Request not considered (untimely)</t>
  </si>
  <si>
    <t>Phuzen Life USA, LLC</t>
  </si>
  <si>
    <t>Phuzen, LLC
Holland &amp; Hart LLP</t>
  </si>
  <si>
    <t>ESIP Series 2, LLC</t>
  </si>
  <si>
    <t>ESIP Series 1, LLC, Earl Sevy
Pate Baird, PLLC</t>
  </si>
  <si>
    <t>None</t>
  </si>
  <si>
    <t>RPI</t>
  </si>
  <si>
    <t>Kaiser, C./Crumbley/Cherry</t>
  </si>
  <si>
    <t>Untimely. PO already appealed the FWD and the CAFC affirmed. PO also filed a cert petition, which was denied. Denial uploaded as Ex. 3201 in docket. PO subsequently appealed denial to CAFC.</t>
  </si>
  <si>
    <t>CBM2017-00032
CBM2017-00019
CBM2017-00023
IPR2017-00454
IPR2017-00717
IPR2017-00724</t>
  </si>
  <si>
    <t>No response because nothing filed</t>
  </si>
  <si>
    <t>Dish Network Corp.</t>
  </si>
  <si>
    <t>Dish Networks
Baker Botts LLP</t>
  </si>
  <si>
    <t>Customedia Tech.</t>
  </si>
  <si>
    <t>Customedia Tech.
The Mort Law Firm</t>
  </si>
  <si>
    <t>None (intends to file)</t>
  </si>
  <si>
    <t>Kim / Deshpande / Petravick</t>
  </si>
  <si>
    <t>PO already appealed the FWD</t>
  </si>
  <si>
    <t>Applicant</t>
  </si>
  <si>
    <t>16/525,965</t>
  </si>
  <si>
    <t>Forwarded to Patents for action</t>
  </si>
  <si>
    <t xml:space="preserve">Shawn D. Delifus Foundation
Sanchelima &amp; Associates
</t>
  </si>
  <si>
    <t>Requests Director Review of Final Office Action</t>
  </si>
  <si>
    <r>
      <t>IPR2020-00126
IPR2020-00127
IPR2020-00128
IPR2020</t>
    </r>
    <r>
      <rPr>
        <i/>
        <sz val="10"/>
        <color theme="1"/>
        <rFont val="Calibri"/>
        <family val="2"/>
        <scheme val="minor"/>
      </rPr>
      <t>-</t>
    </r>
    <r>
      <rPr>
        <sz val="10"/>
        <color theme="1"/>
        <rFont val="Calibri"/>
        <family val="2"/>
        <scheme val="minor"/>
      </rPr>
      <t>00129 IPR2020-00130
IPR2020-00132 IPR2020-00134 IPR2020-00135
IPR2020-00136
IPR2020-00137
IPR2020-00138</t>
    </r>
  </si>
  <si>
    <t>Request granted</t>
  </si>
  <si>
    <t>None (requests extension of time to file)</t>
  </si>
  <si>
    <t>Request for an extension of time</t>
  </si>
  <si>
    <t>IPR2016-00918</t>
  </si>
  <si>
    <t>Smith &amp; Nephew, Inc.: ArthroCare 
Corporation</t>
  </si>
  <si>
    <t xml:space="preserve">Smith &amp; Nephew, Inc.
Wolf, Greenfield &amp; Sacks, P.C.
</t>
  </si>
  <si>
    <t xml:space="preserve">1. Whether the Board erred in finding that a person of ordinary skill in the art would have combined the Gordon and West references.
2. Whether the Board erred in finding that Claim 11 was anticipated by the Curtis reference.
</t>
  </si>
  <si>
    <t>Grossman / Saindon / Goodson</t>
  </si>
  <si>
    <t>Email denying request as untimely (uploaded as Ex. 3201 in IPR docket)</t>
  </si>
  <si>
    <t>joint request</t>
  </si>
  <si>
    <t>Hagy/Repko/Moore, S.</t>
  </si>
  <si>
    <t>IPR2019-00416, IPR2019-00879, IPR2019-00929</t>
  </si>
  <si>
    <t>If CAFC grants motion to extend time, then DR request will be timely if filed w/in that time</t>
  </si>
  <si>
    <t>Ingenico Inc.</t>
  </si>
  <si>
    <t>Howard/McShane/Roesel</t>
  </si>
  <si>
    <t>Request for an extension of time (motion also filed at CAFC)</t>
  </si>
  <si>
    <t>IPR2017-00091</t>
  </si>
  <si>
    <t>Campbell Soup Company, Campbell Sales Company, Trinity Manufacturing, LLC</t>
  </si>
  <si>
    <t>Gamon Plus, Inc.</t>
  </si>
  <si>
    <t>Kinder/Obermann/Gerstenblith</t>
  </si>
  <si>
    <t>Untimely. CAFC already reversed PTAB with no remand</t>
  </si>
  <si>
    <t>IPR2017-00094</t>
  </si>
  <si>
    <t>IPR2020-00754</t>
  </si>
  <si>
    <t>Request not considered (no party requests of DIs)</t>
  </si>
  <si>
    <t>Garmin International, Inc.,
Garmin USA, Inc.,
Garmin Ltd., 
Fitbit LLC</t>
  </si>
  <si>
    <t xml:space="preserve">
Garmin International, Inc.,
Garmin USA, Inc.,
Garmin Ltd., 
Fitbit LLC
Paul Hastings LLP
Erise IP, P.A. 
</t>
  </si>
  <si>
    <t>Koninklijke Philips N.V.</t>
  </si>
  <si>
    <t xml:space="preserve">Koninklijke Philips N.V.
  Foley &amp; Lardner LLP
</t>
  </si>
  <si>
    <t xml:space="preserve">
1. Whether a parallel ITC Investigation changes the applicability of NHK/Fintiv to institution denials. 
2. Whether the Board erred in its discretionary denial under NHK/Fintiv in light of the ITC Investigation. 
3. Whether new evidence regarding materially changed circumstances should be considered on rehearing. 
4. Whether Director Review is applicable to decisions to deny institution.
</t>
  </si>
  <si>
    <t>White | Beamer |
| Wormmeester</t>
  </si>
  <si>
    <t xml:space="preserve">2021-000960
16/246,076
</t>
  </si>
  <si>
    <t>Request not considered (no party requests of ex parte appeals)</t>
  </si>
  <si>
    <t>Peter Cousins
Bottomline Technologies</t>
  </si>
  <si>
    <t>IPR2021-01236</t>
  </si>
  <si>
    <t>Trend Micro Inc.
DLA Piper LLR (US)</t>
  </si>
  <si>
    <t>IPR2021-01237</t>
  </si>
  <si>
    <t>IPR2021-01151</t>
  </si>
  <si>
    <t>Palo Alto Networks, Inc.</t>
  </si>
  <si>
    <t>Palo Alto Networks, Inc.
Ropes &amp; Gray LLP</t>
  </si>
  <si>
    <t>Centripetal Networks, Inc.</t>
  </si>
  <si>
    <t>Centripetal Networks, Inc.
Kramer Levin Naftalis &amp; Frankel LLP
Banner &amp; Witcoff, Ltd.</t>
  </si>
  <si>
    <t>White | Moore, A. | Moore, B.</t>
  </si>
  <si>
    <t>PGR2021-00108</t>
  </si>
  <si>
    <t>Moore, A. | White | Moore, B.</t>
  </si>
  <si>
    <t>IPR2017-00726</t>
  </si>
  <si>
    <t>Request not considered (no party requests of DIs; Request not timely)</t>
  </si>
  <si>
    <t>Askelladen LLC</t>
  </si>
  <si>
    <t>Verify Smart Corp.</t>
  </si>
  <si>
    <t>Haapala | Ippolito | Defranco</t>
  </si>
  <si>
    <t>Date of Director Review Request</t>
  </si>
  <si>
    <t>Requestor</t>
  </si>
  <si>
    <t>Limited Remand
(Y/N)</t>
  </si>
  <si>
    <t>PTAB Case Name</t>
  </si>
  <si>
    <t>Underlying Decision</t>
  </si>
  <si>
    <t>Underlying Decision Date</t>
  </si>
  <si>
    <t>PTAB Panel
(APJ1/2/3)</t>
  </si>
  <si>
    <t>Director Review Disposition</t>
  </si>
  <si>
    <t>Director Review Disposition Date</t>
  </si>
  <si>
    <t>Director Review Decision Date</t>
  </si>
  <si>
    <t>Screening Committee Recommendation</t>
  </si>
  <si>
    <t>Date of Panel Notification (Initial; Final)</t>
  </si>
  <si>
    <t>Screening Committee Date</t>
  </si>
  <si>
    <t>RPIs/Law Firms (Petitioner)</t>
  </si>
  <si>
    <t>RPIs / Law Firms (Patent Owner)</t>
  </si>
  <si>
    <t>Requestor Counsel Name</t>
  </si>
  <si>
    <t>N</t>
  </si>
  <si>
    <t>Apple Inc. v. Virnetx Inc.</t>
  </si>
  <si>
    <t>Appeals Decision</t>
  </si>
  <si>
    <t>1. Whether the Supreme Court's holding in Arthrex applies to inter partes reexams.
2. Whether the Board erred in its obviousness analysis by finding the prior art teaches the required claim elements.
 3. Director Review must be conducted by a principal officer, no FVRA.</t>
  </si>
  <si>
    <t>VirnetX
Paul Hastings LLP
McDermott Will &amp; Emery</t>
  </si>
  <si>
    <t>Joseph E. Palys (on behalf of Patent Owner)</t>
  </si>
  <si>
    <t>dismissed</t>
  </si>
  <si>
    <t>Puzhen Life USA, LLC v. ESIP Series 2, LLC</t>
  </si>
  <si>
    <t>Puzhen Life USA, LLC</t>
  </si>
  <si>
    <t>Final Written Decision</t>
  </si>
  <si>
    <t>Kaiser, C. | Crumbley | Cherry</t>
  </si>
  <si>
    <t>1. Whether the Board erred in instituting trial because the Petition did not identify all real parties in interest.
2. Whether the Board erred in finding a motivation to combine.
3. Whether the Board erred in finding a reasonable expectation of success.</t>
  </si>
  <si>
    <t>Dismissed</t>
  </si>
  <si>
    <t>Puzhen Life USA, LLC, Puzhen LLC
Dorsey &amp; Whitney LLP</t>
  </si>
  <si>
    <t>ESIP Series 2, LLC, 
Earl Sevy, 
ESIP Series 1, LLC
Pate Baird, PLLC</t>
  </si>
  <si>
    <t>Gordon K. Hill (on behalf of Patent Owner)</t>
  </si>
  <si>
    <t>Google LLC v. Hammond Development International, Inc.</t>
  </si>
  <si>
    <t>Google
Finnegan, Henderson, Farabow, Garrett &amp; Dunner, LLP</t>
  </si>
  <si>
    <t>Hammond Development International
Nelson Bumgardner Albritton P.C.</t>
  </si>
  <si>
    <t>Kevin D. Rodkey (on behalf of Petitioner)</t>
  </si>
  <si>
    <t>Samsung Display Co., Ltd. v. Solas OLED Ltd.</t>
  </si>
  <si>
    <t>Kaiser, J. / Medley /
Heaney</t>
  </si>
  <si>
    <t>Neil A. Rubin (on behalf of Patent Owner)</t>
  </si>
  <si>
    <t xml:space="preserve">
IPR2020-00130</t>
  </si>
  <si>
    <t>Medtronic, Inc. and Medtronic Vascular, Inc. v. Teleflex Innovations S.A.R.L.</t>
  </si>
  <si>
    <t>Cyrus A. Morton (on behalf of Petitioner)</t>
  </si>
  <si>
    <t xml:space="preserve">
IPR2020-00132</t>
  </si>
  <si>
    <t xml:space="preserve">
IPR2020-00137</t>
  </si>
  <si>
    <t xml:space="preserve">
Group with IPR2020-00129 and
IPR2020-00138</t>
  </si>
  <si>
    <t>IPR2020-00134</t>
  </si>
  <si>
    <t>IPR2020-00135</t>
  </si>
  <si>
    <t>y</t>
  </si>
  <si>
    <t>Rust-Oleum Corporation and RPM International, Inc. v. Alan Stuart, Trustee for the Cecil G. Stuart and Donna M. Stuart Revocable Living Trust Agreement and CDS Development LLC</t>
  </si>
  <si>
    <t>Cecil G. Stuart and Donna M. Stuart Revocable Living Trust
CDS Development LLC</t>
  </si>
  <si>
    <t>Cecil G. Stuart and Donna M. Stuart Revocable Living Trust,
CDS Development LLC
Kasowitz Benson Torres LLP</t>
  </si>
  <si>
    <t>Jonathan K. Waldrop (on behalf of Patent Owner)</t>
  </si>
  <si>
    <t xml:space="preserve">
IPR2016-01903</t>
  </si>
  <si>
    <t>Baker Hughes Holdings, LLC (f/k/a Baker Hughes, a GE Company, LLC) v. Liquidpower Specialty Products Inc. (f/k/a Lubrizol Specialty Prodcuts, Inc.)</t>
  </si>
  <si>
    <t>Final Written Decision on Remand</t>
  </si>
  <si>
    <t>Douglas W. McClellan (on behalf of Patent Owner)</t>
  </si>
  <si>
    <t>Samsung Electronics Co. Ltd. and Samsung Electronics America, Inc. v. Cellect, LLC</t>
  </si>
  <si>
    <t>Jonathan S. Caplan (on behalf of Patent Owner)</t>
  </si>
  <si>
    <t>Galderma S.A.; Galderma Laboratories, Inc.; Galderma Laboratories lP; Galderma Research &amp; Development SNC; Nestle Skin Health, Inc.; Nestle Skin Health S.A., Nestle S.A. v. Medy-Tox, Inc.</t>
  </si>
  <si>
    <t>Medy-Tox, Inc.;  Allergan
Pharmaceuticals Ireland; Allergan Pharmaceuticals Holding; Allergan Inc.</t>
  </si>
  <si>
    <t>1. Whether the Board erred in construing the term “50% or greater” as a range of 50–100% as opposed to merely a minimum threshold of 50%.
2. If the Board correctly construed the term “50% or greater” as a range of 50–100%, whether the Board erred in finding that the term failed to comply with the written description and enablement requirements under 35 U.S.C. § 112(a).</t>
  </si>
  <si>
    <t>Vishal Gupta (on behalf of Patent Owner)</t>
  </si>
  <si>
    <t>McMillin / Baer / Lee, J.</t>
  </si>
  <si>
    <t>Ascend Performance Materials Operations LLC v. Samsung SDI Co., Ltd.</t>
  </si>
  <si>
    <t xml:space="preserve">Final Written Decision  </t>
  </si>
  <si>
    <t>1. Whether the Board erred in finding claims not entitled to provisional priority date.
2. Whether the Board issued a New Ground of rejection for obviousness.
3. Whether the Board overlooked PO's arguments against obviousness.</t>
  </si>
  <si>
    <t>Samsung SDI Co., Ltd.
Lewis Roca Rothgerber Christie LLP</t>
  </si>
  <si>
    <t>Kyle W. Kellar (on behalf of Patent Owner)</t>
  </si>
  <si>
    <t>Smith &amp; Nephew, Inc. &amp; Arthrocare Corp. v. Arthrex, Inc.</t>
  </si>
  <si>
    <t>Grossman | Saindon | Goodson</t>
  </si>
  <si>
    <t xml:space="preserve">1. Whether the Board erred in finding that a person of ordinary skill in the art would have combined the Gordon and West references.
2. Whether the Board erred in finding that Claim 11 was anticipated by the Curtis reference.
</t>
  </si>
  <si>
    <t>Anthony P. Cho (on behalf of Patent Owner)</t>
  </si>
  <si>
    <t>Y</t>
  </si>
  <si>
    <t>Apple Inc. v. Corephotonics, Ltd.</t>
  </si>
  <si>
    <t>Corephotonics LTD.</t>
  </si>
  <si>
    <t>Corephotonics LTD.
Russ August &amp; Kabat</t>
  </si>
  <si>
    <t>Amneal Pharmaceuticals LLC and Amneal Pharmaceuticals of New York, LLC v. Almirall, LLC</t>
  </si>
  <si>
    <t xml:space="preserve">Amneal Pharmaceuticals LLC and Amneal Pharmaceuticals of New York, LLC </t>
  </si>
  <si>
    <t xml:space="preserve">1. Whether the Board erred in finding a presumption of obviousness based on overlapping ranges.
2. Whether the Board failed to give weight to evidence of secondary considerations.
3. Whether the Board erred in finding Petitioner established a reasonable expectation of success in combining the references.
4. Patent Owner requests a review from a Director that has been appointed by the President and confirmed by the Senate. </t>
  </si>
  <si>
    <t>Amneal
Pharmaceuticals LLC
Sterne, Kessler, Goldstein &amp; Fox P.L.L.C.</t>
  </si>
  <si>
    <t>James S. Trainor (on behalf of Patent Owner)</t>
  </si>
  <si>
    <t>Smith &amp; Nephew, Inc., ArthroCare Corp. v. Arthrex, Inc.</t>
  </si>
  <si>
    <t>Saindon | Grossman | Goodson</t>
  </si>
  <si>
    <t>1. Whether the Board overlooked evidence supporting written description.
2. Whether the Board erred in negating an incorporation by reference of an earlier application.
3. Whether the Board improperly decided an IPR based on Section 112 (written description).</t>
  </si>
  <si>
    <t>Unified Patents LLC v. Mobilepay LLC</t>
  </si>
  <si>
    <t>Raymond W. Mort III (on behalf of Patent Owner)</t>
  </si>
  <si>
    <t>Cree, Inc. v. Document Security Systems, Inc.</t>
  </si>
  <si>
    <t>1. Whether the Board applied the correct construction for "point of view."</t>
  </si>
  <si>
    <t>Nichia Corporation and Cree, Inc. v. Document Security Systems, Inc.</t>
  </si>
  <si>
    <t>Nichia Corporation
Cree, Inc. (joined)</t>
  </si>
  <si>
    <t xml:space="preserve">1. Whether the Board's claim construction was inconsistent with the claim language.
2. Whether the Board failed to properly address the motivation to combine.
3. Patent Owner requests review by a Director that has been appointed by the President and confirmed by the Senate. </t>
  </si>
  <si>
    <t>Wayne M. Helge (on behalf of Patent Owner)</t>
  </si>
  <si>
    <t>Associated British Foods plc,
AB Vista, Inc.,
PGP International, Inc.,
ABITEC Corporation,
AB Enzymes, Inc., and AB Enzymes GmbH v. Cornell Research Foundation, Inc.</t>
  </si>
  <si>
    <t>Associated British Foods plc,
AB Vista, Inc.,
PGP International, Inc.,
ABITEC Corporation,
AB Enzymes, Inc., and AB Enzymes GmbH</t>
  </si>
  <si>
    <t xml:space="preserve">1. Whether the Board erred in finding that an anticipatory reference was not antedated by actual reduction to practice.
2. Whether the Board erred in its obviousness analysis by mis-apprehending the unpredictability of the art, and in finding motivations for the different reference combinations.
3. Whether the Board erred in finding inherency as a result of obviousness. </t>
  </si>
  <si>
    <t>Associated British Foods plc,
AB Vista, Inc.,
PGP International, Inc.,
ABITEC Corporation,
AB Enzymes, Inc., and AB Enzymes GmbH
Winston &amp; Strawn LLP</t>
  </si>
  <si>
    <t>Ajit J. Vaidya (on behalf of Patent Owner)</t>
  </si>
  <si>
    <t>Canon U.S.A., Inc.
GoPro, Inc., Garmin Int’l, Inc., and Garmin USA, Inc. v. Cellspin Soft, Inc.</t>
  </si>
  <si>
    <t>Cellspin Soft, Inc.
Corcoran IP Law PLLC
Garteiser Honea, PLLC
Edmonds &amp; Schlather, PLLC</t>
  </si>
  <si>
    <t>Peter J. Corcoran III (on behalf of Patent Owner)</t>
  </si>
  <si>
    <t>Emerson Electric Co. v. Sipco, LLC</t>
  </si>
  <si>
    <t>Sipco, LLC</t>
  </si>
  <si>
    <t>1. Whether the Board erred in finding the preambles not limiting.
2. Whether the Board properly construed the claim element reciting “format a message.”</t>
  </si>
  <si>
    <t>Jason Stach (on behalf of Patent Owner)</t>
  </si>
  <si>
    <t>1. Whether the Board’s finding of obviousness is inconsistent with the findings in related IPR2019-00545.
2. Whether the Board erred in refusing to find portions of the preambles of the independent claims limiting.</t>
  </si>
  <si>
    <t>Panasonic Corp., Panasonic Corp of North America
GoPro, Inc., Garmin Int’l, Inc., and Garmin USA, Inc.</t>
  </si>
  <si>
    <t>Trend Micro Inc. v. Cupp Computing AS</t>
  </si>
  <si>
    <t>James Hannah (on behalf of Patent Owner)</t>
  </si>
  <si>
    <t>Comcast Cable Communications, LLC v. Rovi Guides, Inc.</t>
  </si>
  <si>
    <t>Rovi Guides, Inc.</t>
  </si>
  <si>
    <t>Rovi Guides, Inc.
Rovi Corporation
Sterne, Kessler, Goldstein &amp; Fox, PLLC</t>
  </si>
  <si>
    <t>Jason D. Eisenberg (on behalf of Patent Owner)</t>
  </si>
  <si>
    <t>1. Whether the Board incorrectly found that the art teaches displaying an indication "based on determining that the archived copy is available to the user."
3. Director Review is unlawful due to acting director, no FVRA or 35 U.S.C. 3(b)(1), no NCRP.</t>
  </si>
  <si>
    <t>Comcast Corporation
et al.
Banner and Witcoff, Ltd.</t>
  </si>
  <si>
    <t>1. Whether the prior art does not teach a claimed feature.
2. Director Review is unlawful due to acting director, no FVRA or 35 U.S.C. 3(b)(1), no NCRP.</t>
  </si>
  <si>
    <t>1. Whether the Board erred in finding the prior art teaches the claimed elements.
2. Director Review is unlawful due to acting director, no FVRA or 35 U.S.C. 3(b)(1), no NCRP.</t>
  </si>
  <si>
    <t>Comcast Cable Communications, LLC v. Veveo, Inc.</t>
  </si>
  <si>
    <t>1. Whether the Board applied the wrong standard for antedating a reference.
2. Whether the Board erred in analyzing "directly mapped" and "indexing."
3. Whether the Board's findings are unsupported.
4. Director Review is unlawful due to acting director, no FVRA or 35 U.S.C. 3(b)(1), no NCRP.</t>
  </si>
  <si>
    <t>Veveo, Inc.,
Rovi Guides, Inc.,
Rovi Corporation
Sterne, Kessler, Goldstein &amp; Fox, PLLC</t>
  </si>
  <si>
    <t>1. Whether the Board improperly relied on expert testimony to fill a gap in the art.
2. Whether the Board and Petitioner failed to show motivation to modify a feature in the art to meet the claims.
3. Director Review is unlawful due to acting director, no FVRA or 35 U.S.C. 3(b)(1), no NCRP.</t>
  </si>
  <si>
    <t>Samsung Electronics Co. Ltd. v. UUSI, LLC d/b/a Nartron</t>
  </si>
  <si>
    <t>1. Whether the Board failed to address a reasonable expectation of success in combining the references.
2. Whether the Board's decision conflicts with decisions in IPR2019-00356 and IPR2019-00359.</t>
  </si>
  <si>
    <t>Stephen Underwood (on behalf of Patent Owner)</t>
  </si>
  <si>
    <t>Cellect, LLC</t>
  </si>
  <si>
    <t>Kenny | Boucher |
Lee, Jameson</t>
  </si>
  <si>
    <t>1. Whether the Board applied the proper standard for determining obviousness in finding the challenged claims unpatentable.
2. Whether the Board improperly disregarded Patent Owner's evidence of how a POSITA would understand the prior art.</t>
  </si>
  <si>
    <t>33Across, Inc. v. Leftsnrights, Inc. d/b/a Liqwid</t>
  </si>
  <si>
    <t>1. Whether the Board did not properly construe a claim term in view of an alleged express definition in the Specification.
2. Whether the Board incorrectly applied the prior art under its definition of the claim term at issue.
3. Whether the Board’s motivation to modify the prior art was unsupported.
4. Whether the Board incorrectly dismissed objective evidence of nonobviousness.
5. IPRs violate Due Process, Takings Clause, and the APA.</t>
  </si>
  <si>
    <t>Elliott Williams (on behalf of Patent Owner)</t>
  </si>
  <si>
    <t>Proppant Express Investments, LLC v. Oren Technologies, LLC</t>
  </si>
  <si>
    <r>
      <t>1. Whether the Board incorrectly weighed evidence of secondary considerations of nonobvious, as found by the CAFC  in the appeal of IPR2017-01918 (</t>
    </r>
    <r>
      <rPr>
        <i/>
        <sz val="10"/>
        <color rgb="FF000000"/>
        <rFont val="Calibri"/>
        <family val="2"/>
      </rPr>
      <t xml:space="preserve">Oren Tech., LLC v. Proppant Express Invest., LLC </t>
    </r>
    <r>
      <rPr>
        <sz val="10"/>
        <color rgb="FF000000"/>
        <rFont val="Calibri"/>
        <family val="2"/>
      </rPr>
      <t>, No. 2019-1778, 2021 WL 3120819 (Fed. Cir. July 23, 2021)).</t>
    </r>
  </si>
  <si>
    <t>Gianni Cutri (on behalf of Patent Owner)</t>
  </si>
  <si>
    <t>Baker Hughes Holdings, LLC f/k/a Baker Hughes, A GE Company, LLC v. Liquidpower Specialty Products Inc. f/k/a Lubrizol Specialty Products, Inc.</t>
  </si>
  <si>
    <t>Club Champion LLC v. True Spec Golf LLC</t>
  </si>
  <si>
    <t xml:space="preserve">1. Whether the Board improperly accepted and relied on new evidence submitted with Petitioner’s Reply.
2. Whether the Board relied on a reference not listed in the Petition’s grounds for teaching a recited limitation.
3. Whether the Board erred in its obviousness analysis (secondary considerations, claims as a whole, hindsight, inconsistent decision).
4. Constitutional arguments: Acting Director is an inferior officer, PTO must engage in rulemaking, APA precludes summary affirmance.  </t>
  </si>
  <si>
    <t>True Spec Golf LLC;
Club-Conex LLC
Dechert LLP</t>
  </si>
  <si>
    <t>Derek J. Brader (on behalf of Patent Owner)</t>
  </si>
  <si>
    <t>Superior Communications, Inc. v. Voltstar Technologies, Inc.</t>
  </si>
  <si>
    <r>
      <t xml:space="preserve">1. Whether the Board's decision on 315(b) conflicts with later decisions in </t>
    </r>
    <r>
      <rPr>
        <i/>
        <sz val="10"/>
        <color rgb="FF000000"/>
        <rFont val="Calibri"/>
        <family val="2"/>
      </rPr>
      <t>Click-to-Call</t>
    </r>
    <r>
      <rPr>
        <sz val="10"/>
        <color rgb="FF000000"/>
        <rFont val="Calibri"/>
        <family val="2"/>
      </rPr>
      <t xml:space="preserve"> (CAFC) and </t>
    </r>
    <r>
      <rPr>
        <i/>
        <sz val="10"/>
        <color rgb="FF000000"/>
        <rFont val="Calibri"/>
        <family val="2"/>
      </rPr>
      <t>Infiltrator Water Techs.</t>
    </r>
    <r>
      <rPr>
        <sz val="10"/>
        <color rgb="FF000000"/>
        <rFont val="Calibri"/>
        <family val="2"/>
      </rPr>
      <t xml:space="preserve"> (PTAB Precedential).
2. Whether the Board's claim construction of "switch assembly" was contrary to its previous construction of the term in Inter Partes Reexam 2014-007294.</t>
    </r>
  </si>
  <si>
    <t>Superior Communications, Inc.
Snell &amp; Wilmer LLP</t>
  </si>
  <si>
    <t>Joseph A. Dunne (on behalf of Patent Owner)</t>
  </si>
  <si>
    <t>The Mangrove Partners Master Fund, Ltd. and Apple Inc. v. VirnetX, Inc.</t>
  </si>
  <si>
    <t>The Mangrove Partners Master Fund, Ltd., Apple, Inc.
Wiggin and Dana LLP
James T. Bailey
Sidley Austin LLP</t>
  </si>
  <si>
    <t>Joesph E. Palys (on behalf of Patent Owner)</t>
  </si>
  <si>
    <t>Final Writen Decision on Remand</t>
  </si>
  <si>
    <r>
      <t xml:space="preserve">1. Whether the Board erred by relying on an improper combination of elements in finding the claims unpatentable.
2. Whether the Board erred in allowing a joined party to introduce new issues and the FWD should be vacated under </t>
    </r>
    <r>
      <rPr>
        <i/>
        <sz val="10"/>
        <color rgb="FF000000"/>
        <rFont val="Calibri"/>
        <family val="2"/>
      </rPr>
      <t>Facebook</t>
    </r>
    <r>
      <rPr>
        <sz val="10"/>
        <color rgb="FF000000"/>
        <rFont val="Calibri"/>
        <family val="2"/>
      </rPr>
      <t>.
3. Director Review must be conducted by a Principal Officer, no FVRA.</t>
    </r>
  </si>
  <si>
    <t>The Mangrove Partners Master Fund, Ltd.,
Apple, Inc.,
Black Swamp IP LLC
Wiggin and Dana LLP
James T. Bailey
Sidley Austin LLP
Martin &amp; Ferraro, LLP</t>
  </si>
  <si>
    <t>Favored Tech Corporation v. P2I Ltd.</t>
  </si>
  <si>
    <t>Abraham | Kalan | McGee</t>
  </si>
  <si>
    <t xml:space="preserve">1. Whether the Board erred in claim construction.
2. Whether the Board erred in finding no anticipation where the prior art disclosed choosing from two options.  
3. Whether the Board erred in its obviousness decision by failing to apply ordinary creativity or choose one of two options taught by the prior art. </t>
  </si>
  <si>
    <t>Andrew T. Dufresne (on behalf of Petitioner)</t>
  </si>
  <si>
    <t>Medtronic, Inc. v. Avanos Medical Sales, LLC</t>
  </si>
  <si>
    <t xml:space="preserve">1. Whether the Board erred in identifying a "protrusion" in the prior art.
2. Whether the Board overlooked Petitioner's obviousness arguments and the prior art disclosure. </t>
  </si>
  <si>
    <t>David L. Cavanaugh (on behalf of Petitioner)</t>
  </si>
  <si>
    <t xml:space="preserve">
Comcast Cable Communications, LLC,
Comcast Corporation,
Comcast Business Communications, LLC, Comcast Cable Communications Management, LLC, Comcast Financial Agency Corporation, Comcast Holdings Corporation, Comcast of Houston, LLC, Comcast Shared Services, LLC, Comcast STB Software I, LLC
Banner and Witcoff, Ltd.</t>
  </si>
  <si>
    <t>Rovi Guides, Inc.
Rovi Corporation
Ropes &amp; Gray LLP
Sterne, Kessler, Goldstein &amp; Fox, PLLC</t>
  </si>
  <si>
    <t xml:space="preserve">
Comcast Corporation
et al.
Banner and Witcoff, Ltd.</t>
  </si>
  <si>
    <t>1. Whether the Board erred in its construction of "interactive program guide."
2. Whether the Board erred in its motivation-to-combine analysis.
3. Director Review is unlawful due to acting director, no FVRA or 35 U.S.C. 3(b)(1), no NCRP.</t>
  </si>
  <si>
    <t>Apotex Inc. and Apotex Corp. v. Amgen Inc. and Amgen Manufacturing Limited</t>
  </si>
  <si>
    <t>Apotex Inc. and Apotex Corp.</t>
  </si>
  <si>
    <t>Amgen Inc. and Amgen Manufacturing Limited</t>
  </si>
  <si>
    <t>Moore. J / Paulraj / Sawert</t>
  </si>
  <si>
    <t>1. Whether the Board applied the correct construction for "thiol-pair ratio."
2. Whether the Board’s amendment of its Final Written Decision to find claim 18 unpatentable was improper.
3. Whether the Board should terminate the proceeding in view of the Joint Motion to Terminate.</t>
  </si>
  <si>
    <t>Arlene L. Chow (on behalf of Patent Owner)</t>
  </si>
  <si>
    <t>Juniper Networks, Inc. and Palo Alto Networks, Inc. v. Packet Intelligence LLC</t>
  </si>
  <si>
    <t>R. Allan Bullwinkel (on behalf of Patent Owner)</t>
  </si>
  <si>
    <t>Neenah, Inc. and Avery Products Corporation v. Jodi A. Schwendimann</t>
  </si>
  <si>
    <t>Devan A. Padmanabhan (on behalf of Patent Owner)</t>
  </si>
  <si>
    <t>Stahls' Inc. v. Jodi A. Schwendimann</t>
  </si>
  <si>
    <t>Group together:
IPR2020-00635
IPR2020-00644</t>
  </si>
  <si>
    <t>Palette Life Sciences, Inc. v. Incept LLC</t>
  </si>
  <si>
    <t xml:space="preserve">1. Whether the Board erred in its anticipation analysis by applying the incorrect legal standard.
2. Whether the Board misapprehended arguments and evidence from the perspective of a POSITA.
3. Whether the Board erred in its commerical success analysis. </t>
  </si>
  <si>
    <t>Palette Life Sciences, Inc.,
Pharmanest, AB,
Nestle Skin Health SA,
SHDS, Inc.,
Nestle S.A.,
Galderma S.A.,
Galderma Laboratories, L.P.,
Galderma Laboratories, Inc.,
Galderma Research &amp; Development S.A.,
EQT Partners AB,
Public Sector Pension Investment Board,
Luxinva,
Abu Dhabi Investment Authority
Wilson Sonsini Goodrich &amp; Rosati</t>
  </si>
  <si>
    <t>Incept LLC,
Boston Scientific Corp.
Faegre Drinker Biddle &amp; Reath LLP</t>
  </si>
  <si>
    <t>Christopher J. Burrell (on behalf of Patent Owner)</t>
  </si>
  <si>
    <t>1. Whether the Board erred in its obviousness analysis by finding the prior art teaches the required claim elements.
2. Whether the Board improperly disregarded Patent Owner's evidence of how a POSITA would understand the prior art.
3. Whether the Board erred in its commercial success analysis.</t>
  </si>
  <si>
    <t>Palette Life Sciences, Inc., et al.
Wilson Sonsini Goodrich &amp; Rosati</t>
  </si>
  <si>
    <t>Axonics, Inc. v. Medtronic, Inc.</t>
  </si>
  <si>
    <t>1. Whether the Board erred by not weighing the benefits gained by combining Young and Gerber against the purported drawback in trigeminal applications.
2. Whether the Board erred by rejecting the point that the problem of "adequately stimulating the nerves while limiting electrode migration" provided a reason to combine the references.</t>
  </si>
  <si>
    <t>James Isbester (on behalf of Petitioner)</t>
  </si>
  <si>
    <t>Unified Patents Inc. v. Carucel Investments, L.P.</t>
  </si>
  <si>
    <t>R. Scott Rhoades (on behalf of Patent Owner)</t>
  </si>
  <si>
    <t>Volkswagen Group of America, Inc. v. Carucel Investments, L.P.</t>
  </si>
  <si>
    <t>Unified Patents Inc. v. Fall Line Patents, LLC</t>
  </si>
  <si>
    <t>1. Whether the Board erred in its ruling on Patent Owner's RPI challenge.
2. Director review is unlawful due to acting director, FWD should be vacated.</t>
  </si>
  <si>
    <t>Unified Patents Inc.
Haynes and Boone LLP</t>
  </si>
  <si>
    <t>Terry L. Watt (on behalf of Patent Owner)</t>
  </si>
  <si>
    <t>Ingenico Inc. v. IOENGINE, LLC</t>
  </si>
  <si>
    <t>Michael A. Fisher (on behalf of Patent Owner)</t>
  </si>
  <si>
    <t>Aristocrat Technologies, Inc. v. High 5 Games, LLC</t>
  </si>
  <si>
    <t>Joshua L. Goldberg (on healf of Patent Owner)</t>
  </si>
  <si>
    <t>Ex Parte Karim Anwar Rammal</t>
  </si>
  <si>
    <t>1. Whether a non-unanimous panel decision is grounds for Director Review.
2. Whether the Board misapprehended the claimed subject matter by finding no claimed improvement or practical application.
3. Whether the Board erred in not finding the claims patent eligible under BASCOM as a specific method that is neither conventional or generic.
4. Whether the claims must be re-analyzed under the 2019 Section 101 Guidance.</t>
  </si>
  <si>
    <t>Michael R. Casey (on behalf of Appellant)</t>
  </si>
  <si>
    <t>UPL Ltd. v. Agrofresh Inc.</t>
  </si>
  <si>
    <t>1. Whether the Board erred by not acting on the joint motion to terminate during Arthrex's pendency, and FWD should be vacated.
2. Whether the Board erred by declining to construe the terms "1-MCP is Adsorbed into the MCPN" and "complex."
3. Whether the Board erred in its construction of "1-MCP Impermeable."
4. Whether the Board erred in finding Petitioner showed a motivation to combine Edgington and Lee.
5. Whether the Board erred by not addressing the "failure of others" objective evidence of nonobviousness.</t>
  </si>
  <si>
    <t>Joshua P. Larsen (on behalf of Patent Owner)</t>
  </si>
  <si>
    <t>American Express Company and American Express Travel Related Services Company, Inc. v. Signature Systems, LLC</t>
  </si>
  <si>
    <t>American Express Company,
American Express Travel Related Services Company, Inc.</t>
  </si>
  <si>
    <t>1. Constitutional Issues: Director Review is unlawful due to acting director, requires a separate briefing process to be meaningful, and cannot retroactively bestow legitimacy on FWD. Director cannot delegate the decision to institute to APJs. APJs have an improper financial interest in instituting post-grant reviews; fees for post-grant reviews are a violation of due process.
2. Whether the FWD was issued after the statutory deadline and without a proper extension of time.
3. Whether the Board erred in relying on expert testimony.
4. Whether the Board erred in relying on the Loyalty Conversion case as binding precedent.
5. Whether the Board erred in applying Eligibility Steps 2A and 2B.
6. Whether the Board erred in relying on distinguishable prior PTAB decisions.
7. Whether the Board erred in its consideration of Patent Owner's objective evidence that claims 5 and 13 are definite.</t>
  </si>
  <si>
    <t>American Express Company,
American Express Travel Related Services Company, Inc.
Klarquist Sparkman, LLP</t>
  </si>
  <si>
    <t>Edward A. Pennington (on behalf of Patent Owner)</t>
  </si>
  <si>
    <t>Black Swamp IP, LLC v. VirnetX Inc.</t>
  </si>
  <si>
    <t>1. Whether the Board erred in its consideration of whether the prior art teaches the claimed "indication" and a "secure communication link."
2. Whether the Board's ruling on claims canceled in reexam 95/001,788 must be vacated as moot.
3. Director review must be conducted by a principal officer, no FVRA.</t>
  </si>
  <si>
    <t>Samsung Electronics America, Inc. v. Kannuu Pty Ltd.</t>
  </si>
  <si>
    <t>1. Whether the Board erred in limiting the timetable for discovery.
2. Whether the Board erred in relying on prior art already considered by an Examiner in determining the claims unpatentable.
3. Whether the Board erred in limiting the secondary considerations evidence to attorneys only.
4. Constitutional Issues: Lack of a principal officer at the USPTO requires reversal of Board's FWDs; panel that institutes should not preside over the trial.
5. Whether the Board relied on erroneous claim construction in determining Petitioner met its burden of proof.</t>
  </si>
  <si>
    <t>Samsung Electronics America, Inc.,
Samsung Electronics Co., Ltd.
Quinn Emanuel Urquhart &amp; Sullivan LLP</t>
  </si>
  <si>
    <t>Lewis E. Hudnell (on behalf of Patent Owner)</t>
  </si>
  <si>
    <t>Ex Parte James Gelsin Marx</t>
  </si>
  <si>
    <t>1. Whether the Board erred in its 101 analysis under the Berkheimer memo and the 2019 Section 101 Guidance.
2. Whether the Board violated the APA by providing new legal arguments sua sponte.
3. Whether the Board erred in its "practical application" analysis.</t>
  </si>
  <si>
    <t>Philip M. Nelson (on behalf of Appellant)</t>
  </si>
  <si>
    <t>Medtronic, Inc.,
Medtronic plc
Paul Hastings LLP</t>
  </si>
  <si>
    <t>1. Whether the Board erred in its construction of "a value associated with said current" and "a measured current associated with said current."
2. Whether the Board erred in declining to consider new evidence in Petitioner's Reply.</t>
  </si>
  <si>
    <t>1. Whether the Board erred in its construction of "a value associated with said current" and "a measured voltage associated with said current."
2. Whether the Board erred in declining to consider new evidence in Petitioner's Reply.</t>
  </si>
  <si>
    <t>Commscope Technologies LLC v. Dali Wireless Inc.</t>
  </si>
  <si>
    <t>Michael Saunders (on behalf of Appellant)</t>
  </si>
  <si>
    <t>Kingston Technology Company, Inc. v. Polaris Innovations Ltd.</t>
  </si>
  <si>
    <t>Kenneth J. Weatherwax (on behalf of Patent Owner)</t>
  </si>
  <si>
    <t>1. Whether the Board erred in its construction of "one of the copies of the incoming clock signal."
2. Whether the Board erred in its finding the prior art teaches the claimed elements.
3. Director should vacate and remand for consideration of grounds not reached in FWD.
4. Director Review must be conducted by principal officer or delegate.</t>
  </si>
  <si>
    <t>Intex Recreation Corporation and Bestway (USA) Inc. v. Team Worldwide Corproration</t>
  </si>
  <si>
    <t>Intex Recreation Corporation,
Bestway (USA) Inc.</t>
  </si>
  <si>
    <t>1. Whether the Board erred in granting institution because the five petitions against the patent place a substantial and unnecessary burden on the Board and patent owner.
2. Whether the Board erred by not denying institution under 35 U.S.C. § 314(a) (Fintiv factors).
3. Whether the Board erred by misapprehending the prior art and improperly combining the references.
4. Whether the Board erred by disregarding secondary indicia of nonobviousness.
5. Director should vacate FWD and terminate proceedings; Director should reconsider arguments de novo.
6. Director review is unlawful due to acting director; acting director should stay proceedings until director is confirmed.</t>
  </si>
  <si>
    <t>Intex Recreation Corp., Bestway (USA) Inc., Walmart Inc.,
Wal-Mart Stores Texas, LLC,
Wal-Mart.com USA LLC, Sam's West, Inc. d/b/a Sam's Club,
Intex Development Company Ltd.,
Intex Industries (Xiamen) Co., Ltd.,
Intex Marketing Ltd., Intex Trading Ltd., Bestway Global Holdings, Inc.,
Bestway (Hong Kong) International, Ltd., Bestway Inflatables and Materials Corp., Bestway (Hong Kong) Enterprise Co. Ltd., Bestway (Nantong) Recreation Corp.,
The Coleman Company, Inc.,
Newell Brands Inc.
Faegre Baker Daniels LLP
Dickinson Wright PLLC
White &amp; Case LLP</t>
  </si>
  <si>
    <t>Timothy E. Bianchi (on behalf of Patent Owner)</t>
  </si>
  <si>
    <t>Intex Recreation Corp., et al.
Faegre Baker Daniels LLP
Dickinson Wright PLLC
White &amp; Case LLP</t>
  </si>
  <si>
    <t>1. Whether the Board erred in granting institution because the five petitions against the patent place a substantial and unnecessary burden on the Board and patent owner.
2. Whether the Board erred by not denying institution under 35 U.S.C. § 314(a) (Fintiv factors).
3. Director should vacate FWD and terminate proceedings.
4. Director review is unlawful due to acting director; acting director should stay proceedings until director is confirmed.</t>
  </si>
  <si>
    <t>Intex Recreation Corp., et al.
Faegre Baker Daniels LLP
Dickinson Wright PLLC
White &amp; Case LLP
McDermott Will &amp; Emery</t>
  </si>
  <si>
    <t>1. Whether the Board erred in granting institution because the five petitions against the patent place a substantial and unnecessary burden on the Board and patent owner.
2. Whether the Board erred by not denying institution under 35 U.S.C. § 314(a) (Fintiv factors).
3. Whether the Board erred by misapprehending the prior at and improperly combining the references.
4. Whether the Board erred by disregarding secondary indicia of nonobviousness.
5. Director should vacate FWD and terminate proceedings; Director should reconsider arguments de novo.
6. Director review is unlawful due to acting director; acting director should stay proceedings until director is confirmed.</t>
  </si>
  <si>
    <t>Google LLC,
ZTE (USA), Inc.,
Samsung Electronics Co., Ltd.,
LG Electronics Inc.,
Huawei Device USA, Inc.,
Huawei Device Co. Ltd.,
Huawei Technologies Co. Ltd.,
Huaweid Device (Dongguan) Co. Ltd.,
Huawei Investment &amp; Holding Co. Ltd.,
Huawei Tech. Investment Co. Ltd, Huawei Device (Hong Kong) Co. Ltd. v. Cywee Group Ltd.</t>
  </si>
  <si>
    <t xml:space="preserve">Google LLC,
ZTE (USA), Inc.,
Samsung Electronics Co., Ltd.,
LG Electronics Inc.,
Huawei Device USA, Inc.,
Huawei Device Co. Ltd.,
Huawei Technologies Co. Ltd.,
Huaweid Device (Dongguan) Co. Ltd.,
Huawei Investment &amp; Holding Co. Ltd.,
Huawei Tech. Investment Co. Ltd, Huawei Device (Hong Kong) Co. Ltd. </t>
  </si>
  <si>
    <t>1. Whether the Board erred in denying Patent Owner additional discovery on the issue of RPIs/Privity.
2.  Whether Institution Decision should be vacated as untimely under Arthrex.</t>
  </si>
  <si>
    <t>Google LLC,
ZTE (USA), Inc.,
Samsung Electronics Co., Ltd.,
Samsung Electronics America, Inc.,
LG Electronics Inc.,
LG Electronics USA, Inc.,
Google LLC,
Huawei Device USA, Inc.,
Huawei Device Co. Ltd.,
Huawei Technologies Co. Ltd.,
Huawei Device (Dongguan) Co. Ltd.,
Huawei Investment &amp; Holding Co. Ltd.,
Huawei Tech. Investment Co. Ltd, Huawei Device (Hong Kong) Co. Ltd.
Smith Baluch LLP
Brinks Gilson &amp; Lione
Paul Hastings LLP
Morgan Lewis &amp; Bockius LLP
PV Law LLP
Kilpatrick Townsend</t>
  </si>
  <si>
    <t>Jay P. Kesan (on behalf of Patent Owner)</t>
  </si>
  <si>
    <t>ZTE (USA), Inc. and LG Electronics Inc. v. Cywee Group Ltd.</t>
  </si>
  <si>
    <t>1. Whether the Board erred by allowing a time-barred joinder party to assert new grounds for unpatentability.
2. Whether Petitioner LGE's participation is barred by principles of judicial estoppel.
3. Whether Petitioner LGE's participation is precluded by Hunting Titan.
4. Whether Institution Decision should be vacated as untimely under Arthrex.</t>
  </si>
  <si>
    <t xml:space="preserve">Google LLC,
ZTE (USA), Inc.,
Samsung Electronics Co., Ltd.,
LG Electronics Inc.,
Huawei Device USA, Inc.,
Huawei Device Co. Ltd.,
Huawei Technologies Co. Ltd.,
Huawei Device (Dongguan) Co. Ltd.,
Huawei Investment &amp; Holding Co. Ltd.,
Huawei Tech. Investment Co. Ltd, Huawei Device (Hong Kong) Co. Ltd. </t>
  </si>
  <si>
    <t>Nestle USA, Inc. v. Steuben Foods, Inc.</t>
  </si>
  <si>
    <t>Nestle USA, Inc.,
Nestle HealthCare Nutrition, Inc.,
Nestec S.A.
Finnegan Henderson Farabow Garrett &amp; Dunner LLP</t>
  </si>
  <si>
    <t>W. Cook Alciati (on behalf of Patent Owner)</t>
  </si>
  <si>
    <t>Incyte Corporation v. Concert Pharmaceuticals, Inc.</t>
  </si>
  <si>
    <t>Concert Pharmaceuticals, Inc.</t>
  </si>
  <si>
    <t xml:space="preserve">Final Written Decision   </t>
  </si>
  <si>
    <t>Marta E. Delsignore (on behalf of Patent Owner)</t>
  </si>
  <si>
    <t>Stahls' Inc.,
Siser North America, Inc.
Harness, Dickey &amp; Pierce PLC</t>
  </si>
  <si>
    <t>Zap Surgical Systems, Inc. v. Elekta Limited</t>
  </si>
  <si>
    <t xml:space="preserve">Final Written Decision </t>
  </si>
  <si>
    <t>Aaron Bowling (on behalf of Patent Owner)</t>
  </si>
  <si>
    <t>Samsung Electronics America, Inc. v. Prisua Engineering Corp.</t>
  </si>
  <si>
    <t>Samsung Electronics America, Inc.,
Samsung Electronics Latinoamerica Miami, Inc. ,
Samsung Electronics Co., Ltd.
Greenberg Traurig, LLP</t>
  </si>
  <si>
    <t>Nicholas J. Doyle (on behalf of Patent Owner)</t>
  </si>
  <si>
    <t>Alere, Inc. v. Rembrandt Diagnostics, LP</t>
  </si>
  <si>
    <t>Jared C. Bunker (on behalf of Patent Owner)</t>
  </si>
  <si>
    <t>Cisco Systems, Inc. v. VirnetX Inc.</t>
  </si>
  <si>
    <t>Reexam Decision
Rehearing Decision</t>
  </si>
  <si>
    <t>2/6/2018
1/18/2019</t>
  </si>
  <si>
    <t>Virnetx Inc.
Paul Hastings LLP
McDermott, Will &amp; Emery
Finnegan, Henderson, Farabow, Garrett &amp; Dunner, LLP</t>
  </si>
  <si>
    <t>Nvidia Corporation v. Polaris Innovations Limited</t>
  </si>
  <si>
    <t>1. Whether the Board erred in denying the joint motion to terminate.
2. Whether the Director has the power to grant the joint motion to terminate.
3. Director review must be conducted by a principal officer.</t>
  </si>
  <si>
    <t>Matthew C. Phillips (on behalf of Patent Owner)</t>
  </si>
  <si>
    <t>Snap, Inc. v. Vaporstream, Inc.</t>
  </si>
  <si>
    <t>Vaporstream, Inc.
Heim Payne &amp; Chorush, LLP
Armond Wilson LLP
BIrch Tree IP Law and Strategy PLLC</t>
  </si>
  <si>
    <t>Michael F. Heim (on behalf of Patent Owner)</t>
  </si>
  <si>
    <t>Unified Patents Inc. v. Vilox Technologies, LLC</t>
  </si>
  <si>
    <t>1. Whether an institution decision issued by APJ’s without review or the possibility of review by the Director is unconstitutional due to unconstitutional provisions of the AIA and corresponding Office practices.
2. Whether the Board erred in denying the request for additional discovery as to Real Parties in Interest.
3. Whether the Board did not follow office procedures and precedent in judging claim validity.</t>
  </si>
  <si>
    <t>Vilox Technologies, LLC
John Harrop
Dickinson Wright, PLLC 
DiMuroGinsberg PC</t>
  </si>
  <si>
    <t>John K. Harrop (on behalf of Patent Owner)</t>
  </si>
  <si>
    <t>Samsung Display Co., Ltd. v. Solas Oled, Ltd.</t>
  </si>
  <si>
    <t>1. Whether the Board erred in finding a motivation to combine the prior art references.
2. Whether the Board erred by declining to address grounds 1-3 of the Petition.
3. Director Review must be conducted by a properly appointed Director or Acting Director.</t>
  </si>
  <si>
    <t>Denied</t>
  </si>
  <si>
    <t>Campbell Soup Company, Campbell Sales Company and Trinity Manufacturing, LLC v. Gamon Plus, Inc.</t>
  </si>
  <si>
    <t>Kinder | Obermann | Gerstenblith</t>
  </si>
  <si>
    <t>1. Whether the Board violated USPTO regulations in considering expert testimony from an Examiner on the preclusive prior art effect of a patent he issued.
2. Whether Petitioners' submission of the Examiner's testimony without disclosure that he was the primary examiner was inequitable conduct.
3. Whether the Board erred in considering the Examiner's expert testimony because it was guided by impermissbile hindsight.</t>
  </si>
  <si>
    <t>Campbell Soup Company, Campbell Sales Company, Trinity Manufacturing, LLC
Holland &amp; Knight LLP
Cozen O'Connor</t>
  </si>
  <si>
    <t>Gamon Plus, Inc., Gamon International Inc.
Tiajoloff &amp; Kelly LLP</t>
  </si>
  <si>
    <t>Request not considered (untimely)
CAFC already reversed PTAB with no remand</t>
  </si>
  <si>
    <t>Andrew L. Tiajoloff (on behalf of Patent Owner)</t>
  </si>
  <si>
    <t>Apple Inc. v. Personalized Media Communications, LLC</t>
  </si>
  <si>
    <t>Personalized Media Communications, LLC</t>
  </si>
  <si>
    <t xml:space="preserve">FInal Written Decision  </t>
  </si>
  <si>
    <t>Douglas J. Kline (on behalf of Patent Owner)</t>
  </si>
  <si>
    <t xml:space="preserve">1. Whether the Board erred in its construction of "encrypt" and "decrypt" in light of the Federal Circuit's reversal of a similar construction in IPR2016-00755.
2. Whether the Board erred in its construction of "unaccompanied by any non-digital information transmission" in light of a conflicting construction by the District Court.
3. Director Review must be conducted by a principal officer. </t>
  </si>
  <si>
    <t>Merck Sharp &amp; Dohme Corp. v. Pfizer Inc.</t>
  </si>
  <si>
    <t>John Scheibeler (on behalf of Patent Owner)</t>
  </si>
  <si>
    <t>Sanofi Pasteur and SK Chemicals Co., Ltd. v. Pfizer Inc.</t>
  </si>
  <si>
    <t>Mexichem Amanco Holdings S.A. de C.V. v. Honeywell International Inc.</t>
  </si>
  <si>
    <t>Reexam Decision</t>
  </si>
  <si>
    <t>Laura M. Burson (on behalf of Patent Owner)</t>
  </si>
  <si>
    <t>Ex Parte JHO Intellectual Property Holdings, LLC</t>
  </si>
  <si>
    <t>JHO Intellectual Property Holdings, LLC</t>
  </si>
  <si>
    <t>Thermolife International, LLC
Booth Udall Fuller, PLC</t>
  </si>
  <si>
    <t>Geoffrey A. Zelley (on behalf of Appellant)</t>
  </si>
  <si>
    <t>Fitibit Inc. v. Valencell, Inc.</t>
  </si>
  <si>
    <t>Fitbit, Inc.
Quinn Emanuel Urquhart &amp; Sullivan, LLP</t>
  </si>
  <si>
    <t>Daniel F. Olejko ( on behalf of Patent Owner)</t>
  </si>
  <si>
    <t>Mercedes-Benz USA, LLC v. Carucel Investments, L.P.</t>
  </si>
  <si>
    <t xml:space="preserve">IPR2020-00754 </t>
  </si>
  <si>
    <t>Garmin International, Inc., Garmin USA, Inc., Garmin Ltd., and Fitbit LLC v. Koninklijke Philips N.V.</t>
  </si>
  <si>
    <t>Garmin International, Inc., Garmin USA, Inc., Garmin Ltd., Fitbit LLC</t>
  </si>
  <si>
    <t>Decision Denying Institution</t>
  </si>
  <si>
    <t>White | Beamer | Wormmeester</t>
  </si>
  <si>
    <t>1. Whether the Director should reconsider the applicability of NHK/Fintiv to Institutution Denials based on the parallel ITC investigation.
2. Whether the Director should require consideration of overlooked material evidence on rehearing.
3. Whether the Director has authority to review the Board's denial of institution.</t>
  </si>
  <si>
    <t>Garmin International, Inc., Garmin USA, Inc., Garmin Ltd., Fitbit LLC
Erise IP, P.A.
Paul Hastings LLP</t>
  </si>
  <si>
    <t>Koninklijke Philips N.V.
Foley &amp; Lardner LLP</t>
  </si>
  <si>
    <t>Naveen Modi (on behalf of Petitioner)</t>
  </si>
  <si>
    <t>Investors Exchange LLC v. Nasdaq, Inc.</t>
  </si>
  <si>
    <t>1. Whether the Board erred in its 101 analysis by finding the claims non-statutory as software-per-se.
2. Whether the Board erred in its consideration of technological improvement evidence.
3. Whether the Board erred in its subject matter eligibility analysis.
4. Whether the Board erred in finding the claims recite an abstract idea.</t>
  </si>
  <si>
    <t xml:space="preserve">Michelle K. Holoubek (on behalf of Patent Owner) </t>
  </si>
  <si>
    <t>Collegium Pharmaceutical, Inc. v. Purdue Pharma L.P. and Purdue Pharmaceuticals L.P.</t>
  </si>
  <si>
    <t>Gasper J. LaRosa 
(on behalf of Patent Owner)</t>
  </si>
  <si>
    <t>Samsung Electronics Co. Ltd., and Taiwan Semiconductor Manufacturing Co. Ltd. v. Arbor Global Strategies, LLC</t>
  </si>
  <si>
    <t>Samsung Electronics Co. Ltd.,
Samsung Electronics America, Inc.,
Samsung Semiconductor, Inc.,
Taiwan Semiconductor Manufacturing Co. Ltd.,
TSMC North America
Kirkland &amp; Ellis LLP
Quinn Emanuel Urquhart &amp; Sullivan LLP</t>
  </si>
  <si>
    <t>Sonos, Inc. v. Implicit LLC</t>
  </si>
  <si>
    <t>Timothy P. McAnulty (on behalf of Patent Owner)</t>
  </si>
  <si>
    <t>2021-000960 (16/246,076)</t>
  </si>
  <si>
    <t>Ex Parte Peter Cousins</t>
  </si>
  <si>
    <t>Peter Cousins Bottomline Technologies</t>
  </si>
  <si>
    <t>Fischetti | Crawford | Hutchings</t>
  </si>
  <si>
    <t>1. Whether the Board erred by declining to consider the 103 rejections after finding the 101 rejection dispositive.
2. Whether the Board erred in its standard of review</t>
  </si>
  <si>
    <t>Peter Cousins 
Bottomline Technologies</t>
  </si>
  <si>
    <t>Richard A. Baker, Jr. (on behalf of Appellant)</t>
  </si>
  <si>
    <t>Comcast Cable Communications, LLC v. Promptu Systems Corporation</t>
  </si>
  <si>
    <t>Comcast Cable Communications, LLC,
Comcast Corporation
Farella Braun &amp; Martel
Keker, Van Nest &amp; Peters</t>
  </si>
  <si>
    <t>Joshua L. Goldberg (on behalf of Patent Owner)</t>
  </si>
  <si>
    <t>Hamilton Technologies LLC v. Fleur Tehrani</t>
  </si>
  <si>
    <t>1. Whether the Board erred in its consideration of the testimony of Petitioner's Declarant.
2. Whether the Board mischaracterized the meaning of the claim term "next breath."
3. Whether the Board erred by not considering Patent Owner's evidence with respect to the dependent claims.
4. Whether the Board erred in finding the prior art teaches the required claim elements with respect to Grounds 3 and 4 of the Petition.</t>
  </si>
  <si>
    <t>Mark R. Kendrick (on behalf of Patent Owner)</t>
  </si>
  <si>
    <t>Wabco Holdings Inc. and Laydon Composites Ltd. v. Transtex Inc. f/k/a Transtex Composite Inc.</t>
  </si>
  <si>
    <t>John M. Caracappa (on behalf of Patent Owner)</t>
  </si>
  <si>
    <t>Decision Granting Institution</t>
  </si>
  <si>
    <t>1. Whether the USPTO's Institution procedure violates the Appointments Clause.
2. Whether the panel erred in weighing the relevant § 314(a) factors.
3. Whether the panel erred in weighing the relevant § 325(d) factors.</t>
  </si>
  <si>
    <t>Nested Bean, Inc. v. Big Beings Pty Ltd and LB Online &amp; Export Pty Ltd d/b/a Love to Dream Online and Exports</t>
  </si>
  <si>
    <t xml:space="preserve">1. Whether the Board erred in finding dependent claims unpatentable when they depend from multiple independent claims, one of which was found not to be unpatentable.
2. Whether the Board must consider the patentability of the dependent claims as dependent on claim 1 separately from their patentability as dependent on claim 2. </t>
  </si>
  <si>
    <t>Grant and resolve in grant order</t>
  </si>
  <si>
    <t>Linda J. Thayer (on behalf of Patent Owner)</t>
  </si>
  <si>
    <t>Miami International Holdings, Inc.,
Miami International Securities Exchange, LLC,
Miax Pearl, LLC,
Miami International Technologies, LLC v, FTEN, Inc.</t>
  </si>
  <si>
    <t xml:space="preserve">Miami International Holdings, Inc.,
Miami International Securities Exchange, LLC,
Miax Pearl, LLC,
Miami International Technologies, LLC </t>
  </si>
  <si>
    <t>Sawert | Petravick |
Tornquist</t>
  </si>
  <si>
    <t>Miami International Holdings, Inc.,
Miami International Securities Exchange, LLC,
Miax Pearl, LLC,
Miami Internatiuonal Technologies, LLC
Fish &amp; Richardson P.C.</t>
  </si>
  <si>
    <t>FTEN, Inc.,
Nasdaq, Inc.,
U.S. Exchange Holdings, Inc.,
Nasdaq ISE, LLC
Sterne, Kessler, Goldstein &amp; Fox PLLC
Susman Godfrey LLP</t>
  </si>
  <si>
    <t>Joseph E. Mutschelknaus (on behalf of Patent Owner)</t>
  </si>
  <si>
    <t>Miami International Holdings, Inc.,
Miami International Securities Exchange, LLC,
Miax Pearl, LLC,
Miami International Technologies, LLC  v. Nasdaq ISE, Inc.</t>
  </si>
  <si>
    <t>Nasdaq ISE, Inc.,
FTEN, Inc.,
Nasdaq, Inc.,
U.S. Exchange Holdings, Inc.
Sterne, Kessler, Goldstein &amp; Fox PLLC</t>
  </si>
  <si>
    <t>Miami International Holdings, Inc.,
Miami International Securities Exchange, LLC,
Miax Pearl, LLC,
Miami International Technologies, LLC  v. Nasdaq, Inc.</t>
  </si>
  <si>
    <t xml:space="preserve">1. Whether the Board erred in finding the subject patent CBM-eligible.
2. Whether the Board erred in finding the concept falls within one of the categories of abstract ideas.
3. Whether the Board erred by failing to consider technical improvements brought about by the claimed concept. </t>
  </si>
  <si>
    <t>Miami International Holdings, Inc.,
Miami International Securities Exchange, LLC,
Miax Pearl, LLC,
Miami Internatiuonal Technologies, LLC
Reed Smith LLP</t>
  </si>
  <si>
    <t>Nasdaq, Inc.,
Nasdaq ISE, Inc.,
FTEN, Inc.,
U.S. Exchange Holdings, Inc.
Sterne, Kessler, Goldstein &amp; Fox PLLC</t>
  </si>
  <si>
    <t>1. Whether the Board erred by applying the wrong test to Step 1 of the Alice inquiry.
2. Whether the Board erred by failing to apply the Board's informative decision in Ex Parte Smith.</t>
  </si>
  <si>
    <t>Nasdaq ISE, Inc.,
FTEN, Inc.,
Nasdaq, Inc.,
U.S. Exchange Holdings, Inc.
Sterne, Kessler, Goldstein &amp; Fox PLLC
Susman Godfrey LLP</t>
  </si>
  <si>
    <t>Neenah Inc. and Avery Products Corporation v. Jodi A. Schwendimann f/k/a Jodi A. Davley and Nucoat, Inc.</t>
  </si>
  <si>
    <t>Devan V. Padmanabhan (on behalf of Patent Owner)</t>
  </si>
  <si>
    <t>SG Gaming, Inc. fka Bally Gaming, Inc. v. New Vision Gaming &amp; Development, Inc.</t>
  </si>
  <si>
    <t>Richard A. Baker (on behalf of Patent Owner)</t>
  </si>
  <si>
    <t>Palo Alto Networks, Inc. v. Centripetal Networks, Inc.</t>
  </si>
  <si>
    <t>1. Whether the Board erred in its obviousness analysis by incorrectly inverting the petition's grounds.</t>
  </si>
  <si>
    <t>Scott A. McKeown
(on behalf of Petitioner)</t>
  </si>
  <si>
    <t>Chevron Oronite Company LLC v. Infineum USA L.P.</t>
  </si>
  <si>
    <t>Christopher H. Strate (on behalf of Patent Owner)</t>
  </si>
  <si>
    <t>Resideo Technologies, Inc. and Central Security Group - Nationwide, Inc. v. Ubiquitous Connectivity, LP</t>
  </si>
  <si>
    <t>1. Whether the Board erred by finding the prior art discloses the claimed "microcontroller."
2. Whether the Board erred in its obviousness analysis by finding the prior art teaches the required claim elements.
3. Director Review must be conducted by a Principal Officer.</t>
  </si>
  <si>
    <t>Resideo Technologies, Inc.,
City of San Antonio by and through its agent, City Public Service Board of San Antonio d/b/a CPS Energy,
Ademco, Inc.,
Honeywell International, Inc.,
Central Security Group - Nationwide, Inc.,
Guardian Security Systems, Inc.,
CSG Holdco, Inc.,
Central Security Group Holdings, Inc.,
Central Security Group Holdco, Inc.,
Central Security Group, Inc.
Alston &amp; Bird LLP
Choate, Hall &amp; Stewart LLP</t>
  </si>
  <si>
    <t>Cortney S. Alexander (on behalf of Patent Owner)</t>
  </si>
  <si>
    <t>Ex Parte Fred Ramberg and Jerzey Bala</t>
  </si>
  <si>
    <t>Bottomline Technologies (DE) Inc.
 Bottomline Technologies (DE) Inc. (in-house counsel)</t>
  </si>
  <si>
    <t>Hulu, LLC v. SITO Mobile R&amp;D IP, LLC and Sito Mobile, Ltd.</t>
  </si>
  <si>
    <t>1. Whether the Board erred in finding the patent eligibile for CBM review.
2. Whether the Board erred in finding the claims ineligible under § 101.</t>
  </si>
  <si>
    <t>Jason S. Charkow (on behalf of Patent Owner)</t>
  </si>
  <si>
    <t>Askelladen LLC v. 
Verify Smart Corp.</t>
  </si>
  <si>
    <t>Decision on Institution</t>
  </si>
  <si>
    <t>Haapala | Ippolito | 
Defranco</t>
  </si>
  <si>
    <t>1. Whether the Board erred in instituting trial due to Petitioner's failure to identify all RPIs.
2. Whether the Board erred in instituting trial because the IPR was time-barred.</t>
  </si>
  <si>
    <t>Askeladden LLC
Amster Rothstein &amp; Ebenstein LLP</t>
  </si>
  <si>
    <t>Verify Smart Corp.
Zimmerman Law Group</t>
  </si>
  <si>
    <t>Jean-Marc 
Zimmerman 
(on behalf of 
Patent Owner)</t>
  </si>
  <si>
    <t>Weatherford U.S., L.P.,  v. Enventure Global Technology, Inc.</t>
  </si>
  <si>
    <t>George Haight (on behalf of Patent Owner)</t>
  </si>
  <si>
    <t> Patent Owner</t>
  </si>
  <si>
    <t xml:space="preserve">Weatherford U.S., L.P.,  </t>
  </si>
  <si>
    <t>pending</t>
  </si>
  <si>
    <t>Rimfrost AS v. Aker Biomarine Antarctic AS</t>
  </si>
  <si>
    <t>Tornquist | Franklin, E. 
| Valek</t>
  </si>
  <si>
    <t>J. Mitchell Jones (on behalf of Patent Owner)</t>
  </si>
  <si>
    <t>Cisco Systems, Inc. v. Uniloc USA, Inc. and Uniloc Luxembourg S.A.</t>
  </si>
  <si>
    <t xml:space="preserve">Cisco Systems, Inc.
</t>
  </si>
  <si>
    <t>FInal Written Decision</t>
  </si>
  <si>
    <t>Brett A. Mangrum 
(on behalf of 
Patent Owner)</t>
  </si>
  <si>
    <t>Neenah, Inc. v. Jodi A. Schwendimann</t>
  </si>
  <si>
    <t xml:space="preserve">Jodi A. Schwendimann
</t>
  </si>
  <si>
    <t>Weatherford U.S., L.P. v. Enventure Global Technology, Inc.</t>
  </si>
  <si>
    <t xml:space="preserve">Weatherford U.S., L.P.
</t>
  </si>
  <si>
    <t>George S. Haight (on behalf of Patent Owner)</t>
  </si>
  <si>
    <t>LG Electronics, Inc., 
HTC America, Inc., and Lenovo (United States), Inc. v. Koninklijke KPN N.V.</t>
  </si>
  <si>
    <t>Hulu, LLC v. Sito Mobile R&amp;D IP, LLC and Sito Mobile, Ltd.</t>
  </si>
  <si>
    <t xml:space="preserve">VMware, Inc. v. Cirba IP Inc. </t>
  </si>
  <si>
    <t>Khue Hoang (on behalf of Patent Owner)</t>
  </si>
  <si>
    <t>Cisco Systems, Inc. v. VirnetX, Inc.</t>
  </si>
  <si>
    <t>Opensky Industries, LLC v. VLSI Technology LLC</t>
  </si>
  <si>
    <t>Babak Redjaian (on behalf of Patent Owner)</t>
  </si>
  <si>
    <t>Patent Quality Assurance, LLC v. VLSI Technology LLC</t>
  </si>
  <si>
    <t>Patent Quality Assurance,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</si>
</sst>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2" x14ac:knownFonts="1">
    <font>
      <sz val="11"/>
      <color theme="1"/>
      <name val="Calibri"/>
      <family val="2"/>
      <scheme val="minor"/>
    </font>
    <font>
      <sz val="10"/>
      <color theme="1"/>
      <name val="Calibri"/>
      <family val="2"/>
      <scheme val="minor"/>
    </font>
    <font>
      <b/>
      <sz val="9"/>
      <color indexed="81"/>
      <name val="Tahoma"/>
      <family val="2"/>
    </font>
    <font>
      <sz val="9"/>
      <color indexed="81"/>
      <name val="Tahoma"/>
      <family val="2"/>
    </font>
    <font>
      <b/>
      <sz val="10"/>
      <color theme="1"/>
      <name val="Calibri"/>
      <family val="2"/>
      <scheme val="minor"/>
    </font>
    <font>
      <i/>
      <sz val="10"/>
      <color theme="1"/>
      <name val="Calibri"/>
      <family val="2"/>
      <scheme val="minor"/>
    </font>
    <font>
      <sz val="9.5"/>
      <color theme="1"/>
      <name val="Calibri"/>
      <family val="2"/>
      <scheme val="minor"/>
    </font>
    <font>
      <sz val="10"/>
      <color rgb="FF000000"/>
      <name val="Calibri"/>
      <family val="2"/>
    </font>
    <font>
      <sz val="10"/>
      <color theme="1"/>
      <name val="Calibri"/>
    </font>
    <font>
      <sz val="10"/>
      <color rgb="FF333333"/>
      <name val="Calibri"/>
    </font>
    <font>
      <b/>
      <sz val="10"/>
      <color theme="1"/>
      <name val="Calibri"/>
    </font>
    <font>
      <sz val="11"/>
      <color theme="1"/>
      <name val="Calibri"/>
    </font>
    <font>
      <sz val="10"/>
      <color theme="1"/>
      <name val="Calibri"/>
      <family val="2"/>
      <charset val="1"/>
    </font>
    <font>
      <i/>
      <sz val="10"/>
      <color rgb="FF000000"/>
      <name val="Calibri"/>
      <family val="2"/>
      <scheme val="minor"/>
    </font>
    <font>
      <b/>
      <sz val="10"/>
      <color rgb="FF000000"/>
      <name val="Calibri"/>
      <family val="2"/>
    </font>
    <font>
      <sz val="10"/>
      <color rgb="FF000000"/>
      <name val="Calibri"/>
    </font>
    <font>
      <sz val="10"/>
      <color rgb="FF000000"/>
      <name val="Calibri"/>
      <family val="2"/>
      <charset val="1"/>
    </font>
    <font>
      <sz val="11"/>
      <color rgb="FF000000"/>
      <name val="Calibri"/>
      <family val="2"/>
    </font>
    <font>
      <i/>
      <sz val="10"/>
      <color rgb="FF000000"/>
      <name val="Calibri"/>
      <family val="2"/>
    </font>
    <font>
      <sz val="9.5"/>
      <color rgb="FF000000"/>
      <name val="Calibri"/>
      <family val="2"/>
    </font>
    <font>
      <sz val="10"/>
      <color rgb="FF333333"/>
      <name val="Calibri"/>
      <family val="2"/>
    </font>
    <font>
      <sz val="10"/>
      <color rgb="FF00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DCE6F1"/>
        <bgColor rgb="FF000000"/>
      </patternFill>
    </fill>
    <fill>
      <patternFill patternType="solid">
        <fgColor rgb="FFFFFF00"/>
        <bgColor rgb="FF000000"/>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indexed="64"/>
      </right>
      <top/>
      <bottom/>
      <diagonal/>
    </border>
    <border>
      <left/>
      <right style="thin">
        <color indexed="64"/>
      </right>
      <top style="thin">
        <color rgb="FF000000"/>
      </top>
      <bottom style="thin">
        <color indexed="64"/>
      </bottom>
      <diagonal/>
    </border>
    <border>
      <left style="hair">
        <color auto="1"/>
      </left>
      <right style="thin">
        <color rgb="FF000000"/>
      </right>
      <top style="hair">
        <color auto="1"/>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hair">
        <color auto="1"/>
      </right>
      <top/>
      <bottom style="hair">
        <color auto="1"/>
      </bottom>
      <diagonal/>
    </border>
  </borders>
  <cellStyleXfs count="1">
    <xf numFmtId="0" fontId="0" fillId="0" borderId="0"/>
  </cellStyleXfs>
  <cellXfs count="176">
    <xf numFmtId="0" fontId="0" fillId="0" borderId="0" xfId="0"/>
    <xf numFmtId="0" fontId="1" fillId="0" borderId="2" xfId="0" applyFont="1" applyFill="1" applyBorder="1" applyAlignment="1">
      <alignment vertical="center"/>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left" vertical="center" wrapText="1"/>
    </xf>
    <xf numFmtId="0" fontId="0" fillId="0" borderId="0" xfId="0" applyAlignment="1">
      <alignment horizontal="center" vertical="center"/>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14" fontId="1" fillId="0" borderId="0" xfId="0" applyNumberFormat="1" applyFont="1" applyAlignment="1">
      <alignment vertical="center"/>
    </xf>
    <xf numFmtId="164" fontId="0" fillId="0" borderId="0" xfId="0" applyNumberFormat="1"/>
    <xf numFmtId="0" fontId="4" fillId="2"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left" vertical="center" wrapText="1"/>
    </xf>
    <xf numFmtId="14" fontId="1" fillId="0" borderId="3" xfId="0" applyNumberFormat="1" applyFont="1" applyFill="1" applyBorder="1" applyAlignment="1">
      <alignment horizontal="center" vertical="center" wrapText="1"/>
    </xf>
    <xf numFmtId="14" fontId="1" fillId="0" borderId="0" xfId="0" applyNumberFormat="1" applyFont="1" applyAlignment="1">
      <alignment horizontal="center" vertical="center"/>
    </xf>
    <xf numFmtId="1" fontId="1" fillId="0" borderId="2" xfId="0" applyNumberFormat="1" applyFont="1" applyFill="1" applyBorder="1" applyAlignment="1">
      <alignment horizontal="center" vertical="center"/>
    </xf>
    <xf numFmtId="14" fontId="1" fillId="0" borderId="4" xfId="0" applyNumberFormat="1" applyFont="1" applyFill="1" applyBorder="1" applyAlignment="1">
      <alignment horizontal="left" vertical="center" wrapText="1"/>
    </xf>
    <xf numFmtId="164"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 fillId="0" borderId="0" xfId="0" applyFont="1" applyAlignment="1">
      <alignment horizontal="center" vertical="center"/>
    </xf>
    <xf numFmtId="164" fontId="11" fillId="0" borderId="0" xfId="0" applyNumberFormat="1" applyFont="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14" fontId="8"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14" fontId="8" fillId="0" borderId="2" xfId="0" applyNumberFormat="1" applyFont="1" applyBorder="1" applyAlignment="1">
      <alignment horizontal="center" vertical="center" wrapText="1"/>
    </xf>
    <xf numFmtId="164" fontId="1" fillId="0" borderId="0" xfId="0" applyNumberFormat="1" applyFont="1" applyAlignment="1">
      <alignment horizontal="center" vertical="center"/>
    </xf>
    <xf numFmtId="164"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xf>
    <xf numFmtId="14" fontId="13" fillId="0" borderId="2" xfId="0" applyNumberFormat="1" applyFont="1" applyFill="1" applyBorder="1" applyAlignment="1">
      <alignment horizontal="left" vertical="center" wrapText="1"/>
    </xf>
    <xf numFmtId="0" fontId="13" fillId="0" borderId="2" xfId="0" applyFont="1" applyFill="1" applyBorder="1" applyAlignment="1">
      <alignment vertical="center"/>
    </xf>
    <xf numFmtId="14" fontId="1" fillId="0" borderId="5" xfId="0" applyNumberFormat="1" applyFont="1" applyFill="1" applyBorder="1" applyAlignment="1">
      <alignment horizontal="center" vertical="center"/>
    </xf>
    <xf numFmtId="0" fontId="1" fillId="0" borderId="0" xfId="0" applyFont="1" applyAlignment="1">
      <alignment vertical="center"/>
    </xf>
    <xf numFmtId="0" fontId="1" fillId="0" borderId="0" xfId="0" applyFont="1"/>
    <xf numFmtId="14" fontId="1" fillId="0" borderId="0" xfId="0" applyNumberFormat="1" applyFont="1" applyAlignment="1">
      <alignment horizontal="center" vertical="center" wrapText="1"/>
    </xf>
    <xf numFmtId="0" fontId="0" fillId="0" borderId="0" xfId="0" applyAlignment="1">
      <alignment wrapText="1"/>
    </xf>
    <xf numFmtId="0" fontId="14" fillId="3" borderId="1"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6" xfId="0" applyFont="1" applyFill="1" applyBorder="1" applyAlignment="1">
      <alignment horizontal="center" vertical="center"/>
    </xf>
    <xf numFmtId="0" fontId="7" fillId="0" borderId="7" xfId="0" applyFont="1" applyFill="1" applyBorder="1" applyAlignment="1">
      <alignment horizontal="center" vertical="center" wrapText="1"/>
    </xf>
    <xf numFmtId="14" fontId="7"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14" fontId="15" fillId="0" borderId="8" xfId="0" applyNumberFormat="1" applyFont="1" applyFill="1" applyBorder="1" applyAlignment="1">
      <alignment horizontal="center" vertical="center"/>
    </xf>
    <xf numFmtId="0" fontId="7" fillId="0" borderId="8" xfId="0" applyFont="1" applyFill="1" applyBorder="1" applyAlignment="1">
      <alignment horizontal="center" vertical="center"/>
    </xf>
    <xf numFmtId="14" fontId="7" fillId="0" borderId="8" xfId="0" applyNumberFormat="1" applyFont="1" applyFill="1" applyBorder="1" applyAlignment="1">
      <alignment horizontal="center" vertical="center"/>
    </xf>
    <xf numFmtId="0" fontId="7" fillId="4" borderId="8" xfId="0" applyFont="1" applyFill="1" applyBorder="1" applyAlignment="1">
      <alignment horizontal="center" vertical="center"/>
    </xf>
    <xf numFmtId="0" fontId="16" fillId="0" borderId="8" xfId="0" applyFont="1" applyFill="1" applyBorder="1" applyAlignment="1">
      <alignment horizontal="center" vertical="center" wrapText="1"/>
    </xf>
    <xf numFmtId="0" fontId="17" fillId="0" borderId="8" xfId="0" applyFont="1" applyFill="1" applyBorder="1" applyAlignment="1">
      <alignment horizontal="center" vertical="center"/>
    </xf>
    <xf numFmtId="14" fontId="17" fillId="0" borderId="8"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14" fontId="15"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15"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20" fillId="0"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wrapText="1"/>
    </xf>
    <xf numFmtId="0" fontId="11" fillId="0" borderId="0" xfId="0" applyFont="1" applyAlignment="1">
      <alignment wrapText="1"/>
    </xf>
    <xf numFmtId="14" fontId="21" fillId="0" borderId="0" xfId="0" applyNumberFormat="1" applyFont="1" applyAlignment="1">
      <alignment horizontal="center" vertical="center"/>
    </xf>
    <xf numFmtId="0" fontId="15" fillId="0" borderId="9" xfId="0" applyFont="1" applyFill="1" applyBorder="1" applyAlignment="1">
      <alignment horizontal="center" vertical="center" wrapText="1"/>
    </xf>
    <xf numFmtId="14" fontId="15"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7" fillId="0" borderId="9" xfId="0" applyFont="1" applyFill="1" applyBorder="1" applyAlignment="1">
      <alignment horizontal="center" vertical="center"/>
    </xf>
    <xf numFmtId="14"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0" fontId="0" fillId="0" borderId="9" xfId="0" applyBorder="1"/>
    <xf numFmtId="0" fontId="7" fillId="0" borderId="14" xfId="0" applyFont="1" applyFill="1" applyBorder="1" applyAlignment="1">
      <alignment horizontal="center" vertical="center"/>
    </xf>
    <xf numFmtId="14" fontId="7"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14" fontId="7" fillId="0" borderId="11" xfId="0" applyNumberFormat="1" applyFont="1" applyFill="1" applyBorder="1" applyAlignment="1">
      <alignment horizontal="center" vertical="center" wrapText="1"/>
    </xf>
    <xf numFmtId="14" fontId="0" fillId="0" borderId="0" xfId="0" applyNumberFormat="1"/>
    <xf numFmtId="164"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left" vertical="center" wrapText="1"/>
    </xf>
    <xf numFmtId="164" fontId="0" fillId="0" borderId="9" xfId="0" applyNumberFormat="1" applyBorder="1"/>
    <xf numFmtId="0" fontId="1" fillId="0" borderId="9" xfId="0" applyNumberFormat="1" applyFont="1" applyFill="1" applyBorder="1" applyAlignment="1">
      <alignment horizontal="center" vertical="center"/>
    </xf>
    <xf numFmtId="0" fontId="1" fillId="0" borderId="9" xfId="0" applyFont="1" applyFill="1" applyBorder="1" applyAlignment="1">
      <alignment vertical="center"/>
    </xf>
    <xf numFmtId="0" fontId="1" fillId="0" borderId="15" xfId="0" applyFont="1" applyBorder="1" applyAlignment="1">
      <alignment horizontal="center" vertical="center" wrapText="1"/>
    </xf>
    <xf numFmtId="0" fontId="8" fillId="0" borderId="15" xfId="0" applyFont="1" applyBorder="1" applyAlignment="1">
      <alignment horizontal="center" vertical="center" wrapText="1"/>
    </xf>
    <xf numFmtId="14" fontId="7" fillId="0" borderId="15"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164"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4" xfId="0" applyFont="1" applyFill="1" applyBorder="1" applyAlignment="1">
      <alignment vertical="center"/>
    </xf>
    <xf numFmtId="14" fontId="1" fillId="0" borderId="17" xfId="0" applyNumberFormat="1" applyFont="1" applyFill="1" applyBorder="1" applyAlignment="1">
      <alignment horizontal="center" vertical="center" wrapText="1"/>
    </xf>
    <xf numFmtId="0" fontId="1" fillId="0" borderId="18" xfId="0" applyFont="1" applyFill="1" applyBorder="1" applyAlignment="1">
      <alignment vertical="center"/>
    </xf>
    <xf numFmtId="0" fontId="1" fillId="0" borderId="9" xfId="0" applyFont="1" applyBorder="1" applyAlignment="1">
      <alignment horizontal="center" vertical="center"/>
    </xf>
    <xf numFmtId="0" fontId="8" fillId="0" borderId="17" xfId="0" applyFont="1" applyBorder="1" applyAlignment="1">
      <alignment horizontal="center" vertical="center" wrapText="1"/>
    </xf>
    <xf numFmtId="14" fontId="7" fillId="0" borderId="18" xfId="0" applyNumberFormat="1"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 fillId="0" borderId="9" xfId="0" applyFont="1" applyBorder="1"/>
    <xf numFmtId="14" fontId="1" fillId="0" borderId="9" xfId="0" applyNumberFormat="1" applyFont="1" applyBorder="1" applyAlignment="1">
      <alignment horizontal="center" vertical="center"/>
    </xf>
    <xf numFmtId="14" fontId="1" fillId="0" borderId="19" xfId="0" applyNumberFormat="1" applyFont="1" applyFill="1" applyBorder="1" applyAlignment="1">
      <alignment horizontal="center" vertical="center" wrapText="1"/>
    </xf>
    <xf numFmtId="0" fontId="1" fillId="0" borderId="15" xfId="0" applyNumberFormat="1" applyFont="1" applyBorder="1" applyAlignment="1">
      <alignment horizontal="center" vertical="center" wrapText="1"/>
    </xf>
    <xf numFmtId="14" fontId="1" fillId="0" borderId="15"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14" fontId="1" fillId="0" borderId="15"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4" fontId="21" fillId="0" borderId="9" xfId="0" applyNumberFormat="1" applyFont="1" applyBorder="1" applyAlignment="1">
      <alignment horizontal="center" vertical="center"/>
    </xf>
    <xf numFmtId="14" fontId="8" fillId="0" borderId="9" xfId="0" applyNumberFormat="1" applyFont="1" applyFill="1" applyBorder="1" applyAlignment="1">
      <alignment horizontal="center" vertical="center" wrapText="1"/>
    </xf>
    <xf numFmtId="164" fontId="1" fillId="0" borderId="15" xfId="0" applyNumberFormat="1" applyFont="1" applyFill="1" applyBorder="1" applyAlignment="1">
      <alignment horizontal="center" vertical="center" wrapText="1"/>
    </xf>
    <xf numFmtId="14" fontId="1" fillId="0" borderId="16"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9" xfId="0" applyFont="1" applyBorder="1" applyAlignment="1">
      <alignment vertical="center" wrapText="1"/>
    </xf>
    <xf numFmtId="0" fontId="7" fillId="0" borderId="20" xfId="0" applyFont="1" applyFill="1" applyBorder="1" applyAlignment="1">
      <alignment horizontal="center" vertical="center" wrapText="1"/>
    </xf>
    <xf numFmtId="14" fontId="1" fillId="0" borderId="18" xfId="0" applyNumberFormat="1" applyFont="1" applyFill="1" applyBorder="1" applyAlignment="1">
      <alignment horizontal="center" vertical="center"/>
    </xf>
    <xf numFmtId="14" fontId="1" fillId="0" borderId="21" xfId="0" applyNumberFormat="1" applyFont="1" applyFill="1" applyBorder="1" applyAlignment="1">
      <alignment horizontal="center" vertical="center"/>
    </xf>
    <xf numFmtId="0" fontId="0" fillId="0" borderId="9" xfId="0" applyBorder="1" applyAlignment="1">
      <alignment vertical="center" wrapText="1"/>
    </xf>
    <xf numFmtId="14" fontId="1" fillId="0" borderId="9" xfId="0" applyNumberFormat="1" applyFont="1" applyBorder="1" applyAlignment="1">
      <alignment horizontal="center" vertical="center" wrapText="1"/>
    </xf>
    <xf numFmtId="0" fontId="0" fillId="0" borderId="15" xfId="0" applyBorder="1"/>
    <xf numFmtId="0" fontId="17" fillId="0" borderId="15" xfId="0" applyFont="1" applyFill="1" applyBorder="1" applyAlignment="1">
      <alignment horizontal="center" vertical="center" wrapText="1"/>
    </xf>
    <xf numFmtId="0" fontId="1" fillId="0" borderId="20" xfId="0" applyFont="1" applyBorder="1"/>
    <xf numFmtId="14" fontId="1" fillId="0" borderId="8"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8" xfId="0" applyFont="1" applyBorder="1" applyAlignment="1">
      <alignment horizontal="center" vertical="center" wrapText="1"/>
    </xf>
    <xf numFmtId="164" fontId="1" fillId="0" borderId="9" xfId="0" applyNumberFormat="1" applyFont="1" applyBorder="1" applyAlignment="1">
      <alignment horizontal="center" vertical="center"/>
    </xf>
    <xf numFmtId="0" fontId="0" fillId="0" borderId="9" xfId="0" applyBorder="1" applyAlignment="1">
      <alignment horizontal="center" vertical="center"/>
    </xf>
    <xf numFmtId="16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164" fontId="10" fillId="2" borderId="9"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64" fontId="8" fillId="0" borderId="9" xfId="0" applyNumberFormat="1" applyFont="1" applyBorder="1" applyAlignment="1">
      <alignment horizontal="center" vertical="center"/>
    </xf>
    <xf numFmtId="0" fontId="1" fillId="0" borderId="9" xfId="0" applyFont="1" applyFill="1" applyBorder="1" applyAlignment="1">
      <alignment vertical="center" wrapText="1"/>
    </xf>
    <xf numFmtId="14" fontId="0" fillId="0" borderId="9" xfId="0" applyNumberFormat="1" applyBorder="1" applyAlignment="1">
      <alignment horizontal="center" vertical="center"/>
    </xf>
    <xf numFmtId="164" fontId="8" fillId="0" borderId="9" xfId="0" applyNumberFormat="1" applyFont="1" applyFill="1" applyBorder="1" applyAlignment="1">
      <alignment horizontal="center" vertical="center"/>
    </xf>
    <xf numFmtId="1"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left" vertical="top" wrapText="1"/>
    </xf>
    <xf numFmtId="0" fontId="1" fillId="0" borderId="9" xfId="0" applyFont="1" applyFill="1" applyBorder="1" applyAlignment="1">
      <alignment horizontal="center" vertical="center"/>
    </xf>
    <xf numFmtId="14" fontId="1" fillId="0" borderId="9" xfId="0" applyNumberFormat="1" applyFont="1" applyFill="1" applyBorder="1" applyAlignment="1">
      <alignment vertical="top" wrapText="1"/>
    </xf>
    <xf numFmtId="14" fontId="6" fillId="0" borderId="9" xfId="0" applyNumberFormat="1" applyFont="1" applyFill="1" applyBorder="1" applyAlignment="1">
      <alignment horizontal="center" vertical="center" wrapText="1"/>
    </xf>
    <xf numFmtId="0" fontId="7" fillId="0" borderId="9" xfId="0" applyFont="1" applyFill="1" applyBorder="1" applyAlignment="1">
      <alignment vertical="center"/>
    </xf>
    <xf numFmtId="0" fontId="7" fillId="0" borderId="9" xfId="0" applyFont="1" applyFill="1" applyBorder="1" applyAlignment="1">
      <alignment vertical="center" wrapText="1"/>
    </xf>
    <xf numFmtId="14" fontId="7" fillId="0" borderId="9" xfId="0" applyNumberFormat="1" applyFont="1" applyFill="1" applyBorder="1" applyAlignment="1">
      <alignment vertical="center"/>
    </xf>
    <xf numFmtId="164"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164" fontId="11" fillId="0" borderId="9" xfId="0" applyNumberFormat="1" applyFont="1" applyBorder="1" applyAlignment="1">
      <alignment horizontal="center" vertical="center"/>
    </xf>
    <xf numFmtId="0" fontId="7" fillId="5" borderId="8" xfId="0" applyFont="1" applyFill="1" applyBorder="1" applyAlignment="1">
      <alignment horizontal="center" vertical="center"/>
    </xf>
    <xf numFmtId="14" fontId="7" fillId="5" borderId="8" xfId="0" applyNumberFormat="1" applyFont="1" applyFill="1" applyBorder="1" applyAlignment="1">
      <alignment horizontal="center" vertical="center"/>
    </xf>
    <xf numFmtId="0" fontId="1" fillId="0" borderId="0" xfId="0" applyNumberFormat="1" applyFont="1" applyAlignment="1">
      <alignment horizontal="center" vertical="center" wrapText="1"/>
    </xf>
    <xf numFmtId="0" fontId="1" fillId="0" borderId="9" xfId="0" applyNumberFormat="1" applyFont="1" applyBorder="1" applyAlignment="1">
      <alignment horizontal="center" vertical="center" wrapText="1"/>
    </xf>
    <xf numFmtId="0" fontId="1" fillId="0" borderId="18" xfId="0" applyFont="1" applyBorder="1" applyAlignment="1">
      <alignment horizontal="center" vertical="center" wrapText="1"/>
    </xf>
    <xf numFmtId="14" fontId="1" fillId="0" borderId="15" xfId="0" applyNumberFormat="1" applyFont="1" applyBorder="1" applyAlignment="1">
      <alignment horizontal="center" vertical="center" wrapText="1"/>
    </xf>
    <xf numFmtId="0" fontId="7" fillId="5"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CCFF"/>
      <color rgb="FFFFFF99"/>
      <color rgb="FFFFCCFF"/>
      <color rgb="FFFFFFCC"/>
      <color rgb="FFCCFF99"/>
      <color rgb="FFCCECFF"/>
      <color rgb="FF99CCFF"/>
      <color rgb="FFCCFFCC"/>
      <color rgb="FFFF66FF"/>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32"/>
  <sheetViews>
    <sheetView zoomScaleNormal="100" zoomScaleSheetLayoutView="25" workbookViewId="0">
      <pane ySplit="1" topLeftCell="A2" activePane="bottomLeft" state="frozen"/>
      <selection pane="bottomLeft" activeCell="C4" sqref="C4"/>
    </sheetView>
  </sheetViews>
  <sheetFormatPr defaultColWidth="8.5546875" defaultRowHeight="14.4" x14ac:dyDescent="0.3"/>
  <cols>
    <col min="1" max="1" width="13.44140625" style="10" customWidth="1"/>
    <col min="2" max="2" width="13.88671875" style="2" customWidth="1"/>
    <col min="3" max="4" width="14.6640625" style="3" customWidth="1"/>
    <col min="5" max="5" width="18.44140625" style="3" customWidth="1"/>
    <col min="6" max="6" width="19.33203125" style="3" customWidth="1"/>
    <col min="7" max="7" width="21" style="3" customWidth="1"/>
    <col min="8" max="8" width="19.109375" style="3" customWidth="1"/>
    <col min="9" max="9" width="17.33203125" style="3" customWidth="1"/>
    <col min="10" max="10" width="25.109375" style="3" customWidth="1"/>
    <col min="11" max="11" width="22.44140625" style="3" customWidth="1"/>
    <col min="12" max="12" width="17.109375" style="4" customWidth="1"/>
    <col min="13" max="13" width="17.88671875" style="4" hidden="1" customWidth="1"/>
    <col min="14" max="14" width="21.33203125" style="11" customWidth="1"/>
    <col min="15" max="15" width="13.33203125" style="4" customWidth="1"/>
    <col min="16" max="16" width="16.109375" style="4" customWidth="1"/>
    <col min="17" max="17" width="14.33203125" style="4" customWidth="1"/>
    <col min="18" max="18" width="13.33203125" style="16" customWidth="1"/>
    <col min="19" max="19" width="14.6640625" style="18" customWidth="1"/>
    <col min="20" max="20" width="9.109375" style="4" hidden="1" customWidth="1"/>
    <col min="21" max="21" width="12.109375" style="4" hidden="1" customWidth="1"/>
    <col min="22" max="23" width="5.6640625" style="4" hidden="1" customWidth="1"/>
    <col min="24" max="24" width="23.88671875" style="2" hidden="1" customWidth="1"/>
    <col min="25" max="25" width="0" style="1" hidden="1" customWidth="1"/>
    <col min="26" max="26" width="13.6640625" style="4" customWidth="1"/>
    <col min="27" max="27" width="14" style="4" customWidth="1"/>
    <col min="28" max="28" width="15.33203125" style="4" customWidth="1"/>
    <col min="29" max="29" width="13" style="4" customWidth="1"/>
    <col min="30" max="16384" width="8.5546875" style="1"/>
  </cols>
  <sheetData>
    <row r="1" spans="1:31" s="6" customFormat="1" ht="41.4" x14ac:dyDescent="0.3">
      <c r="A1" s="9" t="s">
        <v>0</v>
      </c>
      <c r="B1" s="7" t="s">
        <v>1</v>
      </c>
      <c r="C1" s="8" t="s">
        <v>2</v>
      </c>
      <c r="D1" s="8" t="s">
        <v>3</v>
      </c>
      <c r="E1" s="8" t="s">
        <v>4</v>
      </c>
      <c r="F1" s="8" t="s">
        <v>5</v>
      </c>
      <c r="G1" s="8" t="s">
        <v>6</v>
      </c>
      <c r="H1" s="8" t="s">
        <v>7</v>
      </c>
      <c r="I1" s="9" t="s">
        <v>8</v>
      </c>
      <c r="J1" s="9" t="s">
        <v>9</v>
      </c>
      <c r="K1" s="9" t="s">
        <v>10</v>
      </c>
      <c r="L1" s="9" t="s">
        <v>11</v>
      </c>
      <c r="M1" s="9" t="s">
        <v>12</v>
      </c>
      <c r="N1" s="9" t="s">
        <v>13</v>
      </c>
      <c r="O1" s="9" t="s">
        <v>14</v>
      </c>
      <c r="P1" s="9" t="s">
        <v>15</v>
      </c>
      <c r="Q1" s="9" t="s">
        <v>16</v>
      </c>
      <c r="R1" s="9" t="s">
        <v>17</v>
      </c>
      <c r="S1" s="17" t="s">
        <v>18</v>
      </c>
      <c r="T1" s="5" t="s">
        <v>19</v>
      </c>
      <c r="U1" s="5" t="s">
        <v>20</v>
      </c>
      <c r="V1" s="5" t="s">
        <v>21</v>
      </c>
      <c r="W1" s="5" t="s">
        <v>22</v>
      </c>
      <c r="X1" s="5" t="s">
        <v>3</v>
      </c>
      <c r="Z1" s="5"/>
      <c r="AA1" s="5"/>
      <c r="AB1" s="5"/>
      <c r="AC1" s="5"/>
    </row>
    <row r="2" spans="1:31" s="102" customFormat="1" ht="229.5" customHeight="1" x14ac:dyDescent="0.3">
      <c r="A2" s="95">
        <v>44686</v>
      </c>
      <c r="B2" s="96" t="s">
        <v>6</v>
      </c>
      <c r="C2" s="97" t="s">
        <v>23</v>
      </c>
      <c r="D2" s="97" t="s">
        <v>24</v>
      </c>
      <c r="E2" s="97" t="s">
        <v>25</v>
      </c>
      <c r="F2" s="97" t="s">
        <v>26</v>
      </c>
      <c r="G2" s="97" t="s">
        <v>27</v>
      </c>
      <c r="H2" s="97" t="s">
        <v>28</v>
      </c>
      <c r="I2" s="97">
        <v>44686</v>
      </c>
      <c r="J2" s="113" t="s">
        <v>29</v>
      </c>
      <c r="K2" s="97" t="s">
        <v>30</v>
      </c>
      <c r="L2" s="98">
        <v>44687</v>
      </c>
      <c r="M2" s="98"/>
      <c r="N2" s="99"/>
      <c r="O2" s="98"/>
      <c r="P2" s="98"/>
      <c r="Q2" s="98"/>
      <c r="R2" s="100"/>
      <c r="S2" s="101"/>
      <c r="T2" s="98"/>
      <c r="U2" s="98"/>
      <c r="V2" s="98"/>
      <c r="W2" s="98"/>
      <c r="X2" s="96"/>
      <c r="Z2" s="98"/>
      <c r="AA2" s="98"/>
      <c r="AB2" s="98"/>
      <c r="AC2" s="98"/>
      <c r="AE2" s="114"/>
    </row>
    <row r="3" spans="1:31" s="102" customFormat="1" ht="207" x14ac:dyDescent="0.3">
      <c r="A3" s="95">
        <v>44686</v>
      </c>
      <c r="B3" s="96" t="s">
        <v>6</v>
      </c>
      <c r="C3" s="97" t="s">
        <v>31</v>
      </c>
      <c r="D3" s="97" t="s">
        <v>24</v>
      </c>
      <c r="E3" s="97" t="s">
        <v>25</v>
      </c>
      <c r="F3" s="97" t="s">
        <v>26</v>
      </c>
      <c r="G3" s="97" t="s">
        <v>27</v>
      </c>
      <c r="H3" s="97" t="s">
        <v>28</v>
      </c>
      <c r="I3" s="97">
        <v>44686</v>
      </c>
      <c r="J3" s="113" t="s">
        <v>29</v>
      </c>
      <c r="K3" s="97" t="s">
        <v>30</v>
      </c>
      <c r="L3" s="98">
        <v>44687</v>
      </c>
      <c r="M3" s="98"/>
      <c r="N3" s="99"/>
      <c r="O3" s="98"/>
      <c r="P3" s="98"/>
      <c r="Q3" s="98"/>
      <c r="R3" s="100"/>
      <c r="S3" s="101"/>
      <c r="T3" s="98"/>
      <c r="U3" s="98"/>
      <c r="V3" s="98"/>
      <c r="W3" s="98"/>
      <c r="X3" s="96"/>
      <c r="Z3" s="98"/>
      <c r="AA3" s="98"/>
      <c r="AB3" s="98"/>
      <c r="AC3" s="98"/>
      <c r="AE3" s="114"/>
    </row>
    <row r="4" spans="1:31" s="102" customFormat="1" ht="306.75" customHeight="1" x14ac:dyDescent="0.3">
      <c r="A4" s="95">
        <v>44693</v>
      </c>
      <c r="B4" s="96" t="s">
        <v>6</v>
      </c>
      <c r="C4" s="97" t="s">
        <v>32</v>
      </c>
      <c r="D4" s="97" t="s">
        <v>24</v>
      </c>
      <c r="E4" s="97" t="s">
        <v>33</v>
      </c>
      <c r="F4" s="97" t="s">
        <v>34</v>
      </c>
      <c r="G4" s="97" t="s">
        <v>35</v>
      </c>
      <c r="H4" s="97" t="s">
        <v>36</v>
      </c>
      <c r="I4" s="97">
        <v>44693</v>
      </c>
      <c r="J4" s="97" t="s">
        <v>37</v>
      </c>
      <c r="K4" s="97" t="s">
        <v>38</v>
      </c>
      <c r="L4" s="98">
        <v>44694</v>
      </c>
      <c r="M4" s="98"/>
      <c r="N4" s="99"/>
      <c r="O4" s="98"/>
      <c r="P4" s="98"/>
      <c r="Q4" s="98"/>
      <c r="R4" s="100"/>
      <c r="S4" s="101"/>
      <c r="T4" s="98"/>
      <c r="U4" s="98"/>
      <c r="V4" s="98"/>
      <c r="W4" s="98"/>
      <c r="X4" s="96"/>
      <c r="Z4" s="98"/>
      <c r="AA4" s="98"/>
      <c r="AB4" s="135"/>
      <c r="AC4" s="98"/>
    </row>
    <row r="5" spans="1:31" s="112" customFormat="1" ht="210" customHeight="1" x14ac:dyDescent="0.3">
      <c r="A5" s="95">
        <v>44693</v>
      </c>
      <c r="B5" s="96" t="s">
        <v>6</v>
      </c>
      <c r="C5" s="97" t="s">
        <v>39</v>
      </c>
      <c r="D5" s="97" t="s">
        <v>24</v>
      </c>
      <c r="E5" s="97" t="s">
        <v>33</v>
      </c>
      <c r="F5" s="97" t="s">
        <v>34</v>
      </c>
      <c r="G5" s="97" t="s">
        <v>35</v>
      </c>
      <c r="H5" s="97" t="s">
        <v>36</v>
      </c>
      <c r="I5" s="97">
        <v>44693</v>
      </c>
      <c r="J5" s="97" t="s">
        <v>40</v>
      </c>
      <c r="K5" s="97" t="s">
        <v>38</v>
      </c>
      <c r="L5" s="98">
        <v>44694</v>
      </c>
      <c r="M5" s="98"/>
      <c r="N5" s="99"/>
      <c r="O5" s="98"/>
      <c r="P5" s="98"/>
      <c r="Q5" s="98"/>
      <c r="R5" s="100"/>
      <c r="S5" s="101"/>
      <c r="T5" s="98"/>
      <c r="U5" s="98"/>
      <c r="V5" s="98"/>
      <c r="W5" s="98"/>
      <c r="X5" s="96"/>
      <c r="Y5" s="102"/>
      <c r="Z5" s="98"/>
      <c r="AA5" s="98"/>
      <c r="AB5" s="136"/>
      <c r="AC5" s="110"/>
    </row>
    <row r="6" spans="1:31" s="71" customFormat="1" ht="201.75" customHeight="1" x14ac:dyDescent="0.3">
      <c r="A6" s="138">
        <v>44697</v>
      </c>
      <c r="B6" s="138" t="s">
        <v>6</v>
      </c>
      <c r="C6" s="71" t="s">
        <v>41</v>
      </c>
      <c r="D6" s="71" t="s">
        <v>24</v>
      </c>
      <c r="E6" s="71" t="s">
        <v>42</v>
      </c>
      <c r="F6" s="71" t="s">
        <v>43</v>
      </c>
      <c r="G6" s="71" t="s">
        <v>44</v>
      </c>
      <c r="H6" s="71" t="s">
        <v>45</v>
      </c>
      <c r="I6" s="138">
        <v>44697</v>
      </c>
      <c r="J6" s="71" t="s">
        <v>46</v>
      </c>
      <c r="K6" s="71" t="s">
        <v>47</v>
      </c>
      <c r="L6" s="138">
        <v>44698</v>
      </c>
      <c r="Q6" s="138"/>
      <c r="T6" s="71" t="s">
        <v>45</v>
      </c>
      <c r="U6" s="138">
        <v>44697</v>
      </c>
      <c r="W6" s="71" t="s">
        <v>48</v>
      </c>
    </row>
    <row r="7" spans="1:31" s="71" customFormat="1" ht="225" customHeight="1" x14ac:dyDescent="0.3">
      <c r="A7" s="138">
        <v>44697</v>
      </c>
      <c r="B7" s="138" t="s">
        <v>6</v>
      </c>
      <c r="C7" s="71" t="s">
        <v>49</v>
      </c>
      <c r="D7" s="71" t="s">
        <v>24</v>
      </c>
      <c r="E7" s="71" t="s">
        <v>50</v>
      </c>
      <c r="F7" s="71" t="s">
        <v>51</v>
      </c>
      <c r="G7" s="71" t="s">
        <v>52</v>
      </c>
      <c r="H7" s="71" t="s">
        <v>53</v>
      </c>
      <c r="I7" s="138">
        <v>44697</v>
      </c>
      <c r="J7" s="71" t="s">
        <v>54</v>
      </c>
      <c r="K7" s="71" t="s">
        <v>55</v>
      </c>
      <c r="L7" s="138">
        <v>44698</v>
      </c>
      <c r="Q7" s="138"/>
      <c r="T7" s="71" t="s">
        <v>53</v>
      </c>
      <c r="U7" s="138">
        <v>44697</v>
      </c>
      <c r="W7" s="71" t="s">
        <v>56</v>
      </c>
    </row>
    <row r="8" spans="1:31" ht="107.25" customHeight="1" x14ac:dyDescent="0.3">
      <c r="A8" s="95">
        <v>44715</v>
      </c>
      <c r="B8" s="96" t="s">
        <v>6</v>
      </c>
      <c r="C8" s="97" t="s">
        <v>57</v>
      </c>
      <c r="D8" s="97" t="s">
        <v>24</v>
      </c>
      <c r="E8" s="97" t="s">
        <v>58</v>
      </c>
      <c r="F8" s="97" t="s">
        <v>59</v>
      </c>
      <c r="G8" s="97" t="s">
        <v>60</v>
      </c>
      <c r="H8" s="97" t="s">
        <v>61</v>
      </c>
      <c r="I8" s="97">
        <v>44715</v>
      </c>
      <c r="J8" s="97" t="s">
        <v>62</v>
      </c>
      <c r="K8" s="97" t="s">
        <v>63</v>
      </c>
      <c r="L8" s="98">
        <v>44715</v>
      </c>
      <c r="M8" s="98"/>
      <c r="N8" s="99"/>
      <c r="O8" s="98"/>
      <c r="P8" s="98"/>
      <c r="Q8" s="98"/>
      <c r="R8" s="100"/>
      <c r="S8" s="101"/>
      <c r="T8" s="98"/>
      <c r="U8" s="98"/>
      <c r="V8" s="98"/>
      <c r="W8" s="98"/>
      <c r="X8" s="96"/>
      <c r="Y8" s="102"/>
      <c r="Z8" s="98"/>
      <c r="AA8" s="98"/>
      <c r="AB8" s="45"/>
    </row>
    <row r="9" spans="1:31" ht="222.75" customHeight="1" x14ac:dyDescent="0.3">
      <c r="A9" s="95">
        <v>44718</v>
      </c>
      <c r="B9" s="96" t="s">
        <v>6</v>
      </c>
      <c r="C9" s="97" t="s">
        <v>64</v>
      </c>
      <c r="D9" s="97" t="s">
        <v>24</v>
      </c>
      <c r="E9" s="97" t="s">
        <v>65</v>
      </c>
      <c r="F9" s="97" t="s">
        <v>66</v>
      </c>
      <c r="G9" s="97" t="s">
        <v>67</v>
      </c>
      <c r="H9" s="97" t="s">
        <v>68</v>
      </c>
      <c r="I9" s="97">
        <v>44718</v>
      </c>
      <c r="J9" s="97" t="s">
        <v>69</v>
      </c>
      <c r="K9" s="97" t="s">
        <v>70</v>
      </c>
      <c r="L9" s="98">
        <v>44719</v>
      </c>
      <c r="M9" s="98"/>
      <c r="N9" s="99"/>
      <c r="O9" s="98"/>
      <c r="P9" s="98"/>
      <c r="Q9" s="98"/>
      <c r="R9" s="100"/>
      <c r="S9" s="101"/>
      <c r="T9" s="98"/>
      <c r="U9" s="98"/>
      <c r="V9" s="98"/>
      <c r="W9" s="98"/>
      <c r="X9" s="96"/>
      <c r="Y9" s="102"/>
      <c r="Z9" s="98"/>
      <c r="AA9" s="98"/>
      <c r="AB9" s="45"/>
    </row>
    <row r="10" spans="1:31" x14ac:dyDescent="0.3">
      <c r="A10" s="95"/>
      <c r="B10" s="96"/>
      <c r="C10" s="97"/>
      <c r="D10" s="97"/>
      <c r="E10" s="97"/>
      <c r="F10" s="97"/>
      <c r="G10" s="97"/>
      <c r="H10" s="97"/>
      <c r="I10" s="97"/>
      <c r="J10" s="97"/>
      <c r="K10" s="97"/>
      <c r="L10" s="98"/>
      <c r="M10" s="98"/>
      <c r="N10" s="99"/>
      <c r="O10" s="98"/>
      <c r="P10" s="98"/>
      <c r="Q10" s="98"/>
      <c r="R10" s="100"/>
      <c r="S10" s="101"/>
      <c r="T10" s="98"/>
      <c r="U10" s="98"/>
      <c r="V10" s="98"/>
      <c r="W10" s="98"/>
      <c r="X10" s="96"/>
      <c r="Y10" s="102"/>
      <c r="Z10" s="98"/>
      <c r="AA10" s="98"/>
      <c r="AB10" s="45"/>
    </row>
    <row r="11" spans="1:31" x14ac:dyDescent="0.3">
      <c r="A11" s="95"/>
      <c r="B11" s="96"/>
      <c r="C11" s="97"/>
      <c r="D11" s="97"/>
      <c r="E11" s="97"/>
      <c r="F11" s="97"/>
      <c r="G11" s="97"/>
      <c r="H11" s="97"/>
      <c r="I11" s="97"/>
      <c r="J11" s="97"/>
      <c r="K11" s="97"/>
      <c r="L11" s="98"/>
      <c r="M11" s="98"/>
      <c r="N11" s="99"/>
      <c r="O11" s="98"/>
      <c r="P11" s="98"/>
      <c r="Q11" s="98"/>
      <c r="R11" s="100"/>
      <c r="S11" s="101"/>
      <c r="T11" s="98"/>
      <c r="U11" s="98"/>
      <c r="V11" s="98"/>
      <c r="W11" s="98"/>
      <c r="X11" s="96"/>
      <c r="Y11" s="102"/>
      <c r="Z11" s="98"/>
      <c r="AA11" s="98"/>
      <c r="AB11" s="45"/>
    </row>
    <row r="12" spans="1:31" x14ac:dyDescent="0.3">
      <c r="A12" s="95"/>
      <c r="B12" s="96"/>
      <c r="C12" s="97"/>
      <c r="D12" s="97"/>
      <c r="E12" s="97"/>
      <c r="F12" s="97"/>
      <c r="G12" s="97"/>
      <c r="H12" s="97"/>
      <c r="I12" s="97"/>
      <c r="J12" s="97"/>
      <c r="K12" s="97"/>
      <c r="L12" s="98"/>
      <c r="M12" s="98"/>
      <c r="N12" s="99"/>
      <c r="O12" s="98"/>
      <c r="P12" s="98"/>
      <c r="Q12" s="98"/>
      <c r="R12" s="100"/>
      <c r="S12" s="101"/>
      <c r="T12" s="98"/>
      <c r="U12" s="98"/>
      <c r="V12" s="98"/>
      <c r="W12" s="98"/>
      <c r="X12" s="96"/>
      <c r="Y12" s="102"/>
      <c r="Z12" s="98"/>
      <c r="AA12" s="98"/>
      <c r="AB12" s="45"/>
    </row>
    <row r="13" spans="1:31" x14ac:dyDescent="0.3">
      <c r="A13" s="95"/>
      <c r="B13" s="96"/>
      <c r="C13" s="97"/>
      <c r="D13" s="97"/>
      <c r="E13" s="97"/>
      <c r="F13" s="97"/>
      <c r="G13" s="97"/>
      <c r="H13" s="97"/>
      <c r="I13" s="97"/>
      <c r="J13" s="97"/>
      <c r="K13" s="97"/>
      <c r="L13" s="98"/>
      <c r="M13" s="98"/>
      <c r="N13" s="99"/>
      <c r="O13" s="98"/>
      <c r="P13" s="98"/>
      <c r="Q13" s="98"/>
      <c r="R13" s="100"/>
      <c r="S13" s="101"/>
      <c r="T13" s="98"/>
      <c r="U13" s="98"/>
      <c r="V13" s="98"/>
      <c r="W13" s="98"/>
      <c r="X13" s="96"/>
      <c r="Y13" s="102"/>
      <c r="Z13" s="98"/>
      <c r="AA13" s="98"/>
      <c r="AB13" s="45"/>
    </row>
    <row r="14" spans="1:31" x14ac:dyDescent="0.3">
      <c r="A14" s="95"/>
      <c r="B14" s="96"/>
      <c r="C14" s="97"/>
      <c r="D14" s="97"/>
      <c r="E14" s="97"/>
      <c r="F14" s="97"/>
      <c r="G14" s="97"/>
      <c r="H14" s="97"/>
      <c r="I14" s="97"/>
      <c r="J14" s="97"/>
      <c r="K14" s="97"/>
      <c r="L14" s="98"/>
      <c r="M14" s="98"/>
      <c r="N14" s="99"/>
      <c r="O14" s="98"/>
      <c r="P14" s="98"/>
      <c r="Q14" s="98"/>
      <c r="R14" s="100"/>
      <c r="S14" s="101"/>
      <c r="T14" s="98"/>
      <c r="U14" s="98"/>
      <c r="V14" s="98"/>
      <c r="W14" s="98"/>
      <c r="X14" s="96"/>
      <c r="Y14" s="102"/>
      <c r="Z14" s="98"/>
      <c r="AA14" s="98"/>
      <c r="AB14" s="45"/>
    </row>
    <row r="15" spans="1:31" x14ac:dyDescent="0.3">
      <c r="A15" s="95"/>
      <c r="B15" s="96"/>
      <c r="C15" s="97"/>
      <c r="D15" s="97"/>
      <c r="E15" s="97"/>
      <c r="F15" s="97"/>
      <c r="G15" s="97"/>
      <c r="H15" s="97"/>
      <c r="I15" s="97"/>
      <c r="J15" s="97"/>
      <c r="K15" s="97"/>
      <c r="L15" s="98"/>
      <c r="M15" s="98"/>
      <c r="N15" s="99"/>
      <c r="O15" s="98"/>
      <c r="P15" s="98"/>
      <c r="Q15" s="98"/>
      <c r="R15" s="100"/>
      <c r="S15" s="101"/>
      <c r="T15" s="98"/>
      <c r="U15" s="98"/>
      <c r="V15" s="98"/>
      <c r="W15" s="98"/>
      <c r="X15" s="96"/>
      <c r="Y15" s="102"/>
      <c r="Z15" s="98"/>
      <c r="AA15" s="98"/>
      <c r="AB15" s="45"/>
    </row>
    <row r="16" spans="1:31" x14ac:dyDescent="0.3">
      <c r="A16" s="95"/>
      <c r="B16" s="96"/>
      <c r="C16" s="97"/>
      <c r="D16" s="97"/>
      <c r="E16" s="97"/>
      <c r="F16" s="97"/>
      <c r="G16" s="97"/>
      <c r="H16" s="97"/>
      <c r="I16" s="97"/>
      <c r="J16" s="97"/>
      <c r="K16" s="97"/>
      <c r="L16" s="98"/>
      <c r="M16" s="98"/>
      <c r="N16" s="99"/>
      <c r="O16" s="98"/>
      <c r="P16" s="98"/>
      <c r="Q16" s="98"/>
      <c r="R16" s="100"/>
      <c r="S16" s="101"/>
      <c r="T16" s="98"/>
      <c r="U16" s="98"/>
      <c r="V16" s="98"/>
      <c r="W16" s="98"/>
      <c r="X16" s="96"/>
      <c r="Y16" s="102"/>
      <c r="Z16" s="98"/>
      <c r="AA16" s="98"/>
      <c r="AB16" s="45"/>
    </row>
    <row r="17" spans="1:28" x14ac:dyDescent="0.3">
      <c r="A17" s="95"/>
      <c r="B17" s="96"/>
      <c r="C17" s="97"/>
      <c r="D17" s="97"/>
      <c r="E17" s="97"/>
      <c r="F17" s="97"/>
      <c r="G17" s="97"/>
      <c r="H17" s="97"/>
      <c r="I17" s="97"/>
      <c r="J17" s="97"/>
      <c r="K17" s="97"/>
      <c r="L17" s="98"/>
      <c r="M17" s="98"/>
      <c r="N17" s="99"/>
      <c r="O17" s="98"/>
      <c r="P17" s="98"/>
      <c r="Q17" s="98"/>
      <c r="R17" s="100"/>
      <c r="S17" s="101"/>
      <c r="T17" s="98"/>
      <c r="U17" s="98"/>
      <c r="V17" s="98"/>
      <c r="W17" s="98"/>
      <c r="X17" s="96"/>
      <c r="Y17" s="102"/>
      <c r="Z17" s="98"/>
      <c r="AA17" s="98"/>
      <c r="AB17" s="45"/>
    </row>
    <row r="18" spans="1:28" x14ac:dyDescent="0.3">
      <c r="A18" s="95"/>
      <c r="B18" s="96"/>
      <c r="C18" s="97"/>
      <c r="D18" s="97"/>
      <c r="E18" s="97"/>
      <c r="F18" s="97"/>
      <c r="G18" s="97"/>
      <c r="H18" s="97"/>
      <c r="I18" s="97"/>
      <c r="J18" s="97"/>
      <c r="K18" s="97"/>
      <c r="L18" s="98"/>
      <c r="M18" s="98"/>
      <c r="N18" s="99"/>
      <c r="O18" s="98"/>
      <c r="P18" s="98"/>
      <c r="Q18" s="98"/>
      <c r="R18" s="100"/>
      <c r="S18" s="101"/>
      <c r="T18" s="98"/>
      <c r="U18" s="98"/>
      <c r="V18" s="98"/>
      <c r="W18" s="98"/>
      <c r="X18" s="96"/>
      <c r="Y18" s="102"/>
      <c r="Z18" s="98"/>
      <c r="AA18" s="98"/>
      <c r="AB18" s="45"/>
    </row>
    <row r="19" spans="1:28" x14ac:dyDescent="0.3">
      <c r="A19" s="95"/>
      <c r="B19" s="96"/>
      <c r="C19" s="97"/>
      <c r="D19" s="97"/>
      <c r="E19" s="97"/>
      <c r="F19" s="97"/>
      <c r="G19" s="97"/>
      <c r="H19" s="97"/>
      <c r="I19" s="97"/>
      <c r="J19" s="97"/>
      <c r="K19" s="97"/>
      <c r="L19" s="98"/>
      <c r="M19" s="98"/>
      <c r="N19" s="99"/>
      <c r="O19" s="98"/>
      <c r="P19" s="98"/>
      <c r="Q19" s="98"/>
      <c r="R19" s="100"/>
      <c r="S19" s="101"/>
      <c r="T19" s="98"/>
      <c r="U19" s="98"/>
      <c r="V19" s="98"/>
      <c r="W19" s="98"/>
      <c r="X19" s="96"/>
      <c r="Y19" s="102"/>
      <c r="Z19" s="98"/>
      <c r="AA19" s="98"/>
      <c r="AB19" s="45"/>
    </row>
    <row r="20" spans="1:28" x14ac:dyDescent="0.3">
      <c r="A20" s="95"/>
      <c r="B20" s="96"/>
      <c r="C20" s="97"/>
      <c r="D20" s="97"/>
      <c r="E20" s="97"/>
      <c r="F20" s="97"/>
      <c r="G20" s="97"/>
      <c r="H20" s="97"/>
      <c r="I20" s="97"/>
      <c r="J20" s="97"/>
      <c r="K20" s="97"/>
      <c r="L20" s="98"/>
      <c r="M20" s="98"/>
      <c r="N20" s="99"/>
      <c r="O20" s="98"/>
      <c r="P20" s="98"/>
      <c r="Q20" s="98"/>
      <c r="R20" s="100"/>
      <c r="S20" s="101"/>
      <c r="T20" s="98"/>
      <c r="U20" s="98"/>
      <c r="V20" s="98"/>
      <c r="W20" s="98"/>
      <c r="X20" s="96"/>
      <c r="Y20" s="102"/>
      <c r="Z20" s="98"/>
      <c r="AA20" s="98"/>
      <c r="AB20" s="45"/>
    </row>
    <row r="21" spans="1:28" x14ac:dyDescent="0.3">
      <c r="A21" s="95"/>
      <c r="B21" s="96"/>
      <c r="C21" s="97"/>
      <c r="D21" s="97"/>
      <c r="E21" s="97"/>
      <c r="F21" s="97"/>
      <c r="G21" s="97"/>
      <c r="H21" s="97"/>
      <c r="I21" s="97"/>
      <c r="J21" s="97"/>
      <c r="K21" s="97"/>
      <c r="L21" s="98"/>
      <c r="M21" s="98"/>
      <c r="N21" s="99"/>
      <c r="O21" s="98"/>
      <c r="P21" s="98"/>
      <c r="Q21" s="98"/>
      <c r="R21" s="100"/>
      <c r="S21" s="101"/>
      <c r="T21" s="98"/>
      <c r="U21" s="98"/>
      <c r="V21" s="98"/>
      <c r="W21" s="98"/>
      <c r="X21" s="96"/>
      <c r="Y21" s="102"/>
      <c r="Z21" s="98"/>
      <c r="AA21" s="98"/>
      <c r="AB21" s="45"/>
    </row>
    <row r="22" spans="1:28" x14ac:dyDescent="0.3">
      <c r="A22" s="95"/>
      <c r="B22" s="96"/>
      <c r="C22" s="97"/>
      <c r="D22" s="97"/>
      <c r="E22" s="97"/>
      <c r="F22" s="97"/>
      <c r="G22" s="97"/>
      <c r="H22" s="97"/>
      <c r="I22" s="97"/>
      <c r="J22" s="97"/>
      <c r="K22" s="97"/>
      <c r="L22" s="98"/>
      <c r="M22" s="98"/>
      <c r="N22" s="99"/>
      <c r="O22" s="98"/>
      <c r="P22" s="98"/>
      <c r="Q22" s="98"/>
      <c r="R22" s="100"/>
      <c r="S22" s="101"/>
      <c r="T22" s="98"/>
      <c r="U22" s="98"/>
      <c r="V22" s="98"/>
      <c r="W22" s="98"/>
      <c r="X22" s="96"/>
      <c r="Y22" s="102"/>
      <c r="Z22" s="98"/>
      <c r="AA22" s="98"/>
      <c r="AB22" s="45"/>
    </row>
    <row r="23" spans="1:28" x14ac:dyDescent="0.3">
      <c r="A23" s="95"/>
      <c r="B23" s="96"/>
      <c r="C23" s="97"/>
      <c r="D23" s="97"/>
      <c r="E23" s="97"/>
      <c r="F23" s="97"/>
      <c r="G23" s="97"/>
      <c r="H23" s="97"/>
      <c r="I23" s="97"/>
      <c r="J23" s="97"/>
      <c r="K23" s="97"/>
      <c r="L23" s="98"/>
      <c r="M23" s="98"/>
      <c r="N23" s="99"/>
      <c r="O23" s="98"/>
      <c r="P23" s="98"/>
      <c r="Q23" s="98"/>
      <c r="R23" s="100"/>
      <c r="S23" s="101"/>
      <c r="T23" s="98"/>
      <c r="U23" s="98"/>
      <c r="V23" s="98"/>
      <c r="W23" s="98"/>
      <c r="X23" s="96"/>
      <c r="Y23" s="102"/>
      <c r="Z23" s="98"/>
      <c r="AA23" s="98"/>
      <c r="AB23" s="45"/>
    </row>
    <row r="24" spans="1:28" x14ac:dyDescent="0.3">
      <c r="A24" s="95"/>
      <c r="B24" s="96"/>
      <c r="C24" s="97"/>
      <c r="D24" s="97"/>
      <c r="E24" s="97"/>
      <c r="F24" s="97"/>
      <c r="G24" s="97"/>
      <c r="H24" s="97"/>
      <c r="I24" s="97"/>
      <c r="J24" s="97"/>
      <c r="K24" s="97"/>
      <c r="L24" s="98"/>
      <c r="M24" s="98"/>
      <c r="N24" s="99"/>
      <c r="O24" s="98"/>
      <c r="P24" s="98"/>
      <c r="Q24" s="98"/>
      <c r="R24" s="100"/>
      <c r="S24" s="101"/>
      <c r="T24" s="98"/>
      <c r="U24" s="98"/>
      <c r="V24" s="98"/>
      <c r="W24" s="98"/>
      <c r="X24" s="96"/>
      <c r="Y24" s="102"/>
      <c r="Z24" s="98"/>
      <c r="AA24" s="98"/>
      <c r="AB24" s="45"/>
    </row>
    <row r="25" spans="1:28" x14ac:dyDescent="0.3">
      <c r="A25" s="95"/>
      <c r="B25" s="96"/>
      <c r="C25" s="97"/>
      <c r="D25" s="97"/>
      <c r="E25" s="97"/>
      <c r="F25" s="97"/>
      <c r="G25" s="97"/>
      <c r="H25" s="97"/>
      <c r="I25" s="97"/>
      <c r="J25" s="97"/>
      <c r="K25" s="97"/>
      <c r="L25" s="98"/>
      <c r="M25" s="98"/>
      <c r="N25" s="99"/>
      <c r="O25" s="98"/>
      <c r="P25" s="98"/>
      <c r="Q25" s="98"/>
      <c r="R25" s="100"/>
      <c r="S25" s="101"/>
      <c r="T25" s="98"/>
      <c r="U25" s="98"/>
      <c r="V25" s="98"/>
      <c r="W25" s="98"/>
      <c r="X25" s="96"/>
      <c r="Y25" s="102"/>
      <c r="Z25" s="98"/>
      <c r="AA25" s="98"/>
      <c r="AB25" s="45"/>
    </row>
    <row r="26" spans="1:28" x14ac:dyDescent="0.3">
      <c r="A26" s="107"/>
      <c r="B26" s="108"/>
      <c r="C26" s="109"/>
      <c r="D26" s="109"/>
      <c r="E26" s="109"/>
      <c r="F26" s="109"/>
      <c r="G26" s="109"/>
      <c r="H26" s="109"/>
      <c r="I26" s="109"/>
      <c r="J26" s="109"/>
      <c r="K26" s="109"/>
      <c r="L26" s="110"/>
      <c r="M26" s="110"/>
      <c r="N26" s="23"/>
      <c r="O26" s="110"/>
      <c r="P26" s="110"/>
      <c r="Q26" s="110"/>
      <c r="S26" s="111"/>
      <c r="T26" s="110"/>
      <c r="U26" s="110"/>
      <c r="V26" s="110"/>
      <c r="W26" s="110"/>
      <c r="X26" s="108"/>
      <c r="Y26" s="112"/>
      <c r="Z26" s="110"/>
      <c r="AA26" s="110"/>
    </row>
    <row r="32" spans="1:28" x14ac:dyDescent="0.3">
      <c r="I32" s="3" t="s">
        <v>71</v>
      </c>
    </row>
  </sheetData>
  <autoFilter ref="A1:AJ1" xr:uid="{00000000-0009-0000-0000-000000000000}"/>
  <printOptions gridLines="1"/>
  <pageMargins left="0.25" right="0.25" top="1" bottom="1" header="0.4" footer="0.5"/>
  <pageSetup fitToHeight="0" orientation="landscape" r:id="rId1"/>
  <headerFooter differentFirst="1">
    <oddHeader>&amp;C&amp;"-,Bold"Pending POP Requests
&amp;"-,Italic"last updated &amp;D</oddHeader>
    <oddFooter>&amp;CPage &amp;P&amp;R&amp;"-,Italic"Pre-decisional / deliberative process</oddFooter>
    <firstHeader>&amp;C&amp;"-,Bold"Pending POP Requests
&amp;"-,Italic"last updated &amp;D</firstHeader>
    <firstFooter>&amp;R&amp;"-,Italic"Pre-decisional / deliberative process</first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B8E17-A89E-41B3-81B4-752DDE0D86D8}">
  <dimension ref="A1:AC11"/>
  <sheetViews>
    <sheetView workbookViewId="0">
      <pane ySplit="1" topLeftCell="A6" activePane="bottomLeft" state="frozen"/>
      <selection pane="bottomLeft" activeCell="S8" sqref="S8"/>
    </sheetView>
  </sheetViews>
  <sheetFormatPr defaultRowHeight="14.4" x14ac:dyDescent="0.3"/>
  <cols>
    <col min="1" max="1" width="17.109375" customWidth="1"/>
    <col min="2" max="2" width="19.109375" customWidth="1"/>
    <col min="3" max="3" width="13.88671875" customWidth="1"/>
    <col min="4" max="4" width="16.44140625" customWidth="1"/>
    <col min="5" max="5" width="29" customWidth="1"/>
    <col min="6" max="7" width="26.33203125" customWidth="1"/>
    <col min="8" max="8" width="18" customWidth="1"/>
    <col min="9" max="9" width="16.109375" customWidth="1"/>
    <col min="10" max="10" width="20.44140625" customWidth="1"/>
    <col min="11" max="11" width="17.5546875" customWidth="1"/>
    <col min="12" max="12" width="16.44140625" customWidth="1"/>
    <col min="13" max="13" width="17.109375" customWidth="1"/>
    <col min="14" max="14" width="13" customWidth="1"/>
    <col min="15" max="15" width="13.88671875" customWidth="1"/>
    <col min="16" max="16" width="17.33203125" customWidth="1"/>
    <col min="17" max="17" width="12.33203125" customWidth="1"/>
    <col min="18" max="18" width="20.88671875" customWidth="1"/>
    <col min="19" max="19" width="18.44140625" customWidth="1"/>
  </cols>
  <sheetData>
    <row r="1" spans="1:29" s="6" customFormat="1" ht="39" customHeight="1" x14ac:dyDescent="0.3">
      <c r="A1" s="9" t="s">
        <v>0</v>
      </c>
      <c r="B1" s="7" t="s">
        <v>1</v>
      </c>
      <c r="C1" s="8" t="s">
        <v>2</v>
      </c>
      <c r="D1" s="8" t="s">
        <v>3</v>
      </c>
      <c r="E1" s="8" t="s">
        <v>4</v>
      </c>
      <c r="F1" s="8" t="s">
        <v>5</v>
      </c>
      <c r="G1" s="8" t="s">
        <v>6</v>
      </c>
      <c r="H1" s="8" t="s">
        <v>7</v>
      </c>
      <c r="I1" s="9" t="s">
        <v>8</v>
      </c>
      <c r="J1" s="9" t="s">
        <v>9</v>
      </c>
      <c r="K1" s="9" t="s">
        <v>10</v>
      </c>
      <c r="L1" s="9" t="s">
        <v>11</v>
      </c>
      <c r="M1" s="9" t="s">
        <v>12</v>
      </c>
      <c r="N1" s="9" t="s">
        <v>13</v>
      </c>
      <c r="O1" s="9" t="s">
        <v>14</v>
      </c>
      <c r="P1" s="9" t="s">
        <v>15</v>
      </c>
      <c r="Q1" s="9" t="s">
        <v>16</v>
      </c>
      <c r="R1" s="9" t="s">
        <v>72</v>
      </c>
      <c r="S1" s="17" t="s">
        <v>18</v>
      </c>
      <c r="T1" s="5" t="s">
        <v>19</v>
      </c>
      <c r="U1" s="5" t="s">
        <v>20</v>
      </c>
      <c r="V1" s="5" t="s">
        <v>21</v>
      </c>
      <c r="W1" s="5" t="s">
        <v>22</v>
      </c>
      <c r="X1" s="5" t="s">
        <v>3</v>
      </c>
      <c r="Z1" s="5"/>
      <c r="AA1" s="5"/>
      <c r="AB1" s="5"/>
      <c r="AC1" s="5"/>
    </row>
    <row r="2" spans="1:29" s="1" customFormat="1" ht="243.75" customHeight="1" x14ac:dyDescent="0.3">
      <c r="A2" s="10">
        <v>44424</v>
      </c>
      <c r="B2" s="2" t="s">
        <v>6</v>
      </c>
      <c r="C2" s="3" t="s">
        <v>73</v>
      </c>
      <c r="D2" s="3" t="s">
        <v>74</v>
      </c>
      <c r="E2" s="3" t="s">
        <v>75</v>
      </c>
      <c r="F2" s="3" t="s">
        <v>76</v>
      </c>
      <c r="G2" s="3" t="s">
        <v>77</v>
      </c>
      <c r="H2" s="3" t="s">
        <v>78</v>
      </c>
      <c r="I2" s="3">
        <v>44424</v>
      </c>
      <c r="J2" s="11" t="s">
        <v>79</v>
      </c>
      <c r="K2" s="3" t="s">
        <v>80</v>
      </c>
      <c r="L2" s="4"/>
      <c r="M2" s="4"/>
      <c r="N2" s="11"/>
      <c r="O2" s="4">
        <v>44441</v>
      </c>
      <c r="P2" s="3" t="s">
        <v>81</v>
      </c>
      <c r="Q2" s="3" t="s">
        <v>82</v>
      </c>
      <c r="R2" s="4">
        <v>44501</v>
      </c>
      <c r="S2" s="22">
        <f ca="1">DATEDIF(R2, TODAY(), "d")</f>
        <v>232</v>
      </c>
      <c r="T2" s="4"/>
      <c r="U2" s="4"/>
      <c r="V2" s="4"/>
      <c r="W2" s="4"/>
      <c r="X2" s="2" t="s">
        <v>83</v>
      </c>
      <c r="Z2" s="4"/>
      <c r="AA2" s="4"/>
      <c r="AB2" s="4"/>
      <c r="AC2" s="4"/>
    </row>
    <row r="3" spans="1:29" s="1" customFormat="1" ht="195" customHeight="1" x14ac:dyDescent="0.3">
      <c r="A3" s="10">
        <v>44456</v>
      </c>
      <c r="B3" s="2" t="s">
        <v>6</v>
      </c>
      <c r="C3" s="3" t="s">
        <v>84</v>
      </c>
      <c r="D3" s="3" t="s">
        <v>85</v>
      </c>
      <c r="E3" s="3" t="s">
        <v>86</v>
      </c>
      <c r="F3" s="3" t="s">
        <v>87</v>
      </c>
      <c r="G3" s="3" t="s">
        <v>88</v>
      </c>
      <c r="H3" s="3" t="s">
        <v>89</v>
      </c>
      <c r="I3" s="3">
        <v>44456</v>
      </c>
      <c r="J3" s="11" t="s">
        <v>90</v>
      </c>
      <c r="K3" s="3" t="s">
        <v>91</v>
      </c>
      <c r="L3" s="4"/>
      <c r="M3" s="4"/>
      <c r="N3" s="11" t="s">
        <v>92</v>
      </c>
      <c r="O3" s="4">
        <v>44483</v>
      </c>
      <c r="P3" s="3" t="s">
        <v>93</v>
      </c>
      <c r="Q3" s="3" t="s">
        <v>82</v>
      </c>
      <c r="R3" s="4">
        <v>44518</v>
      </c>
      <c r="S3" s="18">
        <f ca="1">DATEDIF(R3, TODAY(), "d")</f>
        <v>215</v>
      </c>
      <c r="T3" s="4"/>
      <c r="U3" s="4"/>
      <c r="V3" s="4"/>
      <c r="W3" s="4"/>
      <c r="X3" s="2"/>
      <c r="Z3" s="4"/>
      <c r="AA3" s="4"/>
      <c r="AB3" s="4"/>
      <c r="AC3" s="4"/>
    </row>
    <row r="4" spans="1:29" s="1" customFormat="1" ht="275.25" customHeight="1" x14ac:dyDescent="0.3">
      <c r="A4" s="10">
        <v>44538</v>
      </c>
      <c r="B4" s="2" t="s">
        <v>6</v>
      </c>
      <c r="C4" s="3" t="s">
        <v>94</v>
      </c>
      <c r="D4" s="3" t="s">
        <v>74</v>
      </c>
      <c r="E4" s="3" t="s">
        <v>95</v>
      </c>
      <c r="F4" s="3" t="s">
        <v>96</v>
      </c>
      <c r="G4" s="3" t="s">
        <v>97</v>
      </c>
      <c r="H4" s="3" t="s">
        <v>98</v>
      </c>
      <c r="I4" s="3">
        <v>44538</v>
      </c>
      <c r="J4" s="3" t="s">
        <v>99</v>
      </c>
      <c r="K4" s="3" t="s">
        <v>100</v>
      </c>
      <c r="L4" s="4">
        <v>44540</v>
      </c>
      <c r="M4" s="4"/>
      <c r="N4" s="11"/>
      <c r="O4" s="4">
        <v>44567</v>
      </c>
      <c r="P4" s="3" t="s">
        <v>101</v>
      </c>
      <c r="Q4" s="3" t="s">
        <v>82</v>
      </c>
      <c r="R4" s="38">
        <v>44623</v>
      </c>
      <c r="S4" s="18">
        <f ca="1">DATEDIF(L4,TODAY(),"d")</f>
        <v>193</v>
      </c>
      <c r="T4" s="4"/>
      <c r="U4" s="4"/>
      <c r="V4" s="4"/>
      <c r="W4" s="4"/>
      <c r="X4" s="2"/>
      <c r="Z4" s="4"/>
      <c r="AA4" s="4"/>
      <c r="AB4" s="4"/>
      <c r="AC4" s="4"/>
    </row>
    <row r="5" spans="1:29" s="1" customFormat="1" ht="300" customHeight="1" x14ac:dyDescent="0.3">
      <c r="A5" s="10">
        <v>44538</v>
      </c>
      <c r="B5" s="2" t="s">
        <v>6</v>
      </c>
      <c r="C5" s="3" t="s">
        <v>102</v>
      </c>
      <c r="D5" s="3" t="s">
        <v>74</v>
      </c>
      <c r="E5" s="3" t="s">
        <v>95</v>
      </c>
      <c r="F5" s="3" t="s">
        <v>96</v>
      </c>
      <c r="G5" s="3" t="s">
        <v>97</v>
      </c>
      <c r="H5" s="3" t="s">
        <v>98</v>
      </c>
      <c r="I5" s="3">
        <v>44538</v>
      </c>
      <c r="J5" s="3" t="s">
        <v>103</v>
      </c>
      <c r="K5" s="3" t="s">
        <v>100</v>
      </c>
      <c r="L5" s="4">
        <v>44540</v>
      </c>
      <c r="M5" s="4"/>
      <c r="N5" s="11"/>
      <c r="O5" s="4">
        <v>44567</v>
      </c>
      <c r="P5" s="3" t="s">
        <v>101</v>
      </c>
      <c r="Q5" s="3" t="s">
        <v>82</v>
      </c>
      <c r="R5" s="38">
        <v>44623</v>
      </c>
      <c r="S5" s="18">
        <f ca="1">DATEDIF(L5,TODAY(),"d")</f>
        <v>193</v>
      </c>
      <c r="T5" s="4"/>
      <c r="U5" s="4"/>
      <c r="V5" s="4"/>
      <c r="W5" s="4"/>
      <c r="X5" s="2"/>
      <c r="Z5" s="4"/>
      <c r="AA5" s="4"/>
      <c r="AB5" s="4"/>
      <c r="AC5" s="4"/>
    </row>
    <row r="6" spans="1:29" s="12" customFormat="1" ht="219" customHeight="1" x14ac:dyDescent="0.3">
      <c r="A6" s="21">
        <v>44567</v>
      </c>
      <c r="B6" s="29" t="s">
        <v>6</v>
      </c>
      <c r="C6" s="29" t="s">
        <v>104</v>
      </c>
      <c r="D6" s="29" t="s">
        <v>74</v>
      </c>
      <c r="E6" s="29" t="s">
        <v>105</v>
      </c>
      <c r="F6" s="32" t="s">
        <v>106</v>
      </c>
      <c r="G6" s="29" t="s">
        <v>107</v>
      </c>
      <c r="H6" s="32" t="s">
        <v>108</v>
      </c>
      <c r="I6" s="21">
        <v>44567</v>
      </c>
      <c r="J6" s="32" t="s">
        <v>109</v>
      </c>
      <c r="K6" s="32" t="s">
        <v>110</v>
      </c>
      <c r="L6" s="21">
        <v>44568</v>
      </c>
      <c r="M6" s="29"/>
      <c r="N6" s="29"/>
      <c r="O6" s="29"/>
      <c r="P6" s="29"/>
      <c r="Q6" s="29" t="s">
        <v>111</v>
      </c>
      <c r="R6" s="21">
        <v>44719</v>
      </c>
      <c r="S6" s="29">
        <f>DATEDIF(I6,R6,"d")</f>
        <v>152</v>
      </c>
      <c r="T6" s="29"/>
      <c r="U6" s="29"/>
      <c r="V6" s="29"/>
      <c r="W6" s="29"/>
      <c r="X6" s="29"/>
      <c r="Y6" s="29"/>
      <c r="Z6" s="29"/>
      <c r="AA6" s="29"/>
      <c r="AB6" s="29"/>
      <c r="AC6" s="29"/>
    </row>
    <row r="7" spans="1:29" s="12" customFormat="1" ht="87.75" customHeight="1" x14ac:dyDescent="0.3">
      <c r="A7" s="21">
        <v>44600</v>
      </c>
      <c r="B7" s="29" t="s">
        <v>6</v>
      </c>
      <c r="C7" s="29" t="s">
        <v>112</v>
      </c>
      <c r="D7" s="29" t="s">
        <v>74</v>
      </c>
      <c r="E7" s="29" t="s">
        <v>113</v>
      </c>
      <c r="F7" s="32" t="s">
        <v>114</v>
      </c>
      <c r="G7" s="29" t="s">
        <v>107</v>
      </c>
      <c r="H7" s="32" t="s">
        <v>108</v>
      </c>
      <c r="I7" s="21">
        <v>44600</v>
      </c>
      <c r="J7" s="171" t="s">
        <v>115</v>
      </c>
      <c r="K7" s="32" t="s">
        <v>110</v>
      </c>
      <c r="L7" s="21">
        <v>44606</v>
      </c>
      <c r="M7" s="29"/>
      <c r="N7" s="29"/>
      <c r="O7" s="29"/>
      <c r="P7" s="29"/>
      <c r="Q7" s="29" t="s">
        <v>111</v>
      </c>
      <c r="R7" s="21">
        <v>44719</v>
      </c>
      <c r="S7" s="29">
        <f>DATEDIF(I7,R7,"d")</f>
        <v>119</v>
      </c>
      <c r="T7" s="29"/>
      <c r="U7" s="29"/>
      <c r="V7" s="29"/>
      <c r="W7" s="29"/>
      <c r="X7" s="29"/>
      <c r="Y7" s="29"/>
      <c r="Z7" s="29"/>
      <c r="AA7" s="29"/>
      <c r="AB7" s="29"/>
      <c r="AC7" s="29"/>
    </row>
    <row r="8" spans="1:29" s="1" customFormat="1" ht="222.75" customHeight="1" x14ac:dyDescent="0.3">
      <c r="A8" s="38">
        <v>44615</v>
      </c>
      <c r="B8" s="29" t="s">
        <v>6</v>
      </c>
      <c r="C8" s="32" t="s">
        <v>116</v>
      </c>
      <c r="D8" s="3" t="s">
        <v>74</v>
      </c>
      <c r="E8" s="3" t="s">
        <v>117</v>
      </c>
      <c r="F8" s="3" t="s">
        <v>118</v>
      </c>
      <c r="G8" s="3" t="s">
        <v>119</v>
      </c>
      <c r="H8" s="3" t="s">
        <v>120</v>
      </c>
      <c r="I8" s="3">
        <v>44615</v>
      </c>
      <c r="J8" s="3" t="s">
        <v>121</v>
      </c>
      <c r="K8" s="3" t="s">
        <v>122</v>
      </c>
      <c r="L8" s="4">
        <v>44616</v>
      </c>
      <c r="M8" s="4"/>
      <c r="N8" s="11"/>
      <c r="O8" s="4">
        <v>44623</v>
      </c>
      <c r="P8" s="3" t="s">
        <v>123</v>
      </c>
      <c r="Q8" s="4" t="s">
        <v>124</v>
      </c>
      <c r="R8" s="38">
        <v>44729</v>
      </c>
      <c r="S8" s="18">
        <f>DATEDIF(I8,R8,"d")</f>
        <v>114</v>
      </c>
      <c r="T8" s="4"/>
      <c r="U8" s="4"/>
      <c r="V8" s="4"/>
      <c r="W8" s="4"/>
      <c r="X8" s="2"/>
      <c r="Z8" s="4"/>
      <c r="AA8" s="4"/>
      <c r="AB8" s="4"/>
      <c r="AC8" s="4"/>
    </row>
    <row r="9" spans="1:29" s="12" customFormat="1" ht="36" customHeight="1" x14ac:dyDescent="0.3">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row>
    <row r="10" spans="1:29" s="12" customFormat="1" ht="36" customHeight="1" x14ac:dyDescent="0.3">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row>
    <row r="11" spans="1:29" x14ac:dyDescent="0.3">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row>
  </sheetData>
  <autoFilter ref="A1:X1" xr:uid="{745B8E17-A89E-41B3-81B4-752DDE0D86D8}"/>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filterMode="1"/>
  <dimension ref="A1:AC188"/>
  <sheetViews>
    <sheetView workbookViewId="0">
      <pane ySplit="1" topLeftCell="A185" activePane="bottomLeft" state="frozen"/>
      <selection pane="bottomLeft" activeCell="P196" sqref="P196"/>
    </sheetView>
  </sheetViews>
  <sheetFormatPr defaultColWidth="9.109375" defaultRowHeight="14.4" x14ac:dyDescent="0.3"/>
  <cols>
    <col min="1" max="1" width="14.6640625" style="100" customWidth="1"/>
    <col min="2" max="2" width="16.5546875" style="89" customWidth="1"/>
    <col min="3" max="7" width="15.6640625" style="89" customWidth="1"/>
    <col min="8" max="8" width="16.6640625" style="89" customWidth="1"/>
    <col min="9" max="9" width="16.88671875" style="89" customWidth="1"/>
    <col min="10" max="10" width="17" style="89" customWidth="1"/>
    <col min="11" max="11" width="15.5546875" style="89" customWidth="1"/>
    <col min="12" max="14" width="15.33203125" style="89" customWidth="1"/>
    <col min="15" max="15" width="11" style="146" customWidth="1"/>
    <col min="16" max="16" width="15.6640625" style="146" customWidth="1"/>
    <col min="17" max="17" width="12.44140625" style="89" customWidth="1"/>
    <col min="18" max="18" width="12.44140625" style="168" customWidth="1"/>
    <col min="19" max="19" width="14.6640625" style="101" customWidth="1"/>
    <col min="20" max="16384" width="9.109375" style="89"/>
  </cols>
  <sheetData>
    <row r="1" spans="1:29" ht="41.4" x14ac:dyDescent="0.3">
      <c r="A1" s="147" t="s">
        <v>0</v>
      </c>
      <c r="B1" s="148" t="s">
        <v>1</v>
      </c>
      <c r="C1" s="149" t="s">
        <v>2</v>
      </c>
      <c r="D1" s="149" t="s">
        <v>3</v>
      </c>
      <c r="E1" s="149" t="s">
        <v>4</v>
      </c>
      <c r="F1" s="149" t="s">
        <v>5</v>
      </c>
      <c r="G1" s="149" t="s">
        <v>6</v>
      </c>
      <c r="H1" s="149" t="s">
        <v>7</v>
      </c>
      <c r="I1" s="147" t="s">
        <v>8</v>
      </c>
      <c r="J1" s="147" t="s">
        <v>9</v>
      </c>
      <c r="K1" s="147" t="s">
        <v>10</v>
      </c>
      <c r="L1" s="147" t="s">
        <v>11</v>
      </c>
      <c r="M1" s="147" t="s">
        <v>12</v>
      </c>
      <c r="N1" s="147" t="s">
        <v>13</v>
      </c>
      <c r="O1" s="147" t="s">
        <v>14</v>
      </c>
      <c r="P1" s="147" t="s">
        <v>125</v>
      </c>
      <c r="Q1" s="147" t="s">
        <v>16</v>
      </c>
      <c r="R1" s="150" t="s">
        <v>17</v>
      </c>
      <c r="S1" s="151" t="s">
        <v>18</v>
      </c>
    </row>
    <row r="2" spans="1:29" ht="130.5" customHeight="1" x14ac:dyDescent="0.3">
      <c r="A2" s="95">
        <v>44361</v>
      </c>
      <c r="B2" s="96" t="s">
        <v>6</v>
      </c>
      <c r="C2" s="97" t="s">
        <v>126</v>
      </c>
      <c r="D2" s="97" t="s">
        <v>127</v>
      </c>
      <c r="E2" s="97" t="s">
        <v>95</v>
      </c>
      <c r="F2" s="97" t="s">
        <v>128</v>
      </c>
      <c r="G2" s="97" t="s">
        <v>129</v>
      </c>
      <c r="H2" s="97" t="s">
        <v>130</v>
      </c>
      <c r="I2" s="97">
        <v>44361</v>
      </c>
      <c r="J2" s="84" t="s">
        <v>131</v>
      </c>
      <c r="K2" s="84" t="s">
        <v>132</v>
      </c>
      <c r="L2" s="98">
        <v>44543</v>
      </c>
      <c r="M2" s="152"/>
      <c r="O2" s="98">
        <v>44546</v>
      </c>
      <c r="P2" s="98" t="s">
        <v>133</v>
      </c>
      <c r="Q2" s="98" t="s">
        <v>134</v>
      </c>
      <c r="R2" s="145">
        <v>44568</v>
      </c>
      <c r="S2" s="101">
        <f>DATEDIF(I2,R2,"d")</f>
        <v>207</v>
      </c>
      <c r="T2" s="98"/>
      <c r="U2" s="98"/>
      <c r="V2" s="98"/>
      <c r="W2" s="98"/>
      <c r="X2" s="96"/>
      <c r="Y2" s="102"/>
      <c r="Z2" s="98"/>
      <c r="AA2" s="98"/>
      <c r="AB2" s="98"/>
      <c r="AC2" s="98"/>
    </row>
    <row r="3" spans="1:29" ht="157.5" customHeight="1" x14ac:dyDescent="0.3">
      <c r="A3" s="95">
        <v>44383</v>
      </c>
      <c r="B3" s="96" t="s">
        <v>4</v>
      </c>
      <c r="C3" s="97" t="s">
        <v>135</v>
      </c>
      <c r="D3" s="97" t="s">
        <v>127</v>
      </c>
      <c r="E3" s="97" t="s">
        <v>136</v>
      </c>
      <c r="F3" s="97" t="s">
        <v>137</v>
      </c>
      <c r="G3" s="97" t="s">
        <v>138</v>
      </c>
      <c r="H3" s="97" t="s">
        <v>139</v>
      </c>
      <c r="I3" s="97">
        <v>44383</v>
      </c>
      <c r="J3" s="97" t="s">
        <v>140</v>
      </c>
      <c r="K3" s="97" t="s">
        <v>141</v>
      </c>
      <c r="L3" s="98"/>
      <c r="M3" s="98"/>
      <c r="N3" s="99"/>
      <c r="O3" s="98">
        <v>44385</v>
      </c>
      <c r="P3" s="98" t="s">
        <v>133</v>
      </c>
      <c r="Q3" s="115" t="s">
        <v>134</v>
      </c>
      <c r="R3" s="153">
        <v>44410</v>
      </c>
      <c r="S3" s="101">
        <f t="shared" ref="S3:S16" ca="1" si="0">IF(A3="", "", (IF(R3="",TODAY(), R3)-A3))</f>
        <v>27</v>
      </c>
      <c r="T3" s="98"/>
      <c r="U3" s="98"/>
      <c r="V3" s="98"/>
      <c r="W3" s="98"/>
      <c r="X3" s="96"/>
      <c r="Y3" s="102"/>
      <c r="Z3" s="98"/>
      <c r="AA3" s="98"/>
      <c r="AB3" s="98"/>
      <c r="AC3" s="98"/>
    </row>
    <row r="4" spans="1:29" ht="69" x14ac:dyDescent="0.3">
      <c r="A4" s="95">
        <v>44384</v>
      </c>
      <c r="B4" s="96" t="s">
        <v>6</v>
      </c>
      <c r="C4" s="97" t="s">
        <v>142</v>
      </c>
      <c r="D4" s="97" t="s">
        <v>127</v>
      </c>
      <c r="E4" s="97" t="s">
        <v>143</v>
      </c>
      <c r="F4" s="97" t="s">
        <v>144</v>
      </c>
      <c r="G4" s="97" t="s">
        <v>145</v>
      </c>
      <c r="H4" s="97" t="s">
        <v>146</v>
      </c>
      <c r="I4" s="97">
        <v>44384</v>
      </c>
      <c r="J4" s="97" t="s">
        <v>147</v>
      </c>
      <c r="K4" s="97" t="s">
        <v>148</v>
      </c>
      <c r="L4" s="98"/>
      <c r="M4" s="98"/>
      <c r="N4" s="99"/>
      <c r="O4" s="98">
        <v>44392</v>
      </c>
      <c r="P4" s="98" t="s">
        <v>133</v>
      </c>
      <c r="Q4" s="115" t="s">
        <v>134</v>
      </c>
      <c r="R4" s="153">
        <v>44410</v>
      </c>
      <c r="S4" s="101">
        <f t="shared" ca="1" si="0"/>
        <v>26</v>
      </c>
    </row>
    <row r="5" spans="1:29" ht="234.6" x14ac:dyDescent="0.3">
      <c r="A5" s="95">
        <v>44398</v>
      </c>
      <c r="B5" s="96" t="s">
        <v>4</v>
      </c>
      <c r="C5" s="97" t="s">
        <v>149</v>
      </c>
      <c r="D5" s="97" t="s">
        <v>127</v>
      </c>
      <c r="E5" s="97" t="s">
        <v>150</v>
      </c>
      <c r="F5" s="97" t="s">
        <v>151</v>
      </c>
      <c r="G5" s="97" t="s">
        <v>152</v>
      </c>
      <c r="H5" s="97" t="s">
        <v>153</v>
      </c>
      <c r="I5" s="97">
        <v>44398</v>
      </c>
      <c r="J5" s="99" t="s">
        <v>154</v>
      </c>
      <c r="K5" s="97" t="s">
        <v>155</v>
      </c>
      <c r="L5" s="98"/>
      <c r="M5" s="98"/>
      <c r="N5" s="154" t="s">
        <v>156</v>
      </c>
      <c r="O5" s="155">
        <v>44417</v>
      </c>
      <c r="P5" s="115" t="s">
        <v>133</v>
      </c>
      <c r="Q5" s="115" t="s">
        <v>134</v>
      </c>
      <c r="R5" s="153">
        <v>44435</v>
      </c>
      <c r="S5" s="101">
        <f t="shared" ca="1" si="0"/>
        <v>37</v>
      </c>
    </row>
    <row r="6" spans="1:29" ht="409.6" x14ac:dyDescent="0.3">
      <c r="A6" s="95">
        <v>44398</v>
      </c>
      <c r="B6" s="96" t="s">
        <v>4</v>
      </c>
      <c r="C6" s="97" t="s">
        <v>157</v>
      </c>
      <c r="D6" s="97" t="s">
        <v>127</v>
      </c>
      <c r="E6" s="97" t="s">
        <v>150</v>
      </c>
      <c r="F6" s="97" t="s">
        <v>151</v>
      </c>
      <c r="G6" s="97" t="s">
        <v>152</v>
      </c>
      <c r="H6" s="97" t="s">
        <v>153</v>
      </c>
      <c r="I6" s="97">
        <v>44398</v>
      </c>
      <c r="J6" s="99" t="s">
        <v>158</v>
      </c>
      <c r="K6" s="97" t="s">
        <v>159</v>
      </c>
      <c r="L6" s="98">
        <v>44400</v>
      </c>
      <c r="M6" s="98"/>
      <c r="N6" s="99" t="s">
        <v>160</v>
      </c>
      <c r="O6" s="155">
        <v>44406</v>
      </c>
      <c r="P6" s="115" t="s">
        <v>133</v>
      </c>
      <c r="Q6" s="115" t="s">
        <v>134</v>
      </c>
      <c r="R6" s="153">
        <v>44435</v>
      </c>
      <c r="S6" s="101">
        <f t="shared" ca="1" si="0"/>
        <v>37</v>
      </c>
    </row>
    <row r="7" spans="1:29" ht="409.6" x14ac:dyDescent="0.3">
      <c r="A7" s="95">
        <v>44398</v>
      </c>
      <c r="B7" s="96" t="s">
        <v>4</v>
      </c>
      <c r="C7" s="97" t="s">
        <v>161</v>
      </c>
      <c r="D7" s="97" t="s">
        <v>127</v>
      </c>
      <c r="E7" s="97" t="s">
        <v>150</v>
      </c>
      <c r="F7" s="97" t="s">
        <v>151</v>
      </c>
      <c r="G7" s="97" t="s">
        <v>152</v>
      </c>
      <c r="H7" s="97" t="s">
        <v>153</v>
      </c>
      <c r="I7" s="97">
        <v>44398</v>
      </c>
      <c r="J7" s="99" t="s">
        <v>158</v>
      </c>
      <c r="K7" s="97" t="s">
        <v>159</v>
      </c>
      <c r="L7" s="98">
        <v>44400</v>
      </c>
      <c r="M7" s="98"/>
      <c r="N7" s="99" t="s">
        <v>160</v>
      </c>
      <c r="O7" s="155">
        <v>44406</v>
      </c>
      <c r="P7" s="146" t="s">
        <v>133</v>
      </c>
      <c r="Q7" s="115" t="s">
        <v>134</v>
      </c>
      <c r="R7" s="153">
        <v>44435</v>
      </c>
      <c r="S7" s="101">
        <f t="shared" ca="1" si="0"/>
        <v>37</v>
      </c>
      <c r="T7" s="98"/>
      <c r="U7" s="98"/>
      <c r="V7" s="98"/>
      <c r="W7" s="98"/>
      <c r="X7" s="96"/>
      <c r="Y7" s="102"/>
      <c r="Z7" s="98"/>
      <c r="AA7" s="98"/>
      <c r="AB7" s="98"/>
      <c r="AC7" s="98"/>
    </row>
    <row r="8" spans="1:29" ht="409.6" x14ac:dyDescent="0.3">
      <c r="A8" s="95">
        <v>44398</v>
      </c>
      <c r="B8" s="96" t="s">
        <v>4</v>
      </c>
      <c r="C8" s="97" t="s">
        <v>162</v>
      </c>
      <c r="D8" s="97" t="s">
        <v>127</v>
      </c>
      <c r="E8" s="97" t="s">
        <v>150</v>
      </c>
      <c r="F8" s="97" t="s">
        <v>151</v>
      </c>
      <c r="G8" s="97" t="s">
        <v>152</v>
      </c>
      <c r="H8" s="97" t="s">
        <v>153</v>
      </c>
      <c r="I8" s="97">
        <v>44398</v>
      </c>
      <c r="J8" s="99" t="s">
        <v>158</v>
      </c>
      <c r="K8" s="97" t="s">
        <v>159</v>
      </c>
      <c r="L8" s="98">
        <v>44400</v>
      </c>
      <c r="M8" s="98"/>
      <c r="N8" s="99" t="s">
        <v>160</v>
      </c>
      <c r="O8" s="155">
        <v>44406</v>
      </c>
      <c r="P8" s="146" t="s">
        <v>133</v>
      </c>
      <c r="Q8" s="115" t="s">
        <v>134</v>
      </c>
      <c r="R8" s="153">
        <v>44435</v>
      </c>
      <c r="S8" s="101">
        <f t="shared" ca="1" si="0"/>
        <v>37</v>
      </c>
      <c r="T8" s="98"/>
      <c r="U8" s="98"/>
      <c r="V8" s="98"/>
      <c r="W8" s="98"/>
      <c r="X8" s="96"/>
      <c r="Y8" s="102"/>
      <c r="Z8" s="98"/>
      <c r="AA8" s="98"/>
      <c r="AB8" s="98"/>
      <c r="AC8" s="98"/>
    </row>
    <row r="9" spans="1:29" ht="234.6" x14ac:dyDescent="0.3">
      <c r="A9" s="95">
        <v>44398</v>
      </c>
      <c r="B9" s="96" t="s">
        <v>4</v>
      </c>
      <c r="C9" s="97" t="s">
        <v>163</v>
      </c>
      <c r="D9" s="97" t="s">
        <v>127</v>
      </c>
      <c r="E9" s="97" t="s">
        <v>150</v>
      </c>
      <c r="F9" s="97" t="s">
        <v>151</v>
      </c>
      <c r="G9" s="97" t="s">
        <v>152</v>
      </c>
      <c r="H9" s="97" t="s">
        <v>153</v>
      </c>
      <c r="I9" s="97">
        <v>44398</v>
      </c>
      <c r="J9" s="99" t="s">
        <v>154</v>
      </c>
      <c r="K9" s="97" t="s">
        <v>155</v>
      </c>
      <c r="L9" s="98"/>
      <c r="M9" s="98"/>
      <c r="N9" s="154" t="s">
        <v>156</v>
      </c>
      <c r="O9" s="155">
        <v>44417</v>
      </c>
      <c r="P9" s="146" t="s">
        <v>133</v>
      </c>
      <c r="Q9" s="115" t="s">
        <v>134</v>
      </c>
      <c r="R9" s="153">
        <v>44435</v>
      </c>
      <c r="S9" s="101">
        <f t="shared" ca="1" si="0"/>
        <v>37</v>
      </c>
      <c r="T9" s="98"/>
      <c r="U9" s="98"/>
      <c r="V9" s="98"/>
      <c r="W9" s="98"/>
      <c r="X9" s="96"/>
      <c r="Y9" s="102"/>
      <c r="Z9" s="98"/>
      <c r="AA9" s="98"/>
      <c r="AB9" s="98"/>
      <c r="AC9" s="98"/>
    </row>
    <row r="10" spans="1:29" ht="409.6" x14ac:dyDescent="0.3">
      <c r="A10" s="95">
        <v>44398</v>
      </c>
      <c r="B10" s="96" t="s">
        <v>4</v>
      </c>
      <c r="C10" s="97" t="s">
        <v>164</v>
      </c>
      <c r="D10" s="97" t="s">
        <v>127</v>
      </c>
      <c r="E10" s="97" t="s">
        <v>150</v>
      </c>
      <c r="F10" s="97" t="s">
        <v>151</v>
      </c>
      <c r="G10" s="97" t="s">
        <v>152</v>
      </c>
      <c r="H10" s="97" t="s">
        <v>153</v>
      </c>
      <c r="I10" s="97">
        <v>44398</v>
      </c>
      <c r="J10" s="99" t="s">
        <v>158</v>
      </c>
      <c r="K10" s="97" t="s">
        <v>159</v>
      </c>
      <c r="L10" s="98">
        <v>44400</v>
      </c>
      <c r="M10" s="98"/>
      <c r="N10" s="99" t="s">
        <v>160</v>
      </c>
      <c r="O10" s="155">
        <v>44406</v>
      </c>
      <c r="P10" s="146" t="s">
        <v>133</v>
      </c>
      <c r="Q10" s="115" t="s">
        <v>134</v>
      </c>
      <c r="R10" s="153">
        <v>44435</v>
      </c>
      <c r="S10" s="101">
        <f t="shared" ca="1" si="0"/>
        <v>37</v>
      </c>
      <c r="T10" s="98"/>
      <c r="U10" s="98"/>
      <c r="V10" s="98"/>
      <c r="W10" s="98"/>
      <c r="X10" s="96"/>
      <c r="Y10" s="102"/>
      <c r="Z10" s="98"/>
      <c r="AA10" s="98"/>
      <c r="AB10" s="98"/>
      <c r="AC10" s="98"/>
    </row>
    <row r="11" spans="1:29" ht="230.25" customHeight="1" x14ac:dyDescent="0.3">
      <c r="A11" s="95">
        <v>44398</v>
      </c>
      <c r="B11" s="96" t="s">
        <v>4</v>
      </c>
      <c r="C11" s="97" t="s">
        <v>165</v>
      </c>
      <c r="D11" s="97" t="s">
        <v>127</v>
      </c>
      <c r="E11" s="97" t="s">
        <v>150</v>
      </c>
      <c r="F11" s="97" t="s">
        <v>151</v>
      </c>
      <c r="G11" s="97" t="s">
        <v>152</v>
      </c>
      <c r="H11" s="97" t="s">
        <v>153</v>
      </c>
      <c r="I11" s="97">
        <v>44398</v>
      </c>
      <c r="J11" s="99" t="s">
        <v>166</v>
      </c>
      <c r="K11" s="97" t="s">
        <v>159</v>
      </c>
      <c r="L11" s="98"/>
      <c r="M11" s="98"/>
      <c r="N11" s="99" t="s">
        <v>167</v>
      </c>
      <c r="O11" s="155">
        <v>44417</v>
      </c>
      <c r="P11" s="146" t="s">
        <v>133</v>
      </c>
      <c r="Q11" s="115" t="s">
        <v>134</v>
      </c>
      <c r="R11" s="153">
        <v>44435</v>
      </c>
      <c r="S11" s="101">
        <f t="shared" ca="1" si="0"/>
        <v>37</v>
      </c>
      <c r="T11" s="98"/>
      <c r="U11" s="98"/>
      <c r="V11" s="98"/>
      <c r="W11" s="98"/>
      <c r="X11" s="96"/>
      <c r="Y11" s="102"/>
      <c r="Z11" s="98"/>
      <c r="AA11" s="98"/>
      <c r="AB11" s="98"/>
      <c r="AC11" s="98"/>
    </row>
    <row r="12" spans="1:29" ht="228.75" customHeight="1" x14ac:dyDescent="0.3">
      <c r="A12" s="95">
        <v>44398</v>
      </c>
      <c r="B12" s="96" t="s">
        <v>4</v>
      </c>
      <c r="C12" s="97" t="s">
        <v>168</v>
      </c>
      <c r="D12" s="97" t="s">
        <v>127</v>
      </c>
      <c r="E12" s="97" t="s">
        <v>150</v>
      </c>
      <c r="F12" s="97" t="s">
        <v>151</v>
      </c>
      <c r="G12" s="97" t="s">
        <v>152</v>
      </c>
      <c r="H12" s="97" t="s">
        <v>153</v>
      </c>
      <c r="I12" s="97">
        <v>44398</v>
      </c>
      <c r="J12" s="99" t="s">
        <v>158</v>
      </c>
      <c r="K12" s="97" t="s">
        <v>159</v>
      </c>
      <c r="L12" s="98">
        <v>44400</v>
      </c>
      <c r="M12" s="98"/>
      <c r="N12" s="99" t="s">
        <v>160</v>
      </c>
      <c r="O12" s="155">
        <v>44406</v>
      </c>
      <c r="P12" s="146" t="s">
        <v>133</v>
      </c>
      <c r="Q12" s="115" t="s">
        <v>134</v>
      </c>
      <c r="R12" s="153">
        <v>44435</v>
      </c>
      <c r="S12" s="101">
        <f t="shared" ca="1" si="0"/>
        <v>37</v>
      </c>
      <c r="T12" s="98"/>
      <c r="U12" s="98"/>
      <c r="V12" s="98"/>
      <c r="W12" s="98"/>
      <c r="X12" s="96"/>
      <c r="Y12" s="102"/>
      <c r="Z12" s="98"/>
      <c r="AA12" s="98"/>
      <c r="AB12" s="98"/>
      <c r="AC12" s="98"/>
    </row>
    <row r="13" spans="1:29" ht="409.6" x14ac:dyDescent="0.3">
      <c r="A13" s="95">
        <v>44398</v>
      </c>
      <c r="B13" s="96" t="s">
        <v>4</v>
      </c>
      <c r="C13" s="97" t="s">
        <v>169</v>
      </c>
      <c r="D13" s="97" t="s">
        <v>127</v>
      </c>
      <c r="E13" s="97" t="s">
        <v>150</v>
      </c>
      <c r="F13" s="97" t="s">
        <v>151</v>
      </c>
      <c r="G13" s="97" t="s">
        <v>152</v>
      </c>
      <c r="H13" s="97" t="s">
        <v>153</v>
      </c>
      <c r="I13" s="97">
        <v>44398</v>
      </c>
      <c r="J13" s="99" t="s">
        <v>158</v>
      </c>
      <c r="K13" s="97" t="s">
        <v>159</v>
      </c>
      <c r="L13" s="98">
        <v>44400</v>
      </c>
      <c r="M13" s="98"/>
      <c r="N13" s="99" t="s">
        <v>160</v>
      </c>
      <c r="O13" s="155">
        <v>44406</v>
      </c>
      <c r="P13" s="146" t="s">
        <v>133</v>
      </c>
      <c r="Q13" s="115" t="s">
        <v>134</v>
      </c>
      <c r="R13" s="153">
        <v>44435</v>
      </c>
      <c r="S13" s="101">
        <f t="shared" ca="1" si="0"/>
        <v>37</v>
      </c>
      <c r="T13" s="98"/>
      <c r="U13" s="98"/>
      <c r="V13" s="98"/>
      <c r="W13" s="98"/>
      <c r="X13" s="96"/>
      <c r="Y13" s="102"/>
      <c r="Z13" s="98"/>
      <c r="AA13" s="98"/>
      <c r="AB13" s="98"/>
      <c r="AC13" s="98"/>
    </row>
    <row r="14" spans="1:29" ht="234.6" x14ac:dyDescent="0.3">
      <c r="A14" s="95">
        <v>44398</v>
      </c>
      <c r="B14" s="96" t="s">
        <v>4</v>
      </c>
      <c r="C14" s="97" t="s">
        <v>170</v>
      </c>
      <c r="D14" s="97" t="s">
        <v>127</v>
      </c>
      <c r="E14" s="97" t="s">
        <v>150</v>
      </c>
      <c r="F14" s="97" t="s">
        <v>151</v>
      </c>
      <c r="G14" s="97" t="s">
        <v>152</v>
      </c>
      <c r="H14" s="97" t="s">
        <v>153</v>
      </c>
      <c r="I14" s="97">
        <v>44398</v>
      </c>
      <c r="J14" s="99" t="s">
        <v>154</v>
      </c>
      <c r="K14" s="97" t="s">
        <v>155</v>
      </c>
      <c r="L14" s="98"/>
      <c r="M14" s="98"/>
      <c r="N14" s="154" t="s">
        <v>156</v>
      </c>
      <c r="O14" s="155">
        <v>44417</v>
      </c>
      <c r="P14" s="146" t="s">
        <v>133</v>
      </c>
      <c r="Q14" s="115" t="s">
        <v>134</v>
      </c>
      <c r="R14" s="153">
        <v>44435</v>
      </c>
      <c r="S14" s="101">
        <f t="shared" ca="1" si="0"/>
        <v>37</v>
      </c>
      <c r="T14" s="98"/>
      <c r="U14" s="98"/>
      <c r="V14" s="98"/>
      <c r="W14" s="98"/>
      <c r="X14" s="96"/>
      <c r="Y14" s="102"/>
      <c r="Z14" s="98"/>
      <c r="AA14" s="98"/>
      <c r="AB14" s="98"/>
      <c r="AC14" s="98"/>
    </row>
    <row r="15" spans="1:29" ht="165.6" x14ac:dyDescent="0.3">
      <c r="A15" s="95">
        <v>44398</v>
      </c>
      <c r="B15" s="96" t="s">
        <v>4</v>
      </c>
      <c r="C15" s="97" t="s">
        <v>171</v>
      </c>
      <c r="D15" s="97" t="s">
        <v>127</v>
      </c>
      <c r="E15" s="97" t="s">
        <v>150</v>
      </c>
      <c r="F15" s="97" t="s">
        <v>151</v>
      </c>
      <c r="G15" s="97" t="s">
        <v>152</v>
      </c>
      <c r="H15" s="97" t="s">
        <v>153</v>
      </c>
      <c r="I15" s="97">
        <v>44398</v>
      </c>
      <c r="J15" s="99" t="s">
        <v>166</v>
      </c>
      <c r="K15" s="97" t="s">
        <v>159</v>
      </c>
      <c r="L15" s="98"/>
      <c r="M15" s="98"/>
      <c r="N15" s="99" t="s">
        <v>167</v>
      </c>
      <c r="O15" s="155">
        <v>44417</v>
      </c>
      <c r="P15" s="146" t="s">
        <v>133</v>
      </c>
      <c r="Q15" s="146" t="s">
        <v>134</v>
      </c>
      <c r="R15" s="153">
        <v>44435</v>
      </c>
      <c r="S15" s="101">
        <f t="shared" ca="1" si="0"/>
        <v>37</v>
      </c>
      <c r="T15" s="98"/>
      <c r="U15" s="98"/>
      <c r="V15" s="98"/>
      <c r="W15" s="98"/>
      <c r="X15" s="96"/>
      <c r="Y15" s="102"/>
      <c r="Z15" s="98"/>
      <c r="AA15" s="98"/>
      <c r="AB15" s="98"/>
      <c r="AC15" s="98"/>
    </row>
    <row r="16" spans="1:29" s="102" customFormat="1" ht="138" x14ac:dyDescent="0.3">
      <c r="A16" s="95">
        <v>44399</v>
      </c>
      <c r="B16" s="96" t="s">
        <v>6</v>
      </c>
      <c r="C16" s="97" t="s">
        <v>172</v>
      </c>
      <c r="D16" s="97" t="s">
        <v>127</v>
      </c>
      <c r="E16" s="97" t="s">
        <v>173</v>
      </c>
      <c r="F16" s="97" t="s">
        <v>174</v>
      </c>
      <c r="G16" s="97" t="s">
        <v>175</v>
      </c>
      <c r="H16" s="97" t="s">
        <v>176</v>
      </c>
      <c r="I16" s="97">
        <v>44399</v>
      </c>
      <c r="J16" s="99" t="s">
        <v>177</v>
      </c>
      <c r="K16" s="97" t="s">
        <v>178</v>
      </c>
      <c r="L16" s="98"/>
      <c r="M16" s="98"/>
      <c r="N16" s="99"/>
      <c r="O16" s="98">
        <v>44504</v>
      </c>
      <c r="P16" s="98" t="s">
        <v>133</v>
      </c>
      <c r="Q16" s="98" t="s">
        <v>134</v>
      </c>
      <c r="R16" s="153">
        <v>44536</v>
      </c>
      <c r="S16" s="101">
        <f t="shared" ca="1" si="0"/>
        <v>137</v>
      </c>
      <c r="T16" s="98"/>
      <c r="U16" s="98"/>
      <c r="V16" s="98"/>
      <c r="W16" s="98"/>
      <c r="X16" s="96"/>
      <c r="Z16" s="98"/>
      <c r="AA16" s="98"/>
      <c r="AB16" s="98"/>
      <c r="AC16" s="98"/>
    </row>
    <row r="17" spans="1:29" s="102" customFormat="1" ht="151.80000000000001" x14ac:dyDescent="0.3">
      <c r="A17" s="95">
        <v>44405</v>
      </c>
      <c r="B17" s="96" t="s">
        <v>6</v>
      </c>
      <c r="C17" s="97" t="s">
        <v>179</v>
      </c>
      <c r="D17" s="97" t="s">
        <v>127</v>
      </c>
      <c r="E17" s="97" t="s">
        <v>180</v>
      </c>
      <c r="F17" s="97" t="s">
        <v>181</v>
      </c>
      <c r="G17" s="97" t="s">
        <v>182</v>
      </c>
      <c r="H17" s="97" t="s">
        <v>183</v>
      </c>
      <c r="I17" s="97">
        <v>44405</v>
      </c>
      <c r="J17" s="97" t="s">
        <v>184</v>
      </c>
      <c r="K17" s="97" t="s">
        <v>185</v>
      </c>
      <c r="L17" s="98"/>
      <c r="M17" s="97"/>
      <c r="N17" s="99" t="s">
        <v>186</v>
      </c>
      <c r="O17" s="98">
        <v>44476</v>
      </c>
      <c r="P17" s="98" t="s">
        <v>187</v>
      </c>
      <c r="Q17" s="98" t="s">
        <v>134</v>
      </c>
      <c r="R17" s="153">
        <v>44498</v>
      </c>
      <c r="S17" s="101">
        <f ca="1">IF(A18="", "", (IF(R17="",TODAY(), R17)-A18))</f>
        <v>93</v>
      </c>
      <c r="T17" s="98"/>
      <c r="U17" s="98"/>
      <c r="V17" s="98"/>
      <c r="W17" s="98"/>
      <c r="X17" s="96"/>
      <c r="Z17" s="98"/>
      <c r="AA17" s="98"/>
      <c r="AB17" s="98"/>
      <c r="AC17" s="98"/>
    </row>
    <row r="18" spans="1:29" ht="151.80000000000001" x14ac:dyDescent="0.3">
      <c r="A18" s="95">
        <v>44405</v>
      </c>
      <c r="B18" s="96" t="s">
        <v>6</v>
      </c>
      <c r="C18" s="97" t="s">
        <v>188</v>
      </c>
      <c r="D18" s="97" t="s">
        <v>127</v>
      </c>
      <c r="E18" s="97" t="s">
        <v>180</v>
      </c>
      <c r="F18" s="97" t="s">
        <v>181</v>
      </c>
      <c r="G18" s="97" t="s">
        <v>182</v>
      </c>
      <c r="H18" s="97" t="s">
        <v>183</v>
      </c>
      <c r="I18" s="97">
        <v>44405</v>
      </c>
      <c r="J18" s="97" t="s">
        <v>184</v>
      </c>
      <c r="K18" s="97" t="s">
        <v>185</v>
      </c>
      <c r="L18" s="98"/>
      <c r="M18" s="97"/>
      <c r="N18" s="99" t="s">
        <v>186</v>
      </c>
      <c r="O18" s="98">
        <v>44476</v>
      </c>
      <c r="P18" s="98" t="s">
        <v>187</v>
      </c>
      <c r="Q18" s="98" t="s">
        <v>134</v>
      </c>
      <c r="R18" s="153">
        <v>44498</v>
      </c>
      <c r="S18" s="101">
        <f ca="1">IF(A19="", "", (IF(R18="",TODAY(), R18)-A19))</f>
        <v>93</v>
      </c>
      <c r="T18" s="98"/>
      <c r="U18" s="98"/>
      <c r="V18" s="98"/>
      <c r="W18" s="98"/>
      <c r="X18" s="96"/>
      <c r="Y18" s="102"/>
      <c r="Z18" s="98"/>
      <c r="AA18" s="98"/>
      <c r="AB18" s="98"/>
      <c r="AC18" s="98"/>
    </row>
    <row r="19" spans="1:29" s="102" customFormat="1" ht="151.80000000000001" x14ac:dyDescent="0.3">
      <c r="A19" s="95">
        <v>44405</v>
      </c>
      <c r="B19" s="96" t="s">
        <v>6</v>
      </c>
      <c r="C19" s="97" t="s">
        <v>189</v>
      </c>
      <c r="D19" s="97" t="s">
        <v>127</v>
      </c>
      <c r="E19" s="97" t="s">
        <v>180</v>
      </c>
      <c r="F19" s="97" t="s">
        <v>181</v>
      </c>
      <c r="G19" s="97" t="s">
        <v>182</v>
      </c>
      <c r="H19" s="97" t="s">
        <v>183</v>
      </c>
      <c r="I19" s="97">
        <v>44405</v>
      </c>
      <c r="J19" s="97" t="s">
        <v>184</v>
      </c>
      <c r="K19" s="97" t="s">
        <v>185</v>
      </c>
      <c r="L19" s="98"/>
      <c r="M19" s="97"/>
      <c r="N19" s="99" t="s">
        <v>186</v>
      </c>
      <c r="O19" s="98">
        <v>44476</v>
      </c>
      <c r="P19" s="98" t="s">
        <v>187</v>
      </c>
      <c r="Q19" s="98" t="s">
        <v>134</v>
      </c>
      <c r="R19" s="153">
        <v>44498</v>
      </c>
      <c r="S19" s="101">
        <f ca="1">IF(Completed!A49="", "", (IF(R19="",TODAY(), R19)-Completed!A49))</f>
        <v>57</v>
      </c>
      <c r="T19" s="98"/>
      <c r="U19" s="98"/>
      <c r="V19" s="98"/>
      <c r="W19" s="98"/>
      <c r="X19" s="96"/>
      <c r="Z19" s="98"/>
      <c r="AA19" s="98"/>
      <c r="AB19" s="98"/>
      <c r="AC19" s="98"/>
    </row>
    <row r="20" spans="1:29" s="102" customFormat="1" ht="82.8" x14ac:dyDescent="0.3">
      <c r="A20" s="95">
        <v>44407</v>
      </c>
      <c r="B20" s="96" t="s">
        <v>6</v>
      </c>
      <c r="C20" s="97" t="s">
        <v>190</v>
      </c>
      <c r="D20" s="97" t="s">
        <v>127</v>
      </c>
      <c r="E20" s="97" t="s">
        <v>191</v>
      </c>
      <c r="F20" s="97" t="s">
        <v>192</v>
      </c>
      <c r="G20" s="97" t="s">
        <v>193</v>
      </c>
      <c r="H20" s="97" t="s">
        <v>194</v>
      </c>
      <c r="I20" s="97">
        <v>44407</v>
      </c>
      <c r="J20" s="99" t="s">
        <v>195</v>
      </c>
      <c r="K20" s="97" t="s">
        <v>196</v>
      </c>
      <c r="L20" s="98"/>
      <c r="M20" s="98"/>
      <c r="N20" s="99"/>
      <c r="O20" s="98">
        <v>44420</v>
      </c>
      <c r="P20" s="146" t="s">
        <v>133</v>
      </c>
      <c r="Q20" s="98" t="s">
        <v>134</v>
      </c>
      <c r="R20" s="153">
        <v>44435</v>
      </c>
      <c r="S20" s="101">
        <f ca="1">IF(A20="", "", (IF(R20="",TODAY(), R20)-A20))</f>
        <v>28</v>
      </c>
      <c r="T20" s="98"/>
      <c r="U20" s="98"/>
      <c r="V20" s="98"/>
      <c r="W20" s="98"/>
      <c r="X20" s="96"/>
      <c r="Z20" s="98"/>
      <c r="AA20" s="98"/>
      <c r="AB20" s="98"/>
      <c r="AC20" s="98"/>
    </row>
    <row r="21" spans="1:29" s="102" customFormat="1" ht="82.8" x14ac:dyDescent="0.3">
      <c r="A21" s="95">
        <v>44424</v>
      </c>
      <c r="B21" s="96" t="s">
        <v>6</v>
      </c>
      <c r="C21" s="97" t="s">
        <v>197</v>
      </c>
      <c r="D21" s="97" t="s">
        <v>127</v>
      </c>
      <c r="E21" s="97" t="s">
        <v>191</v>
      </c>
      <c r="F21" s="97" t="s">
        <v>192</v>
      </c>
      <c r="G21" s="97" t="s">
        <v>193</v>
      </c>
      <c r="H21" s="97" t="s">
        <v>194</v>
      </c>
      <c r="I21" s="97">
        <v>44424</v>
      </c>
      <c r="J21" s="99" t="s">
        <v>195</v>
      </c>
      <c r="K21" s="97" t="s">
        <v>198</v>
      </c>
      <c r="L21" s="98"/>
      <c r="M21" s="98"/>
      <c r="N21" s="99" t="s">
        <v>199</v>
      </c>
      <c r="O21" s="98">
        <v>44420</v>
      </c>
      <c r="P21" s="146" t="s">
        <v>133</v>
      </c>
      <c r="Q21" s="98" t="s">
        <v>134</v>
      </c>
      <c r="R21" s="153">
        <v>44435</v>
      </c>
      <c r="S21" s="101">
        <f ca="1">IF(A21="", "", (IF(R21="",TODAY(), R21)-A21))</f>
        <v>11</v>
      </c>
      <c r="T21" s="98"/>
      <c r="U21" s="98"/>
      <c r="V21" s="98"/>
      <c r="W21" s="98"/>
      <c r="X21" s="96"/>
      <c r="Z21" s="98"/>
      <c r="AA21" s="98"/>
      <c r="AB21" s="98"/>
      <c r="AC21" s="98"/>
    </row>
    <row r="22" spans="1:29" s="102" customFormat="1" ht="217.5" customHeight="1" x14ac:dyDescent="0.3">
      <c r="A22" s="95">
        <v>44424</v>
      </c>
      <c r="B22" s="96" t="s">
        <v>6</v>
      </c>
      <c r="C22" s="97" t="s">
        <v>200</v>
      </c>
      <c r="D22" s="97" t="s">
        <v>127</v>
      </c>
      <c r="E22" s="97" t="s">
        <v>201</v>
      </c>
      <c r="F22" s="97" t="s">
        <v>202</v>
      </c>
      <c r="G22" s="97" t="s">
        <v>203</v>
      </c>
      <c r="H22" s="97" t="s">
        <v>204</v>
      </c>
      <c r="I22" s="97">
        <v>44424</v>
      </c>
      <c r="J22" s="99" t="s">
        <v>205</v>
      </c>
      <c r="K22" s="97" t="s">
        <v>206</v>
      </c>
      <c r="L22" s="98"/>
      <c r="M22" s="98"/>
      <c r="N22" s="99"/>
      <c r="O22" s="98">
        <v>44441</v>
      </c>
      <c r="P22" s="98" t="s">
        <v>133</v>
      </c>
      <c r="Q22" s="98"/>
      <c r="R22" s="156">
        <v>44456</v>
      </c>
      <c r="S22" s="101">
        <f ca="1">IF(A22="", "", (IF(R22="",TODAY(), R22)-A22))</f>
        <v>32</v>
      </c>
      <c r="T22" s="98"/>
      <c r="U22" s="98"/>
      <c r="V22" s="98"/>
      <c r="W22" s="98"/>
      <c r="X22" s="96"/>
      <c r="Z22" s="98"/>
      <c r="AA22" s="98"/>
      <c r="AB22" s="98"/>
      <c r="AC22" s="98"/>
    </row>
    <row r="23" spans="1:29" s="102" customFormat="1" ht="122.25" hidden="1" customHeight="1" x14ac:dyDescent="0.3">
      <c r="A23" s="95">
        <v>44424</v>
      </c>
      <c r="B23" s="96" t="s">
        <v>6</v>
      </c>
      <c r="C23" s="97" t="s">
        <v>73</v>
      </c>
      <c r="D23" s="97" t="s">
        <v>74</v>
      </c>
      <c r="E23" s="97" t="s">
        <v>75</v>
      </c>
      <c r="F23" s="97" t="s">
        <v>76</v>
      </c>
      <c r="G23" s="97" t="s">
        <v>77</v>
      </c>
      <c r="H23" s="97" t="s">
        <v>78</v>
      </c>
      <c r="I23" s="97">
        <v>44424</v>
      </c>
      <c r="J23" s="99" t="s">
        <v>79</v>
      </c>
      <c r="K23" s="97" t="s">
        <v>80</v>
      </c>
      <c r="L23" s="98"/>
      <c r="M23" s="98"/>
      <c r="N23" s="99"/>
      <c r="O23" s="98">
        <v>44441</v>
      </c>
      <c r="P23" s="97" t="s">
        <v>81</v>
      </c>
      <c r="Q23" s="97" t="s">
        <v>82</v>
      </c>
      <c r="R23" s="98">
        <v>44501</v>
      </c>
      <c r="S23" s="157">
        <f ca="1">DATEDIF(R23, TODAY(), "d")</f>
        <v>232</v>
      </c>
      <c r="T23" s="98"/>
      <c r="U23" s="98"/>
      <c r="V23" s="98"/>
      <c r="W23" s="98"/>
      <c r="X23" s="96" t="s">
        <v>83</v>
      </c>
      <c r="Z23" s="98"/>
      <c r="AA23" s="98"/>
      <c r="AB23" s="98"/>
      <c r="AC23" s="98"/>
    </row>
    <row r="24" spans="1:29" s="102" customFormat="1" ht="94.5" customHeight="1" x14ac:dyDescent="0.3">
      <c r="A24" s="95">
        <v>44433</v>
      </c>
      <c r="B24" s="96" t="s">
        <v>6</v>
      </c>
      <c r="C24" s="97" t="s">
        <v>207</v>
      </c>
      <c r="D24" s="97" t="s">
        <v>127</v>
      </c>
      <c r="E24" s="97" t="s">
        <v>95</v>
      </c>
      <c r="F24" s="97" t="s">
        <v>208</v>
      </c>
      <c r="G24" s="97" t="s">
        <v>209</v>
      </c>
      <c r="H24" s="97" t="s">
        <v>210</v>
      </c>
      <c r="I24" s="97">
        <v>44433</v>
      </c>
      <c r="J24" s="99" t="s">
        <v>211</v>
      </c>
      <c r="K24" s="97" t="s">
        <v>212</v>
      </c>
      <c r="L24" s="98"/>
      <c r="M24" s="98"/>
      <c r="N24" s="99"/>
      <c r="O24" s="98">
        <v>44455</v>
      </c>
      <c r="P24" s="98" t="s">
        <v>133</v>
      </c>
      <c r="Q24" s="98" t="s">
        <v>134</v>
      </c>
      <c r="R24" s="153">
        <v>44467</v>
      </c>
      <c r="S24" s="101">
        <f ca="1">IF(A24="", "", (IF(R24="",TODAY(), R24)-A24))</f>
        <v>34</v>
      </c>
      <c r="T24" s="98"/>
      <c r="U24" s="98"/>
      <c r="V24" s="98"/>
      <c r="W24" s="98"/>
      <c r="X24" s="96"/>
      <c r="Z24" s="98"/>
      <c r="AA24" s="98"/>
      <c r="AB24" s="98"/>
      <c r="AC24" s="98"/>
    </row>
    <row r="25" spans="1:29" s="102" customFormat="1" ht="196.5" customHeight="1" x14ac:dyDescent="0.3">
      <c r="A25" s="95">
        <v>44433</v>
      </c>
      <c r="B25" s="96" t="s">
        <v>6</v>
      </c>
      <c r="C25" s="97" t="s">
        <v>213</v>
      </c>
      <c r="D25" s="97" t="s">
        <v>127</v>
      </c>
      <c r="E25" s="97" t="s">
        <v>95</v>
      </c>
      <c r="F25" s="97" t="s">
        <v>208</v>
      </c>
      <c r="G25" s="97" t="s">
        <v>209</v>
      </c>
      <c r="H25" s="97" t="s">
        <v>210</v>
      </c>
      <c r="I25" s="97">
        <v>44433</v>
      </c>
      <c r="J25" s="99" t="s">
        <v>214</v>
      </c>
      <c r="K25" s="97" t="s">
        <v>215</v>
      </c>
      <c r="L25" s="98"/>
      <c r="M25" s="98"/>
      <c r="N25" s="99"/>
      <c r="O25" s="98">
        <v>44455</v>
      </c>
      <c r="P25" s="98" t="s">
        <v>133</v>
      </c>
      <c r="Q25" s="98" t="s">
        <v>134</v>
      </c>
      <c r="R25" s="153">
        <v>44467</v>
      </c>
      <c r="S25" s="101">
        <f ca="1">IF(A25="", "", (IF(R25="",TODAY(), R25)-A25))</f>
        <v>34</v>
      </c>
      <c r="T25" s="98"/>
      <c r="U25" s="98"/>
      <c r="V25" s="98"/>
      <c r="W25" s="98"/>
      <c r="X25" s="96"/>
      <c r="Z25" s="98"/>
      <c r="AA25" s="98"/>
      <c r="AB25" s="98"/>
      <c r="AC25" s="98"/>
    </row>
    <row r="26" spans="1:29" s="102" customFormat="1" ht="178.5" customHeight="1" x14ac:dyDescent="0.3">
      <c r="A26" s="95">
        <v>44435</v>
      </c>
      <c r="B26" s="96" t="s">
        <v>6</v>
      </c>
      <c r="C26" s="97" t="s">
        <v>216</v>
      </c>
      <c r="D26" s="97" t="s">
        <v>127</v>
      </c>
      <c r="E26" s="97" t="s">
        <v>217</v>
      </c>
      <c r="F26" s="97" t="s">
        <v>218</v>
      </c>
      <c r="G26" s="97" t="s">
        <v>219</v>
      </c>
      <c r="H26" s="97" t="s">
        <v>220</v>
      </c>
      <c r="I26" s="97">
        <v>44435</v>
      </c>
      <c r="J26" s="99" t="s">
        <v>221</v>
      </c>
      <c r="K26" s="97" t="s">
        <v>222</v>
      </c>
      <c r="L26" s="98"/>
      <c r="M26" s="98"/>
      <c r="N26" s="99"/>
      <c r="O26" s="98">
        <v>44455</v>
      </c>
      <c r="P26" s="98" t="s">
        <v>133</v>
      </c>
      <c r="Q26" s="98" t="s">
        <v>134</v>
      </c>
      <c r="R26" s="153">
        <v>44467</v>
      </c>
      <c r="S26" s="101">
        <f ca="1">IF(A26="", "", (IF(R26="",TODAY(), R26)-A26))</f>
        <v>32</v>
      </c>
      <c r="T26" s="98"/>
      <c r="U26" s="98"/>
      <c r="V26" s="98"/>
      <c r="W26" s="98"/>
      <c r="X26" s="96"/>
      <c r="Z26" s="98"/>
      <c r="AA26" s="98"/>
      <c r="AB26" s="98"/>
      <c r="AC26" s="98"/>
    </row>
    <row r="27" spans="1:29" s="102" customFormat="1" ht="248.4" x14ac:dyDescent="0.3">
      <c r="A27" s="95">
        <v>44435</v>
      </c>
      <c r="B27" s="96" t="s">
        <v>6</v>
      </c>
      <c r="C27" s="97" t="s">
        <v>223</v>
      </c>
      <c r="D27" s="97" t="s">
        <v>127</v>
      </c>
      <c r="E27" s="97" t="s">
        <v>224</v>
      </c>
      <c r="F27" s="97" t="s">
        <v>225</v>
      </c>
      <c r="G27" s="97" t="s">
        <v>226</v>
      </c>
      <c r="H27" s="97" t="s">
        <v>227</v>
      </c>
      <c r="I27" s="97">
        <v>44435</v>
      </c>
      <c r="J27" s="99" t="s">
        <v>228</v>
      </c>
      <c r="K27" s="97" t="s">
        <v>229</v>
      </c>
      <c r="L27" s="98"/>
      <c r="M27" s="98"/>
      <c r="N27" s="99"/>
      <c r="O27" s="98">
        <v>44455</v>
      </c>
      <c r="P27" s="97" t="s">
        <v>230</v>
      </c>
      <c r="Q27" s="98" t="s">
        <v>134</v>
      </c>
      <c r="R27" s="153">
        <v>44484</v>
      </c>
      <c r="S27" s="101">
        <f ca="1">IF(Completed!A23="", "", (IF(R27="",TODAY(), R27)-Completed!A23))</f>
        <v>60</v>
      </c>
      <c r="T27" s="98"/>
      <c r="U27" s="98"/>
      <c r="V27" s="98"/>
      <c r="W27" s="98"/>
      <c r="X27" s="96"/>
      <c r="Z27" s="98"/>
      <c r="AA27" s="98"/>
      <c r="AB27" s="98"/>
      <c r="AC27" s="98"/>
    </row>
    <row r="28" spans="1:29" s="102" customFormat="1" ht="153" customHeight="1" x14ac:dyDescent="0.3">
      <c r="A28" s="95">
        <v>44435</v>
      </c>
      <c r="B28" s="96" t="s">
        <v>6</v>
      </c>
      <c r="C28" s="97" t="s">
        <v>231</v>
      </c>
      <c r="D28" s="97" t="s">
        <v>127</v>
      </c>
      <c r="E28" s="97" t="s">
        <v>232</v>
      </c>
      <c r="F28" s="97" t="s">
        <v>233</v>
      </c>
      <c r="G28" s="97" t="s">
        <v>234</v>
      </c>
      <c r="H28" s="97" t="s">
        <v>235</v>
      </c>
      <c r="I28" s="97">
        <v>44435</v>
      </c>
      <c r="J28" s="99" t="s">
        <v>236</v>
      </c>
      <c r="K28" s="97" t="s">
        <v>237</v>
      </c>
      <c r="L28" s="98"/>
      <c r="M28" s="98"/>
      <c r="N28" s="99"/>
      <c r="O28" s="98">
        <v>44462</v>
      </c>
      <c r="P28" s="98" t="s">
        <v>133</v>
      </c>
      <c r="Q28" s="98" t="s">
        <v>238</v>
      </c>
      <c r="R28" s="153">
        <v>44484</v>
      </c>
      <c r="S28" s="101">
        <f ca="1">IF(A29="", "", (IF(R28="",TODAY(), R28)-A29))</f>
        <v>46</v>
      </c>
      <c r="T28" s="98"/>
      <c r="U28" s="98"/>
      <c r="V28" s="98"/>
      <c r="W28" s="98"/>
      <c r="X28" s="96"/>
      <c r="Z28" s="98"/>
      <c r="AA28" s="98"/>
      <c r="AB28" s="98"/>
      <c r="AC28" s="98"/>
    </row>
    <row r="29" spans="1:29" s="102" customFormat="1" ht="234.6" x14ac:dyDescent="0.3">
      <c r="A29" s="95">
        <v>44438</v>
      </c>
      <c r="B29" s="96" t="s">
        <v>6</v>
      </c>
      <c r="C29" s="97" t="s">
        <v>239</v>
      </c>
      <c r="D29" s="97" t="s">
        <v>127</v>
      </c>
      <c r="E29" s="97" t="s">
        <v>240</v>
      </c>
      <c r="F29" s="97" t="s">
        <v>241</v>
      </c>
      <c r="G29" s="97" t="s">
        <v>242</v>
      </c>
      <c r="H29" s="97" t="s">
        <v>243</v>
      </c>
      <c r="I29" s="97">
        <v>44438</v>
      </c>
      <c r="J29" s="99" t="s">
        <v>244</v>
      </c>
      <c r="K29" s="97" t="s">
        <v>245</v>
      </c>
      <c r="L29" s="98"/>
      <c r="M29" s="98"/>
      <c r="N29" s="99"/>
      <c r="O29" s="98">
        <v>44469</v>
      </c>
      <c r="P29" s="98" t="s">
        <v>133</v>
      </c>
      <c r="Q29" s="98" t="s">
        <v>238</v>
      </c>
      <c r="R29" s="153">
        <v>44484</v>
      </c>
      <c r="S29" s="101">
        <f ca="1">IF(Completed!A77="", "", (IF(R29="",TODAY(), R29)-Completed!A77))</f>
        <v>7</v>
      </c>
      <c r="T29" s="98"/>
      <c r="U29" s="98"/>
      <c r="V29" s="98"/>
      <c r="W29" s="98"/>
      <c r="X29" s="96"/>
      <c r="Z29" s="98"/>
      <c r="AA29" s="98"/>
      <c r="AB29" s="98"/>
      <c r="AC29" s="98"/>
    </row>
    <row r="30" spans="1:29" s="102" customFormat="1" ht="69" x14ac:dyDescent="0.3">
      <c r="A30" s="95">
        <v>44438</v>
      </c>
      <c r="B30" s="96" t="s">
        <v>6</v>
      </c>
      <c r="C30" s="97" t="s">
        <v>246</v>
      </c>
      <c r="D30" s="97" t="s">
        <v>127</v>
      </c>
      <c r="E30" s="97" t="s">
        <v>95</v>
      </c>
      <c r="F30" s="97" t="s">
        <v>208</v>
      </c>
      <c r="G30" s="97" t="s">
        <v>209</v>
      </c>
      <c r="H30" s="97" t="s">
        <v>210</v>
      </c>
      <c r="I30" s="97">
        <v>44438</v>
      </c>
      <c r="J30" s="99" t="s">
        <v>247</v>
      </c>
      <c r="K30" s="97" t="s">
        <v>248</v>
      </c>
      <c r="L30" s="98"/>
      <c r="M30" s="98"/>
      <c r="N30" s="99"/>
      <c r="O30" s="98">
        <v>44462</v>
      </c>
      <c r="P30" s="98" t="s">
        <v>133</v>
      </c>
      <c r="Q30" s="98" t="s">
        <v>238</v>
      </c>
      <c r="R30" s="153">
        <v>44484</v>
      </c>
      <c r="S30" s="101">
        <f ca="1">IF(A31="", "", (IF(R30="",TODAY(), R30)-A31))</f>
        <v>46</v>
      </c>
      <c r="T30" s="98"/>
      <c r="U30" s="98"/>
      <c r="V30" s="98"/>
      <c r="W30" s="98"/>
      <c r="X30" s="96"/>
      <c r="Z30" s="98"/>
      <c r="AA30" s="98"/>
      <c r="AB30" s="98"/>
      <c r="AC30" s="98"/>
    </row>
    <row r="31" spans="1:29" s="102" customFormat="1" ht="262.2" x14ac:dyDescent="0.3">
      <c r="A31" s="95">
        <v>44438</v>
      </c>
      <c r="B31" s="96" t="s">
        <v>6</v>
      </c>
      <c r="C31" s="97" t="s">
        <v>249</v>
      </c>
      <c r="D31" s="97" t="s">
        <v>127</v>
      </c>
      <c r="E31" s="97" t="s">
        <v>250</v>
      </c>
      <c r="F31" s="97" t="s">
        <v>251</v>
      </c>
      <c r="G31" s="97" t="s">
        <v>252</v>
      </c>
      <c r="H31" s="97" t="s">
        <v>253</v>
      </c>
      <c r="I31" s="97">
        <v>44438</v>
      </c>
      <c r="J31" s="99" t="s">
        <v>254</v>
      </c>
      <c r="K31" s="97" t="s">
        <v>255</v>
      </c>
      <c r="L31" s="98"/>
      <c r="M31" s="98"/>
      <c r="N31" s="99"/>
      <c r="O31" s="98">
        <v>44469</v>
      </c>
      <c r="P31" s="98" t="s">
        <v>133</v>
      </c>
      <c r="Q31" s="98" t="s">
        <v>238</v>
      </c>
      <c r="R31" s="153">
        <v>44484</v>
      </c>
      <c r="S31" s="101">
        <f ca="1">IF(Completed!A26="", "", (IF(R31="",TODAY(), R31)-Completed!A26))</f>
        <v>49</v>
      </c>
      <c r="T31" s="98"/>
      <c r="U31" s="98"/>
      <c r="V31" s="98"/>
      <c r="W31" s="98"/>
      <c r="X31" s="96"/>
      <c r="Z31" s="98"/>
      <c r="AA31" s="98"/>
      <c r="AB31" s="98"/>
      <c r="AC31" s="98"/>
    </row>
    <row r="32" spans="1:29" s="102" customFormat="1" ht="239.25" customHeight="1" x14ac:dyDescent="0.3">
      <c r="A32" s="95">
        <v>44440</v>
      </c>
      <c r="B32" s="96" t="s">
        <v>6</v>
      </c>
      <c r="C32" s="97" t="s">
        <v>256</v>
      </c>
      <c r="D32" s="97" t="s">
        <v>127</v>
      </c>
      <c r="E32" s="97" t="s">
        <v>257</v>
      </c>
      <c r="F32" s="97" t="s">
        <v>258</v>
      </c>
      <c r="G32" s="97" t="s">
        <v>259</v>
      </c>
      <c r="H32" s="97" t="s">
        <v>260</v>
      </c>
      <c r="I32" s="97">
        <v>44440</v>
      </c>
      <c r="J32" s="99" t="s">
        <v>261</v>
      </c>
      <c r="K32" s="97" t="s">
        <v>262</v>
      </c>
      <c r="L32" s="98"/>
      <c r="M32" s="98"/>
      <c r="N32" s="99"/>
      <c r="O32" s="98">
        <v>44469</v>
      </c>
      <c r="P32" s="98" t="s">
        <v>133</v>
      </c>
      <c r="Q32" s="98" t="s">
        <v>238</v>
      </c>
      <c r="R32" s="153">
        <v>44484</v>
      </c>
      <c r="S32" s="101">
        <f ca="1">IF(Completed!A30="", "", (IF(R32="",TODAY(), R32)-Completed!A30))</f>
        <v>46</v>
      </c>
      <c r="T32" s="98"/>
      <c r="U32" s="98"/>
      <c r="V32" s="98"/>
      <c r="W32" s="98"/>
      <c r="X32" s="96"/>
      <c r="Z32" s="98"/>
      <c r="AA32" s="98"/>
      <c r="AB32" s="98"/>
      <c r="AC32" s="98"/>
    </row>
    <row r="33" spans="1:29" s="102" customFormat="1" ht="179.4" x14ac:dyDescent="0.3">
      <c r="A33" s="95">
        <v>44440</v>
      </c>
      <c r="B33" s="96" t="s">
        <v>6</v>
      </c>
      <c r="C33" s="97" t="s">
        <v>263</v>
      </c>
      <c r="D33" s="97" t="s">
        <v>127</v>
      </c>
      <c r="E33" s="97" t="s">
        <v>257</v>
      </c>
      <c r="F33" s="97" t="s">
        <v>258</v>
      </c>
      <c r="G33" s="97" t="s">
        <v>259</v>
      </c>
      <c r="H33" s="97" t="s">
        <v>264</v>
      </c>
      <c r="I33" s="97">
        <v>44440</v>
      </c>
      <c r="J33" s="158" t="s">
        <v>265</v>
      </c>
      <c r="K33" s="97" t="s">
        <v>266</v>
      </c>
      <c r="L33" s="98"/>
      <c r="M33" s="98"/>
      <c r="N33" s="99"/>
      <c r="O33" s="98">
        <v>44469</v>
      </c>
      <c r="P33" s="98" t="s">
        <v>133</v>
      </c>
      <c r="Q33" s="98" t="s">
        <v>238</v>
      </c>
      <c r="R33" s="153">
        <v>44484</v>
      </c>
      <c r="S33" s="101">
        <f ca="1">IF(A34="", "", (IF(R33="",TODAY(), R33)-A34))</f>
        <v>44</v>
      </c>
      <c r="T33" s="98"/>
      <c r="U33" s="98"/>
      <c r="V33" s="98"/>
      <c r="W33" s="98"/>
      <c r="X33" s="96"/>
      <c r="Z33" s="98"/>
      <c r="AA33" s="98"/>
      <c r="AB33" s="98"/>
      <c r="AC33" s="98"/>
    </row>
    <row r="34" spans="1:29" s="102" customFormat="1" ht="179.4" x14ac:dyDescent="0.3">
      <c r="A34" s="95">
        <v>44440</v>
      </c>
      <c r="B34" s="96" t="s">
        <v>6</v>
      </c>
      <c r="C34" s="97" t="s">
        <v>267</v>
      </c>
      <c r="D34" s="97" t="s">
        <v>127</v>
      </c>
      <c r="E34" s="97" t="s">
        <v>257</v>
      </c>
      <c r="F34" s="97" t="s">
        <v>258</v>
      </c>
      <c r="G34" s="97" t="s">
        <v>259</v>
      </c>
      <c r="H34" s="97" t="s">
        <v>264</v>
      </c>
      <c r="I34" s="97">
        <v>44440</v>
      </c>
      <c r="J34" s="158" t="s">
        <v>265</v>
      </c>
      <c r="K34" s="97" t="s">
        <v>268</v>
      </c>
      <c r="L34" s="98"/>
      <c r="M34" s="98"/>
      <c r="N34" s="99"/>
      <c r="O34" s="98">
        <v>44469</v>
      </c>
      <c r="P34" s="98" t="s">
        <v>133</v>
      </c>
      <c r="Q34" s="98" t="s">
        <v>238</v>
      </c>
      <c r="R34" s="153">
        <v>44484</v>
      </c>
      <c r="S34" s="101">
        <f ca="1">IF(A35="", "", (IF(R34="",TODAY(), R34)-A35))</f>
        <v>44</v>
      </c>
      <c r="T34" s="98"/>
      <c r="U34" s="98"/>
      <c r="V34" s="98"/>
      <c r="W34" s="98"/>
      <c r="X34" s="96"/>
      <c r="Z34" s="98"/>
      <c r="AA34" s="98"/>
      <c r="AB34" s="98"/>
      <c r="AC34" s="98"/>
    </row>
    <row r="35" spans="1:29" s="102" customFormat="1" ht="300" customHeight="1" x14ac:dyDescent="0.3">
      <c r="A35" s="95">
        <v>44440</v>
      </c>
      <c r="B35" s="96" t="s">
        <v>6</v>
      </c>
      <c r="C35" s="97" t="s">
        <v>269</v>
      </c>
      <c r="D35" s="97" t="s">
        <v>127</v>
      </c>
      <c r="E35" s="97" t="s">
        <v>257</v>
      </c>
      <c r="F35" s="97" t="s">
        <v>258</v>
      </c>
      <c r="G35" s="97" t="s">
        <v>259</v>
      </c>
      <c r="H35" s="97" t="s">
        <v>264</v>
      </c>
      <c r="I35" s="97">
        <v>44440</v>
      </c>
      <c r="J35" s="158" t="s">
        <v>265</v>
      </c>
      <c r="K35" s="97" t="s">
        <v>270</v>
      </c>
      <c r="L35" s="98"/>
      <c r="M35" s="98"/>
      <c r="N35" s="99"/>
      <c r="O35" s="98">
        <v>44469</v>
      </c>
      <c r="P35" s="98" t="s">
        <v>133</v>
      </c>
      <c r="Q35" s="98" t="s">
        <v>238</v>
      </c>
      <c r="R35" s="153">
        <v>44484</v>
      </c>
      <c r="S35" s="101">
        <f ca="1">IF(Completed!A33="", "", (IF(R35="",TODAY(), R35)-Completed!A33))</f>
        <v>44</v>
      </c>
      <c r="T35" s="98"/>
      <c r="U35" s="98"/>
      <c r="V35" s="98"/>
      <c r="W35" s="98"/>
      <c r="X35" s="96"/>
      <c r="Z35" s="98"/>
      <c r="AA35" s="98"/>
      <c r="AB35" s="98"/>
      <c r="AC35" s="98"/>
    </row>
    <row r="36" spans="1:29" s="102" customFormat="1" ht="233.25" customHeight="1" x14ac:dyDescent="0.3">
      <c r="A36" s="95">
        <v>44440</v>
      </c>
      <c r="B36" s="96" t="s">
        <v>6</v>
      </c>
      <c r="C36" s="97" t="s">
        <v>271</v>
      </c>
      <c r="D36" s="97" t="s">
        <v>127</v>
      </c>
      <c r="E36" s="97" t="s">
        <v>257</v>
      </c>
      <c r="F36" s="97" t="s">
        <v>258</v>
      </c>
      <c r="G36" s="97" t="s">
        <v>259</v>
      </c>
      <c r="H36" s="97" t="s">
        <v>264</v>
      </c>
      <c r="I36" s="97">
        <v>44440</v>
      </c>
      <c r="J36" s="158" t="s">
        <v>265</v>
      </c>
      <c r="K36" s="97" t="s">
        <v>272</v>
      </c>
      <c r="L36" s="98"/>
      <c r="M36" s="98"/>
      <c r="N36" s="99"/>
      <c r="O36" s="98">
        <v>44469</v>
      </c>
      <c r="P36" s="98" t="s">
        <v>133</v>
      </c>
      <c r="Q36" s="98" t="s">
        <v>238</v>
      </c>
      <c r="R36" s="153">
        <v>44484</v>
      </c>
      <c r="S36" s="101">
        <f ca="1">IF(A37="", "", (IF(R36="",TODAY(), R36)-A36))</f>
        <v>44</v>
      </c>
      <c r="T36" s="98"/>
      <c r="U36" s="98"/>
      <c r="V36" s="98"/>
      <c r="W36" s="98"/>
      <c r="X36" s="96"/>
      <c r="Z36" s="98"/>
      <c r="AA36" s="98"/>
      <c r="AB36" s="98"/>
      <c r="AC36" s="98"/>
    </row>
    <row r="37" spans="1:29" s="102" customFormat="1" ht="179.4" x14ac:dyDescent="0.3">
      <c r="A37" s="95">
        <v>44440</v>
      </c>
      <c r="B37" s="96" t="s">
        <v>6</v>
      </c>
      <c r="C37" s="97" t="s">
        <v>273</v>
      </c>
      <c r="D37" s="97" t="s">
        <v>127</v>
      </c>
      <c r="E37" s="97" t="s">
        <v>257</v>
      </c>
      <c r="F37" s="97" t="s">
        <v>258</v>
      </c>
      <c r="G37" s="97" t="s">
        <v>259</v>
      </c>
      <c r="H37" s="97" t="s">
        <v>264</v>
      </c>
      <c r="I37" s="97">
        <v>44440</v>
      </c>
      <c r="J37" s="158" t="s">
        <v>265</v>
      </c>
      <c r="K37" s="97" t="s">
        <v>262</v>
      </c>
      <c r="L37" s="98"/>
      <c r="M37" s="98"/>
      <c r="N37" s="99"/>
      <c r="O37" s="98">
        <v>44469</v>
      </c>
      <c r="P37" s="98" t="s">
        <v>133</v>
      </c>
      <c r="Q37" s="98" t="s">
        <v>238</v>
      </c>
      <c r="R37" s="153">
        <v>44484</v>
      </c>
      <c r="S37" s="101">
        <f ca="1">IF(A38="", "", (IF(R37="",TODAY(), R37)-A37))</f>
        <v>44</v>
      </c>
      <c r="T37" s="89"/>
      <c r="U37" s="89"/>
      <c r="V37" s="89"/>
      <c r="W37" s="89"/>
      <c r="X37" s="89"/>
      <c r="Y37" s="89"/>
      <c r="Z37" s="89"/>
      <c r="AA37" s="89"/>
      <c r="AB37" s="89"/>
      <c r="AC37" s="89"/>
    </row>
    <row r="38" spans="1:29" s="102" customFormat="1" ht="165.6" x14ac:dyDescent="0.3">
      <c r="A38" s="95">
        <v>44440</v>
      </c>
      <c r="B38" s="96" t="s">
        <v>6</v>
      </c>
      <c r="C38" s="97" t="s">
        <v>274</v>
      </c>
      <c r="D38" s="97" t="s">
        <v>127</v>
      </c>
      <c r="E38" s="97" t="s">
        <v>275</v>
      </c>
      <c r="F38" s="97" t="s">
        <v>276</v>
      </c>
      <c r="G38" s="97" t="s">
        <v>277</v>
      </c>
      <c r="H38" s="97" t="s">
        <v>278</v>
      </c>
      <c r="I38" s="97">
        <v>44440</v>
      </c>
      <c r="J38" s="99" t="s">
        <v>279</v>
      </c>
      <c r="K38" s="97" t="s">
        <v>280</v>
      </c>
      <c r="L38" s="98"/>
      <c r="M38" s="98"/>
      <c r="N38" s="99"/>
      <c r="O38" s="98">
        <v>44462</v>
      </c>
      <c r="P38" s="98" t="s">
        <v>133</v>
      </c>
      <c r="Q38" s="98" t="s">
        <v>238</v>
      </c>
      <c r="R38" s="153">
        <v>44484</v>
      </c>
      <c r="S38" s="101">
        <f ca="1">IF(A39="", "", (IF(R38="",TODAY(), R38)-A39))</f>
        <v>44</v>
      </c>
      <c r="T38" s="98"/>
      <c r="U38" s="98"/>
      <c r="V38" s="98"/>
      <c r="W38" s="98"/>
      <c r="X38" s="96"/>
      <c r="Z38" s="98"/>
      <c r="AA38" s="98"/>
      <c r="AB38" s="98"/>
      <c r="AC38" s="98"/>
    </row>
    <row r="39" spans="1:29" s="102" customFormat="1" ht="220.8" x14ac:dyDescent="0.3">
      <c r="A39" s="95">
        <v>44440</v>
      </c>
      <c r="B39" s="96" t="s">
        <v>6</v>
      </c>
      <c r="C39" s="97" t="s">
        <v>281</v>
      </c>
      <c r="D39" s="97" t="s">
        <v>127</v>
      </c>
      <c r="E39" s="97" t="s">
        <v>275</v>
      </c>
      <c r="F39" s="97" t="s">
        <v>276</v>
      </c>
      <c r="G39" s="97" t="s">
        <v>277</v>
      </c>
      <c r="H39" s="97" t="s">
        <v>278</v>
      </c>
      <c r="I39" s="97">
        <v>44440</v>
      </c>
      <c r="J39" s="99" t="s">
        <v>282</v>
      </c>
      <c r="K39" s="97" t="s">
        <v>283</v>
      </c>
      <c r="L39" s="98"/>
      <c r="M39" s="98"/>
      <c r="N39" s="99"/>
      <c r="O39" s="98">
        <v>44462</v>
      </c>
      <c r="P39" s="98" t="s">
        <v>133</v>
      </c>
      <c r="Q39" s="98" t="s">
        <v>238</v>
      </c>
      <c r="R39" s="153">
        <v>44484</v>
      </c>
      <c r="S39" s="101">
        <f ca="1">IF(A40="", "", (IF(R39="",TODAY(), R39)-A40))</f>
        <v>44</v>
      </c>
      <c r="T39" s="98"/>
      <c r="U39" s="98"/>
      <c r="V39" s="98"/>
      <c r="W39" s="98"/>
      <c r="X39" s="96"/>
      <c r="Z39" s="98"/>
      <c r="AA39" s="98"/>
      <c r="AB39" s="98"/>
      <c r="AC39" s="98"/>
    </row>
    <row r="40" spans="1:29" s="102" customFormat="1" ht="174.75" customHeight="1" x14ac:dyDescent="0.3">
      <c r="A40" s="95">
        <v>44440</v>
      </c>
      <c r="B40" s="96" t="s">
        <v>6</v>
      </c>
      <c r="C40" s="97" t="s">
        <v>284</v>
      </c>
      <c r="D40" s="97" t="s">
        <v>127</v>
      </c>
      <c r="E40" s="97" t="s">
        <v>285</v>
      </c>
      <c r="F40" s="97" t="s">
        <v>286</v>
      </c>
      <c r="G40" s="97" t="s">
        <v>287</v>
      </c>
      <c r="H40" s="97" t="s">
        <v>288</v>
      </c>
      <c r="I40" s="97">
        <v>44440</v>
      </c>
      <c r="J40" s="99" t="s">
        <v>289</v>
      </c>
      <c r="K40" s="97" t="s">
        <v>290</v>
      </c>
      <c r="L40" s="98"/>
      <c r="M40" s="98"/>
      <c r="N40" s="99"/>
      <c r="O40" s="98">
        <v>44469</v>
      </c>
      <c r="P40" s="98" t="s">
        <v>133</v>
      </c>
      <c r="Q40" s="98" t="s">
        <v>238</v>
      </c>
      <c r="R40" s="153">
        <v>44522</v>
      </c>
      <c r="S40" s="101">
        <f ca="1">IF(A41="", "", (IF(R40="",TODAY(), R40)-A41))</f>
        <v>82</v>
      </c>
      <c r="T40" s="98"/>
      <c r="U40" s="98"/>
      <c r="V40" s="98"/>
      <c r="W40" s="98"/>
      <c r="X40" s="96"/>
      <c r="Z40" s="98"/>
      <c r="AA40" s="98"/>
      <c r="AB40" s="98"/>
      <c r="AC40" s="98"/>
    </row>
    <row r="41" spans="1:29" s="102" customFormat="1" ht="205.5" customHeight="1" x14ac:dyDescent="0.3">
      <c r="A41" s="95">
        <v>44440</v>
      </c>
      <c r="B41" s="96" t="s">
        <v>6</v>
      </c>
      <c r="C41" s="97" t="s">
        <v>291</v>
      </c>
      <c r="D41" s="97" t="s">
        <v>127</v>
      </c>
      <c r="E41" s="97" t="s">
        <v>292</v>
      </c>
      <c r="F41" s="97" t="s">
        <v>293</v>
      </c>
      <c r="G41" s="97" t="s">
        <v>287</v>
      </c>
      <c r="H41" s="97" t="s">
        <v>294</v>
      </c>
      <c r="I41" s="97">
        <v>44440</v>
      </c>
      <c r="J41" s="99" t="s">
        <v>295</v>
      </c>
      <c r="K41" s="97" t="s">
        <v>290</v>
      </c>
      <c r="L41" s="98"/>
      <c r="M41" s="98"/>
      <c r="N41" s="99"/>
      <c r="O41" s="98">
        <v>44469</v>
      </c>
      <c r="P41" s="98" t="s">
        <v>133</v>
      </c>
      <c r="Q41" s="98"/>
      <c r="R41" s="153">
        <v>44522</v>
      </c>
      <c r="S41" s="101">
        <f ca="1">IF(Completed!A27="", "", (IF(R41="",TODAY(), R41)-Completed!A27))</f>
        <v>87</v>
      </c>
      <c r="T41" s="98"/>
      <c r="U41" s="98"/>
      <c r="V41" s="98"/>
      <c r="W41" s="98"/>
      <c r="X41" s="96"/>
      <c r="Z41" s="98"/>
      <c r="AA41" s="98"/>
      <c r="AB41" s="98"/>
      <c r="AC41" s="98"/>
    </row>
    <row r="42" spans="1:29" s="102" customFormat="1" ht="304.5" customHeight="1" x14ac:dyDescent="0.3">
      <c r="A42" s="95">
        <v>44440</v>
      </c>
      <c r="B42" s="96" t="s">
        <v>6</v>
      </c>
      <c r="C42" s="97" t="s">
        <v>296</v>
      </c>
      <c r="D42" s="97" t="s">
        <v>127</v>
      </c>
      <c r="E42" s="97" t="s">
        <v>297</v>
      </c>
      <c r="F42" s="97" t="s">
        <v>298</v>
      </c>
      <c r="G42" s="97" t="s">
        <v>299</v>
      </c>
      <c r="H42" s="97" t="s">
        <v>300</v>
      </c>
      <c r="I42" s="97">
        <v>44440</v>
      </c>
      <c r="J42" s="97" t="s">
        <v>301</v>
      </c>
      <c r="K42" s="97" t="s">
        <v>302</v>
      </c>
      <c r="L42" s="98">
        <v>44550</v>
      </c>
      <c r="M42" s="98"/>
      <c r="N42" s="99"/>
      <c r="O42" s="98">
        <v>44574</v>
      </c>
      <c r="P42" s="98" t="s">
        <v>133</v>
      </c>
      <c r="Q42" s="98" t="s">
        <v>134</v>
      </c>
      <c r="R42" s="145">
        <v>44596</v>
      </c>
      <c r="S42" s="101">
        <f ca="1">IF(R42="",TODAY(),R42)-A42</f>
        <v>156</v>
      </c>
      <c r="T42" s="98"/>
      <c r="U42" s="98"/>
      <c r="V42" s="98"/>
      <c r="W42" s="98"/>
      <c r="X42" s="96"/>
      <c r="Z42" s="98"/>
      <c r="AA42" s="98"/>
      <c r="AB42" s="98"/>
      <c r="AC42" s="98"/>
    </row>
    <row r="43" spans="1:29" s="102" customFormat="1" ht="174" customHeight="1" x14ac:dyDescent="0.3">
      <c r="A43" s="95">
        <v>44440</v>
      </c>
      <c r="B43" s="96" t="s">
        <v>6</v>
      </c>
      <c r="C43" s="97" t="s">
        <v>303</v>
      </c>
      <c r="D43" s="97" t="s">
        <v>127</v>
      </c>
      <c r="E43" s="97" t="s">
        <v>297</v>
      </c>
      <c r="F43" s="97" t="s">
        <v>298</v>
      </c>
      <c r="G43" s="97" t="s">
        <v>299</v>
      </c>
      <c r="H43" s="97" t="s">
        <v>300</v>
      </c>
      <c r="I43" s="97">
        <v>44440</v>
      </c>
      <c r="J43" s="97" t="s">
        <v>304</v>
      </c>
      <c r="K43" s="97" t="s">
        <v>302</v>
      </c>
      <c r="L43" s="98">
        <v>44550</v>
      </c>
      <c r="M43" s="98"/>
      <c r="N43" s="99"/>
      <c r="O43" s="98">
        <v>44581</v>
      </c>
      <c r="P43" s="98"/>
      <c r="Q43" s="98" t="s">
        <v>134</v>
      </c>
      <c r="R43" s="145">
        <v>44596</v>
      </c>
      <c r="S43" s="101">
        <f>DATEDIF(I43,R43,"d")</f>
        <v>156</v>
      </c>
      <c r="T43" s="98"/>
      <c r="U43" s="98"/>
      <c r="V43" s="98"/>
      <c r="W43" s="98"/>
      <c r="X43" s="96"/>
      <c r="Z43" s="98"/>
      <c r="AA43" s="98"/>
      <c r="AB43" s="98"/>
      <c r="AC43" s="98"/>
    </row>
    <row r="44" spans="1:29" s="102" customFormat="1" ht="69" x14ac:dyDescent="0.3">
      <c r="A44" s="95">
        <v>44440</v>
      </c>
      <c r="B44" s="96" t="s">
        <v>6</v>
      </c>
      <c r="C44" s="97" t="s">
        <v>305</v>
      </c>
      <c r="D44" s="97" t="s">
        <v>127</v>
      </c>
      <c r="E44" s="97" t="s">
        <v>297</v>
      </c>
      <c r="F44" s="97" t="s">
        <v>298</v>
      </c>
      <c r="G44" s="97" t="s">
        <v>299</v>
      </c>
      <c r="H44" s="97" t="s">
        <v>300</v>
      </c>
      <c r="I44" s="97">
        <v>44440</v>
      </c>
      <c r="J44" s="97" t="s">
        <v>304</v>
      </c>
      <c r="K44" s="97" t="s">
        <v>306</v>
      </c>
      <c r="L44" s="98">
        <v>44550</v>
      </c>
      <c r="M44" s="98"/>
      <c r="N44" s="99"/>
      <c r="O44" s="98">
        <v>44581</v>
      </c>
      <c r="P44" s="98"/>
      <c r="Q44" s="98" t="s">
        <v>134</v>
      </c>
      <c r="R44" s="145">
        <v>44596</v>
      </c>
      <c r="S44" s="101">
        <f>DATEDIF(I44,R44,"d")</f>
        <v>156</v>
      </c>
      <c r="T44" s="98"/>
      <c r="U44" s="98"/>
      <c r="V44" s="98"/>
      <c r="W44" s="98"/>
      <c r="X44" s="96"/>
      <c r="Z44" s="98"/>
      <c r="AA44" s="98"/>
      <c r="AB44" s="98"/>
      <c r="AC44" s="98"/>
    </row>
    <row r="45" spans="1:29" s="102" customFormat="1" ht="218.25" customHeight="1" x14ac:dyDescent="0.3">
      <c r="A45" s="95">
        <v>44440</v>
      </c>
      <c r="B45" s="96" t="s">
        <v>6</v>
      </c>
      <c r="C45" s="97" t="s">
        <v>307</v>
      </c>
      <c r="D45" s="97" t="s">
        <v>127</v>
      </c>
      <c r="E45" s="97" t="s">
        <v>297</v>
      </c>
      <c r="F45" s="97" t="s">
        <v>298</v>
      </c>
      <c r="G45" s="97" t="s">
        <v>299</v>
      </c>
      <c r="H45" s="97" t="s">
        <v>300</v>
      </c>
      <c r="I45" s="97">
        <v>44440</v>
      </c>
      <c r="J45" s="97" t="s">
        <v>304</v>
      </c>
      <c r="K45" s="97" t="s">
        <v>308</v>
      </c>
      <c r="L45" s="98">
        <v>44550</v>
      </c>
      <c r="M45" s="98"/>
      <c r="N45" s="99"/>
      <c r="O45" s="98">
        <v>44581</v>
      </c>
      <c r="P45" s="98"/>
      <c r="Q45" s="98" t="s">
        <v>134</v>
      </c>
      <c r="R45" s="145">
        <v>44596</v>
      </c>
      <c r="S45" s="101">
        <f>DATEDIF(I45,R45,"d")</f>
        <v>156</v>
      </c>
      <c r="T45" s="98"/>
      <c r="U45" s="98"/>
      <c r="V45" s="98"/>
      <c r="W45" s="98"/>
      <c r="X45" s="96"/>
      <c r="Z45" s="98"/>
      <c r="AA45" s="98"/>
      <c r="AB45" s="98"/>
      <c r="AC45" s="98"/>
    </row>
    <row r="46" spans="1:29" s="102" customFormat="1" ht="224.25" customHeight="1" x14ac:dyDescent="0.3">
      <c r="A46" s="95">
        <v>44441</v>
      </c>
      <c r="B46" s="96" t="s">
        <v>6</v>
      </c>
      <c r="C46" s="97" t="s">
        <v>309</v>
      </c>
      <c r="D46" s="97" t="s">
        <v>127</v>
      </c>
      <c r="E46" s="97" t="s">
        <v>310</v>
      </c>
      <c r="F46" s="97" t="s">
        <v>311</v>
      </c>
      <c r="G46" s="97" t="s">
        <v>312</v>
      </c>
      <c r="H46" s="97" t="s">
        <v>313</v>
      </c>
      <c r="I46" s="97">
        <v>44441</v>
      </c>
      <c r="J46" s="97" t="s">
        <v>314</v>
      </c>
      <c r="K46" s="97" t="s">
        <v>315</v>
      </c>
      <c r="L46" s="98"/>
      <c r="M46" s="98"/>
      <c r="N46" s="99"/>
      <c r="O46" s="98">
        <v>44469</v>
      </c>
      <c r="P46" s="98" t="s">
        <v>133</v>
      </c>
      <c r="Q46" s="98" t="s">
        <v>238</v>
      </c>
      <c r="R46" s="153">
        <v>44484</v>
      </c>
      <c r="S46" s="101">
        <f ca="1">IF(Completed!A44="", "", (IF(R46="",TODAY(), R46)-A46))</f>
        <v>43</v>
      </c>
      <c r="T46" s="89"/>
      <c r="U46" s="89"/>
      <c r="V46" s="89"/>
      <c r="W46" s="89"/>
      <c r="X46" s="89"/>
      <c r="Y46" s="89"/>
      <c r="Z46" s="89"/>
      <c r="AA46" s="89"/>
      <c r="AB46" s="89"/>
      <c r="AC46" s="89"/>
    </row>
    <row r="47" spans="1:29" s="102" customFormat="1" ht="310.5" customHeight="1" x14ac:dyDescent="0.3">
      <c r="A47" s="95">
        <v>44441</v>
      </c>
      <c r="B47" s="96" t="s">
        <v>6</v>
      </c>
      <c r="C47" s="97" t="s">
        <v>316</v>
      </c>
      <c r="D47" s="97" t="s">
        <v>127</v>
      </c>
      <c r="E47" s="97" t="s">
        <v>317</v>
      </c>
      <c r="F47" s="97" t="s">
        <v>318</v>
      </c>
      <c r="G47" s="97" t="s">
        <v>319</v>
      </c>
      <c r="H47" s="97" t="s">
        <v>320</v>
      </c>
      <c r="I47" s="97">
        <v>44441</v>
      </c>
      <c r="J47" s="99" t="s">
        <v>321</v>
      </c>
      <c r="K47" s="97" t="s">
        <v>322</v>
      </c>
      <c r="L47" s="98"/>
      <c r="M47" s="98"/>
      <c r="N47" s="99"/>
      <c r="O47" s="98">
        <v>44476</v>
      </c>
      <c r="P47" s="98" t="s">
        <v>133</v>
      </c>
      <c r="Q47" s="98" t="s">
        <v>134</v>
      </c>
      <c r="R47" s="153">
        <v>44498</v>
      </c>
      <c r="S47" s="101">
        <f ca="1">IF(Completed!A45="", "", (IF(R47="",TODAY(), R47)-A47))</f>
        <v>57</v>
      </c>
      <c r="T47" s="89"/>
      <c r="U47" s="89"/>
      <c r="V47" s="89"/>
      <c r="W47" s="89"/>
      <c r="X47" s="89"/>
      <c r="Y47" s="89"/>
      <c r="Z47" s="89"/>
      <c r="AA47" s="89"/>
      <c r="AB47" s="89"/>
      <c r="AC47" s="89"/>
    </row>
    <row r="48" spans="1:29" s="102" customFormat="1" ht="156.75" customHeight="1" x14ac:dyDescent="0.3">
      <c r="A48" s="95">
        <v>44441</v>
      </c>
      <c r="B48" s="96" t="s">
        <v>6</v>
      </c>
      <c r="C48" s="97" t="s">
        <v>323</v>
      </c>
      <c r="D48" s="97" t="s">
        <v>127</v>
      </c>
      <c r="E48" s="97" t="s">
        <v>317</v>
      </c>
      <c r="F48" s="97" t="s">
        <v>324</v>
      </c>
      <c r="G48" s="97" t="s">
        <v>319</v>
      </c>
      <c r="H48" s="97" t="s">
        <v>320</v>
      </c>
      <c r="I48" s="97">
        <v>44441</v>
      </c>
      <c r="J48" s="99" t="s">
        <v>325</v>
      </c>
      <c r="K48" s="97" t="s">
        <v>326</v>
      </c>
      <c r="L48" s="98"/>
      <c r="M48" s="98"/>
      <c r="N48" s="99"/>
      <c r="O48" s="98">
        <v>44476</v>
      </c>
      <c r="P48" s="98" t="s">
        <v>133</v>
      </c>
      <c r="Q48" s="98" t="s">
        <v>134</v>
      </c>
      <c r="R48" s="153">
        <v>44498</v>
      </c>
      <c r="S48" s="101">
        <f ca="1">IF(Completed!A50="", "", (IF(R48="",TODAY(), R48)-Completed!A50))</f>
        <v>57</v>
      </c>
      <c r="T48" s="89"/>
      <c r="U48" s="89"/>
      <c r="V48" s="89"/>
      <c r="W48" s="89"/>
      <c r="X48" s="89"/>
      <c r="Y48" s="89"/>
      <c r="Z48" s="89"/>
      <c r="AA48" s="89"/>
      <c r="AB48" s="89"/>
      <c r="AC48" s="89"/>
    </row>
    <row r="49" spans="1:29" s="102" customFormat="1" ht="165" customHeight="1" x14ac:dyDescent="0.3">
      <c r="A49" s="95">
        <v>44441</v>
      </c>
      <c r="B49" s="96" t="s">
        <v>6</v>
      </c>
      <c r="C49" s="97" t="s">
        <v>327</v>
      </c>
      <c r="D49" s="97" t="s">
        <v>127</v>
      </c>
      <c r="E49" s="97" t="s">
        <v>317</v>
      </c>
      <c r="F49" s="97" t="s">
        <v>324</v>
      </c>
      <c r="G49" s="97" t="s">
        <v>319</v>
      </c>
      <c r="H49" s="97" t="s">
        <v>320</v>
      </c>
      <c r="I49" s="97">
        <v>44441</v>
      </c>
      <c r="J49" s="99" t="s">
        <v>328</v>
      </c>
      <c r="K49" s="97" t="s">
        <v>329</v>
      </c>
      <c r="L49" s="98"/>
      <c r="M49" s="98"/>
      <c r="N49" s="99"/>
      <c r="O49" s="98">
        <v>44476</v>
      </c>
      <c r="P49" s="98" t="s">
        <v>133</v>
      </c>
      <c r="Q49" s="98" t="s">
        <v>134</v>
      </c>
      <c r="R49" s="153">
        <v>44498</v>
      </c>
      <c r="S49" s="101">
        <f ca="1">IF(Completed!A52="", "", (IF(R49="",TODAY(), R49)-Completed!A52))</f>
        <v>57</v>
      </c>
      <c r="T49" s="89"/>
      <c r="U49" s="89"/>
      <c r="V49" s="89"/>
      <c r="W49" s="89"/>
      <c r="X49" s="89"/>
      <c r="Y49" s="89"/>
      <c r="Z49" s="89"/>
      <c r="AA49" s="89"/>
      <c r="AB49" s="89"/>
      <c r="AC49" s="89"/>
    </row>
    <row r="50" spans="1:29" s="102" customFormat="1" ht="221.25" customHeight="1" x14ac:dyDescent="0.3">
      <c r="A50" s="95">
        <v>44441</v>
      </c>
      <c r="B50" s="96" t="s">
        <v>6</v>
      </c>
      <c r="C50" s="97" t="s">
        <v>330</v>
      </c>
      <c r="D50" s="97" t="s">
        <v>127</v>
      </c>
      <c r="E50" s="97" t="s">
        <v>317</v>
      </c>
      <c r="F50" s="97" t="s">
        <v>324</v>
      </c>
      <c r="G50" s="97" t="s">
        <v>319</v>
      </c>
      <c r="H50" s="97" t="s">
        <v>320</v>
      </c>
      <c r="I50" s="97">
        <v>44441</v>
      </c>
      <c r="J50" s="99" t="s">
        <v>331</v>
      </c>
      <c r="K50" s="97" t="s">
        <v>332</v>
      </c>
      <c r="L50" s="98"/>
      <c r="M50" s="98"/>
      <c r="N50" s="99"/>
      <c r="O50" s="98">
        <v>44476</v>
      </c>
      <c r="P50" s="98" t="s">
        <v>133</v>
      </c>
      <c r="Q50" s="98" t="s">
        <v>134</v>
      </c>
      <c r="R50" s="153">
        <v>44498</v>
      </c>
      <c r="S50" s="101">
        <f ca="1">IF(Completed!A48="", "", (IF(R50="",TODAY(), R50)-Completed!A48))</f>
        <v>57</v>
      </c>
      <c r="T50" s="89"/>
      <c r="U50" s="89"/>
      <c r="V50" s="89"/>
      <c r="W50" s="89"/>
      <c r="X50" s="89"/>
      <c r="Y50" s="89"/>
      <c r="Z50" s="89"/>
      <c r="AA50" s="89"/>
      <c r="AB50" s="89"/>
      <c r="AC50" s="89"/>
    </row>
    <row r="51" spans="1:29" s="102" customFormat="1" ht="228" customHeight="1" x14ac:dyDescent="0.3">
      <c r="A51" s="95">
        <v>44441</v>
      </c>
      <c r="B51" s="96" t="s">
        <v>6</v>
      </c>
      <c r="C51" s="97" t="s">
        <v>333</v>
      </c>
      <c r="D51" s="97" t="s">
        <v>127</v>
      </c>
      <c r="E51" s="97" t="s">
        <v>317</v>
      </c>
      <c r="F51" s="97" t="s">
        <v>324</v>
      </c>
      <c r="G51" s="97" t="s">
        <v>319</v>
      </c>
      <c r="H51" s="97" t="s">
        <v>320</v>
      </c>
      <c r="I51" s="97">
        <v>44441</v>
      </c>
      <c r="J51" s="99" t="s">
        <v>334</v>
      </c>
      <c r="K51" s="97" t="s">
        <v>332</v>
      </c>
      <c r="L51" s="98"/>
      <c r="M51" s="98"/>
      <c r="N51" s="99"/>
      <c r="O51" s="98">
        <v>44476</v>
      </c>
      <c r="P51" s="98" t="s">
        <v>133</v>
      </c>
      <c r="Q51" s="98" t="s">
        <v>134</v>
      </c>
      <c r="R51" s="153">
        <v>44498</v>
      </c>
      <c r="S51" s="101">
        <f ca="1">IF(Completed!A54="", "", (IF(R51="",TODAY(), R51)-Completed!A54))</f>
        <v>57</v>
      </c>
      <c r="T51" s="98"/>
      <c r="U51" s="98"/>
      <c r="V51" s="98"/>
      <c r="W51" s="98"/>
      <c r="X51" s="96"/>
      <c r="Z51" s="98"/>
      <c r="AA51" s="98"/>
      <c r="AB51" s="98"/>
      <c r="AC51" s="98"/>
    </row>
    <row r="52" spans="1:29" s="102" customFormat="1" ht="221.25" customHeight="1" x14ac:dyDescent="0.3">
      <c r="A52" s="95">
        <v>44441</v>
      </c>
      <c r="B52" s="96" t="s">
        <v>6</v>
      </c>
      <c r="C52" s="97" t="s">
        <v>335</v>
      </c>
      <c r="D52" s="97" t="s">
        <v>127</v>
      </c>
      <c r="E52" s="97" t="s">
        <v>317</v>
      </c>
      <c r="F52" s="97" t="s">
        <v>324</v>
      </c>
      <c r="G52" s="97" t="s">
        <v>336</v>
      </c>
      <c r="H52" s="97" t="s">
        <v>337</v>
      </c>
      <c r="I52" s="97">
        <v>44441</v>
      </c>
      <c r="J52" s="99" t="s">
        <v>338</v>
      </c>
      <c r="K52" s="97" t="s">
        <v>339</v>
      </c>
      <c r="L52" s="98"/>
      <c r="M52" s="98"/>
      <c r="N52" s="99"/>
      <c r="O52" s="98">
        <v>44476</v>
      </c>
      <c r="P52" s="98" t="s">
        <v>133</v>
      </c>
      <c r="Q52" s="98"/>
      <c r="R52" s="153">
        <v>44498</v>
      </c>
      <c r="S52" s="101">
        <f ca="1">IF(A53="", "", (IF(R52="",TODAY(), R52)-A53))</f>
        <v>57</v>
      </c>
      <c r="T52" s="89"/>
      <c r="U52" s="89"/>
      <c r="V52" s="89"/>
      <c r="W52" s="89"/>
      <c r="X52" s="89"/>
      <c r="Y52" s="89"/>
      <c r="Z52" s="89"/>
      <c r="AA52" s="89"/>
      <c r="AB52" s="89"/>
      <c r="AC52" s="89"/>
    </row>
    <row r="53" spans="1:29" s="102" customFormat="1" ht="262.2" x14ac:dyDescent="0.3">
      <c r="A53" s="95">
        <v>44441</v>
      </c>
      <c r="B53" s="96" t="s">
        <v>6</v>
      </c>
      <c r="C53" s="97" t="s">
        <v>340</v>
      </c>
      <c r="D53" s="97" t="s">
        <v>127</v>
      </c>
      <c r="E53" s="97" t="s">
        <v>317</v>
      </c>
      <c r="F53" s="97" t="s">
        <v>324</v>
      </c>
      <c r="G53" s="97" t="s">
        <v>336</v>
      </c>
      <c r="H53" s="97" t="s">
        <v>337</v>
      </c>
      <c r="I53" s="97">
        <v>44441</v>
      </c>
      <c r="J53" s="99" t="s">
        <v>341</v>
      </c>
      <c r="K53" s="97" t="s">
        <v>342</v>
      </c>
      <c r="L53" s="98"/>
      <c r="M53" s="98"/>
      <c r="N53" s="99"/>
      <c r="O53" s="98">
        <v>44476</v>
      </c>
      <c r="P53" s="98" t="s">
        <v>133</v>
      </c>
      <c r="Q53" s="98"/>
      <c r="R53" s="153">
        <v>44498</v>
      </c>
      <c r="S53" s="101">
        <f ca="1">IF(A53="", "", (IF(R53="",TODAY(), R53)-A53))</f>
        <v>57</v>
      </c>
      <c r="T53" s="89"/>
      <c r="U53" s="89"/>
      <c r="V53" s="89"/>
      <c r="W53" s="89"/>
      <c r="X53" s="89"/>
      <c r="Y53" s="89"/>
      <c r="Z53" s="89"/>
      <c r="AA53" s="89"/>
      <c r="AB53" s="89"/>
      <c r="AC53" s="89"/>
    </row>
    <row r="54" spans="1:29" s="102" customFormat="1" ht="204.75" customHeight="1" x14ac:dyDescent="0.3">
      <c r="A54" s="95">
        <v>44441</v>
      </c>
      <c r="B54" s="96" t="s">
        <v>6</v>
      </c>
      <c r="C54" s="97" t="s">
        <v>343</v>
      </c>
      <c r="D54" s="97" t="s">
        <v>127</v>
      </c>
      <c r="E54" s="97" t="s">
        <v>317</v>
      </c>
      <c r="F54" s="97" t="s">
        <v>324</v>
      </c>
      <c r="G54" s="97" t="s">
        <v>336</v>
      </c>
      <c r="H54" s="97" t="s">
        <v>337</v>
      </c>
      <c r="I54" s="97">
        <v>44441</v>
      </c>
      <c r="J54" s="99" t="s">
        <v>338</v>
      </c>
      <c r="K54" s="97" t="s">
        <v>339</v>
      </c>
      <c r="L54" s="98"/>
      <c r="M54" s="98"/>
      <c r="N54" s="99"/>
      <c r="O54" s="98">
        <v>44476</v>
      </c>
      <c r="P54" s="98" t="s">
        <v>133</v>
      </c>
      <c r="Q54" s="98"/>
      <c r="R54" s="153">
        <v>44498</v>
      </c>
      <c r="S54" s="101">
        <f ca="1">IF(A55="", "", (IF(R54="",TODAY(), R54)-A55))</f>
        <v>57</v>
      </c>
      <c r="T54" s="89"/>
      <c r="U54" s="89"/>
      <c r="V54" s="89"/>
      <c r="W54" s="89"/>
      <c r="X54" s="89"/>
      <c r="Y54" s="89"/>
      <c r="Z54" s="89"/>
      <c r="AA54" s="89"/>
      <c r="AB54" s="89"/>
      <c r="AC54" s="89"/>
    </row>
    <row r="55" spans="1:29" s="102" customFormat="1" ht="195" customHeight="1" x14ac:dyDescent="0.3">
      <c r="A55" s="95">
        <v>44441</v>
      </c>
      <c r="B55" s="96" t="s">
        <v>6</v>
      </c>
      <c r="C55" s="97" t="s">
        <v>344</v>
      </c>
      <c r="D55" s="97" t="s">
        <v>127</v>
      </c>
      <c r="E55" s="97" t="s">
        <v>317</v>
      </c>
      <c r="F55" s="97" t="s">
        <v>324</v>
      </c>
      <c r="G55" s="97" t="s">
        <v>336</v>
      </c>
      <c r="H55" s="97" t="s">
        <v>337</v>
      </c>
      <c r="I55" s="97">
        <v>44441</v>
      </c>
      <c r="J55" s="99" t="s">
        <v>341</v>
      </c>
      <c r="K55" s="97" t="s">
        <v>342</v>
      </c>
      <c r="L55" s="98"/>
      <c r="M55" s="98"/>
      <c r="N55" s="99"/>
      <c r="O55" s="98">
        <v>44476</v>
      </c>
      <c r="P55" s="98" t="s">
        <v>133</v>
      </c>
      <c r="Q55" s="98"/>
      <c r="R55" s="153">
        <v>44498</v>
      </c>
      <c r="S55" s="101">
        <f ca="1">IF(Completed!A47="", "", (IF(R55="",TODAY(), R55)-Completed!A47))</f>
        <v>57</v>
      </c>
      <c r="T55" s="89"/>
      <c r="U55" s="89"/>
      <c r="V55" s="89"/>
      <c r="W55" s="89"/>
      <c r="X55" s="89"/>
      <c r="Y55" s="89"/>
      <c r="Z55" s="89"/>
      <c r="AA55" s="89"/>
      <c r="AB55" s="89"/>
      <c r="AC55" s="89"/>
    </row>
    <row r="56" spans="1:29" s="102" customFormat="1" ht="248.4" x14ac:dyDescent="0.3">
      <c r="A56" s="95">
        <v>44455</v>
      </c>
      <c r="B56" s="96" t="s">
        <v>6</v>
      </c>
      <c r="C56" s="97" t="s">
        <v>345</v>
      </c>
      <c r="D56" s="97" t="s">
        <v>127</v>
      </c>
      <c r="E56" s="97" t="s">
        <v>310</v>
      </c>
      <c r="F56" s="97" t="s">
        <v>346</v>
      </c>
      <c r="G56" s="97" t="s">
        <v>347</v>
      </c>
      <c r="H56" s="97" t="s">
        <v>348</v>
      </c>
      <c r="I56" s="97">
        <v>44455</v>
      </c>
      <c r="J56" s="97" t="s">
        <v>349</v>
      </c>
      <c r="K56" s="97" t="s">
        <v>350</v>
      </c>
      <c r="L56" s="98"/>
      <c r="M56" s="98"/>
      <c r="N56" s="99"/>
      <c r="O56" s="98">
        <v>44483</v>
      </c>
      <c r="P56" s="98" t="s">
        <v>133</v>
      </c>
      <c r="Q56" s="98"/>
      <c r="R56" s="153">
        <v>44498</v>
      </c>
      <c r="S56" s="101">
        <f ca="1">IF(A57="", "", (IF(R56="",TODAY(), R56)-A57))</f>
        <v>43</v>
      </c>
      <c r="T56" s="98"/>
      <c r="U56" s="98"/>
      <c r="V56" s="98"/>
      <c r="W56" s="98"/>
      <c r="X56" s="96"/>
      <c r="Z56" s="98"/>
      <c r="AA56" s="98"/>
      <c r="AB56" s="98"/>
      <c r="AC56" s="98"/>
    </row>
    <row r="57" spans="1:29" s="102" customFormat="1" ht="248.4" x14ac:dyDescent="0.3">
      <c r="A57" s="95">
        <v>44455</v>
      </c>
      <c r="B57" s="96" t="s">
        <v>6</v>
      </c>
      <c r="C57" s="97" t="s">
        <v>351</v>
      </c>
      <c r="D57" s="97" t="s">
        <v>127</v>
      </c>
      <c r="E57" s="97" t="s">
        <v>310</v>
      </c>
      <c r="F57" s="97" t="s">
        <v>346</v>
      </c>
      <c r="G57" s="97" t="s">
        <v>347</v>
      </c>
      <c r="H57" s="97" t="s">
        <v>348</v>
      </c>
      <c r="I57" s="97">
        <v>44455</v>
      </c>
      <c r="J57" s="97" t="s">
        <v>352</v>
      </c>
      <c r="K57" s="97" t="s">
        <v>350</v>
      </c>
      <c r="L57" s="98"/>
      <c r="M57" s="98"/>
      <c r="N57" s="99"/>
      <c r="O57" s="98">
        <v>44483</v>
      </c>
      <c r="P57" s="98" t="s">
        <v>133</v>
      </c>
      <c r="Q57" s="98"/>
      <c r="R57" s="153">
        <v>44498</v>
      </c>
      <c r="S57" s="101">
        <f ca="1">IF(Completed!A55="", "", (IF(R57="",TODAY(), R57)-Completed!A55))</f>
        <v>57</v>
      </c>
      <c r="T57" s="98"/>
      <c r="U57" s="98"/>
      <c r="V57" s="98"/>
      <c r="W57" s="98"/>
      <c r="X57" s="96"/>
      <c r="Z57" s="98"/>
      <c r="AA57" s="98"/>
      <c r="AB57" s="98"/>
      <c r="AC57" s="98"/>
    </row>
    <row r="58" spans="1:29" s="102" customFormat="1" ht="174" customHeight="1" x14ac:dyDescent="0.3">
      <c r="A58" s="95">
        <v>44456</v>
      </c>
      <c r="B58" s="96" t="s">
        <v>6</v>
      </c>
      <c r="C58" s="97" t="s">
        <v>353</v>
      </c>
      <c r="D58" s="97" t="s">
        <v>127</v>
      </c>
      <c r="E58" s="97" t="s">
        <v>354</v>
      </c>
      <c r="F58" s="97" t="s">
        <v>355</v>
      </c>
      <c r="G58" s="97" t="s">
        <v>356</v>
      </c>
      <c r="H58" s="97" t="s">
        <v>357</v>
      </c>
      <c r="I58" s="97">
        <v>44456</v>
      </c>
      <c r="J58" s="99" t="s">
        <v>358</v>
      </c>
      <c r="K58" s="97" t="s">
        <v>359</v>
      </c>
      <c r="L58" s="98"/>
      <c r="M58" s="98"/>
      <c r="N58" s="99"/>
      <c r="O58" s="98">
        <v>44483</v>
      </c>
      <c r="P58" s="98" t="s">
        <v>133</v>
      </c>
      <c r="Q58" s="98" t="s">
        <v>134</v>
      </c>
      <c r="R58" s="153">
        <v>44498</v>
      </c>
      <c r="S58" s="101">
        <f ca="1">IF(Completed!A41="", "", (IF(R58="",TODAY(), R58)-Completed!A41))</f>
        <v>58</v>
      </c>
      <c r="T58" s="98"/>
      <c r="U58" s="98"/>
      <c r="V58" s="98"/>
      <c r="W58" s="98"/>
      <c r="X58" s="96"/>
      <c r="Z58" s="98"/>
      <c r="AA58" s="98"/>
      <c r="AB58" s="98"/>
      <c r="AC58" s="98"/>
    </row>
    <row r="59" spans="1:29" s="102" customFormat="1" ht="207" hidden="1" x14ac:dyDescent="0.3">
      <c r="A59" s="95">
        <v>44456</v>
      </c>
      <c r="B59" s="96" t="s">
        <v>6</v>
      </c>
      <c r="C59" s="97" t="s">
        <v>84</v>
      </c>
      <c r="D59" s="97" t="s">
        <v>85</v>
      </c>
      <c r="E59" s="97" t="s">
        <v>86</v>
      </c>
      <c r="F59" s="97" t="s">
        <v>87</v>
      </c>
      <c r="G59" s="97" t="s">
        <v>88</v>
      </c>
      <c r="H59" s="97" t="s">
        <v>89</v>
      </c>
      <c r="I59" s="97">
        <v>44456</v>
      </c>
      <c r="J59" s="99" t="s">
        <v>90</v>
      </c>
      <c r="K59" s="97" t="s">
        <v>91</v>
      </c>
      <c r="L59" s="98"/>
      <c r="M59" s="98"/>
      <c r="N59" s="99" t="s">
        <v>92</v>
      </c>
      <c r="O59" s="98">
        <v>44483</v>
      </c>
      <c r="P59" s="97" t="s">
        <v>93</v>
      </c>
      <c r="Q59" s="97" t="s">
        <v>82</v>
      </c>
      <c r="R59" s="98">
        <v>44518</v>
      </c>
      <c r="S59" s="101">
        <f ca="1">DATEDIF(R59, TODAY(), "d")</f>
        <v>215</v>
      </c>
      <c r="T59" s="98"/>
      <c r="U59" s="98"/>
      <c r="V59" s="98"/>
      <c r="W59" s="98"/>
      <c r="X59" s="96"/>
      <c r="Z59" s="98"/>
      <c r="AA59" s="98"/>
      <c r="AB59" s="98"/>
      <c r="AC59" s="98"/>
    </row>
    <row r="60" spans="1:29" s="102" customFormat="1" ht="165.6" x14ac:dyDescent="0.3">
      <c r="A60" s="95">
        <v>44459</v>
      </c>
      <c r="B60" s="96" t="s">
        <v>6</v>
      </c>
      <c r="C60" s="95" t="s">
        <v>360</v>
      </c>
      <c r="D60" s="97" t="s">
        <v>127</v>
      </c>
      <c r="E60" s="97" t="s">
        <v>180</v>
      </c>
      <c r="F60" s="97" t="s">
        <v>361</v>
      </c>
      <c r="G60" s="97" t="s">
        <v>362</v>
      </c>
      <c r="H60" s="97" t="s">
        <v>183</v>
      </c>
      <c r="I60" s="97">
        <v>44459</v>
      </c>
      <c r="J60" s="99" t="s">
        <v>363</v>
      </c>
      <c r="K60" s="97" t="s">
        <v>364</v>
      </c>
      <c r="L60" s="98"/>
      <c r="M60" s="98"/>
      <c r="N60" s="99"/>
      <c r="O60" s="98">
        <v>44476</v>
      </c>
      <c r="P60" s="98" t="s">
        <v>133</v>
      </c>
      <c r="Q60" s="98" t="s">
        <v>134</v>
      </c>
      <c r="R60" s="153">
        <v>44498</v>
      </c>
      <c r="S60" s="101">
        <f ca="1">IF(Completed!A76="", "", (IF(R60="",TODAY(), R60)-Completed!A76))</f>
        <v>21</v>
      </c>
      <c r="T60" s="98"/>
      <c r="U60" s="98"/>
      <c r="V60" s="98"/>
      <c r="W60" s="98"/>
      <c r="X60" s="96"/>
      <c r="Z60" s="98"/>
      <c r="AA60" s="98"/>
      <c r="AB60" s="98"/>
      <c r="AC60" s="98"/>
    </row>
    <row r="61" spans="1:29" s="102" customFormat="1" ht="174" customHeight="1" x14ac:dyDescent="0.3">
      <c r="A61" s="95">
        <v>44459</v>
      </c>
      <c r="B61" s="96" t="s">
        <v>6</v>
      </c>
      <c r="C61" s="97" t="s">
        <v>365</v>
      </c>
      <c r="D61" s="97" t="s">
        <v>127</v>
      </c>
      <c r="E61" s="97" t="s">
        <v>366</v>
      </c>
      <c r="F61" s="97" t="s">
        <v>367</v>
      </c>
      <c r="G61" s="97" t="s">
        <v>67</v>
      </c>
      <c r="H61" s="97" t="s">
        <v>68</v>
      </c>
      <c r="I61" s="97">
        <v>44459</v>
      </c>
      <c r="J61" s="97" t="s">
        <v>368</v>
      </c>
      <c r="K61" s="97" t="s">
        <v>369</v>
      </c>
      <c r="L61" s="98"/>
      <c r="M61" s="98"/>
      <c r="N61" s="99"/>
      <c r="O61" s="98">
        <v>44483</v>
      </c>
      <c r="P61" s="98" t="s">
        <v>133</v>
      </c>
      <c r="Q61" s="98" t="s">
        <v>134</v>
      </c>
      <c r="R61" s="153">
        <v>44498</v>
      </c>
      <c r="S61" s="101">
        <f ca="1">IF(A62="", "", (IF(R61="",TODAY(), R61)-A62))</f>
        <v>39</v>
      </c>
      <c r="T61" s="98"/>
      <c r="U61" s="98"/>
      <c r="V61" s="98"/>
      <c r="W61" s="98"/>
      <c r="X61" s="96"/>
      <c r="Z61" s="98"/>
      <c r="AA61" s="98"/>
      <c r="AB61" s="98"/>
      <c r="AC61" s="98"/>
    </row>
    <row r="62" spans="1:29" s="102" customFormat="1" ht="303.60000000000002" x14ac:dyDescent="0.3">
      <c r="A62" s="95">
        <v>44459</v>
      </c>
      <c r="B62" s="96" t="s">
        <v>6</v>
      </c>
      <c r="C62" s="97" t="s">
        <v>370</v>
      </c>
      <c r="D62" s="97" t="s">
        <v>127</v>
      </c>
      <c r="E62" s="97" t="s">
        <v>371</v>
      </c>
      <c r="F62" s="97" t="s">
        <v>372</v>
      </c>
      <c r="G62" s="97" t="s">
        <v>67</v>
      </c>
      <c r="H62" s="97" t="s">
        <v>68</v>
      </c>
      <c r="I62" s="97">
        <v>44459</v>
      </c>
      <c r="J62" s="97" t="s">
        <v>373</v>
      </c>
      <c r="K62" s="97" t="s">
        <v>369</v>
      </c>
      <c r="L62" s="98"/>
      <c r="M62" s="98"/>
      <c r="N62" s="99"/>
      <c r="O62" s="98">
        <v>44483</v>
      </c>
      <c r="P62" s="98" t="s">
        <v>133</v>
      </c>
      <c r="Q62" s="98" t="s">
        <v>134</v>
      </c>
      <c r="R62" s="153">
        <v>44498</v>
      </c>
      <c r="S62" s="101">
        <f ca="1">IF(Completed!A43="", "", (IF(R62="",TODAY(), R62)-Completed!A43))</f>
        <v>58</v>
      </c>
      <c r="T62" s="98"/>
      <c r="U62" s="98"/>
      <c r="V62" s="98"/>
      <c r="W62" s="98"/>
      <c r="X62" s="96"/>
      <c r="Z62" s="98"/>
      <c r="AA62" s="98"/>
      <c r="AB62" s="98"/>
      <c r="AC62" s="98"/>
    </row>
    <row r="63" spans="1:29" s="102" customFormat="1" ht="390.75" customHeight="1" x14ac:dyDescent="0.3">
      <c r="A63" s="95">
        <v>44459</v>
      </c>
      <c r="B63" s="96" t="s">
        <v>6</v>
      </c>
      <c r="C63" s="97" t="s">
        <v>374</v>
      </c>
      <c r="D63" s="97" t="s">
        <v>127</v>
      </c>
      <c r="E63" s="97" t="s">
        <v>375</v>
      </c>
      <c r="F63" s="97" t="s">
        <v>376</v>
      </c>
      <c r="G63" s="97" t="s">
        <v>377</v>
      </c>
      <c r="H63" s="97" t="s">
        <v>378</v>
      </c>
      <c r="I63" s="97">
        <v>44459</v>
      </c>
      <c r="J63" s="99" t="s">
        <v>379</v>
      </c>
      <c r="K63" s="97" t="s">
        <v>380</v>
      </c>
      <c r="L63" s="98"/>
      <c r="M63" s="98"/>
      <c r="N63" s="99"/>
      <c r="O63" s="98">
        <v>44490</v>
      </c>
      <c r="P63" s="98" t="s">
        <v>133</v>
      </c>
      <c r="Q63" s="98" t="s">
        <v>134</v>
      </c>
      <c r="R63" s="153">
        <v>44522</v>
      </c>
      <c r="S63" s="159">
        <f>DATEDIF(I63,R63,"d")</f>
        <v>63</v>
      </c>
      <c r="T63" s="98"/>
      <c r="U63" s="98"/>
      <c r="V63" s="98"/>
      <c r="W63" s="98"/>
      <c r="X63" s="96"/>
      <c r="Z63" s="98"/>
      <c r="AA63" s="98"/>
      <c r="AB63" s="98"/>
      <c r="AC63" s="98"/>
    </row>
    <row r="64" spans="1:29" s="102" customFormat="1" ht="325.5" customHeight="1" x14ac:dyDescent="0.3">
      <c r="A64" s="95">
        <v>44459</v>
      </c>
      <c r="B64" s="96" t="s">
        <v>6</v>
      </c>
      <c r="C64" s="97" t="s">
        <v>381</v>
      </c>
      <c r="D64" s="97" t="s">
        <v>127</v>
      </c>
      <c r="E64" s="97" t="s">
        <v>382</v>
      </c>
      <c r="F64" s="97" t="s">
        <v>383</v>
      </c>
      <c r="G64" s="97" t="s">
        <v>384</v>
      </c>
      <c r="H64" s="97" t="s">
        <v>385</v>
      </c>
      <c r="I64" s="97">
        <v>44459</v>
      </c>
      <c r="J64" s="97" t="s">
        <v>386</v>
      </c>
      <c r="K64" s="97" t="s">
        <v>387</v>
      </c>
      <c r="L64" s="98"/>
      <c r="M64" s="98"/>
      <c r="N64" s="99"/>
      <c r="O64" s="98">
        <v>44483</v>
      </c>
      <c r="P64" s="98" t="s">
        <v>388</v>
      </c>
      <c r="Q64" s="98" t="s">
        <v>134</v>
      </c>
      <c r="R64" s="153">
        <v>44522</v>
      </c>
      <c r="S64" s="101">
        <f ca="1">IF(Completed!A63="", "", (IF(R64="",TODAY(), R64)-Completed!A63))</f>
        <v>63</v>
      </c>
      <c r="T64" s="98"/>
      <c r="U64" s="98"/>
      <c r="V64" s="98"/>
      <c r="W64" s="98"/>
      <c r="X64" s="96"/>
      <c r="Z64" s="98"/>
      <c r="AA64" s="98"/>
      <c r="AB64" s="98"/>
      <c r="AC64" s="98"/>
    </row>
    <row r="65" spans="1:29" s="102" customFormat="1" ht="209.25" customHeight="1" x14ac:dyDescent="0.3">
      <c r="A65" s="95">
        <v>44461</v>
      </c>
      <c r="B65" s="96" t="s">
        <v>4</v>
      </c>
      <c r="C65" s="97" t="s">
        <v>389</v>
      </c>
      <c r="D65" s="97" t="s">
        <v>127</v>
      </c>
      <c r="E65" s="97" t="s">
        <v>390</v>
      </c>
      <c r="F65" s="97" t="s">
        <v>391</v>
      </c>
      <c r="G65" s="97" t="s">
        <v>392</v>
      </c>
      <c r="H65" s="97" t="s">
        <v>393</v>
      </c>
      <c r="I65" s="97">
        <v>44461</v>
      </c>
      <c r="J65" s="99" t="s">
        <v>394</v>
      </c>
      <c r="K65" s="97" t="s">
        <v>395</v>
      </c>
      <c r="L65" s="98"/>
      <c r="M65" s="98"/>
      <c r="N65" s="99"/>
      <c r="O65" s="98">
        <v>44490</v>
      </c>
      <c r="P65" s="98" t="s">
        <v>133</v>
      </c>
      <c r="Q65" s="98" t="s">
        <v>134</v>
      </c>
      <c r="R65" s="153">
        <v>44522</v>
      </c>
      <c r="S65" s="101">
        <f ca="1">IF(A65="", "", (IF(Completed!R63="",TODAY(), Completed!R63)-A65))</f>
        <v>61</v>
      </c>
      <c r="T65" s="98"/>
      <c r="U65" s="98"/>
      <c r="V65" s="98"/>
      <c r="W65" s="98"/>
      <c r="X65" s="96"/>
      <c r="Z65" s="98"/>
      <c r="AA65" s="98"/>
      <c r="AB65" s="98"/>
      <c r="AC65" s="98"/>
    </row>
    <row r="66" spans="1:29" s="102" customFormat="1" ht="92.25" hidden="1" customHeight="1" x14ac:dyDescent="0.3">
      <c r="A66" s="95">
        <v>44466</v>
      </c>
      <c r="B66" s="96" t="s">
        <v>4</v>
      </c>
      <c r="C66" s="97" t="s">
        <v>396</v>
      </c>
      <c r="D66" s="97" t="s">
        <v>397</v>
      </c>
      <c r="E66" s="97" t="s">
        <v>398</v>
      </c>
      <c r="F66" s="97" t="s">
        <v>399</v>
      </c>
      <c r="G66" s="97" t="s">
        <v>400</v>
      </c>
      <c r="H66" s="97" t="s">
        <v>401</v>
      </c>
      <c r="I66" s="97">
        <v>44466</v>
      </c>
      <c r="J66" s="99" t="s">
        <v>402</v>
      </c>
      <c r="K66" s="97" t="s">
        <v>403</v>
      </c>
      <c r="L66" s="98"/>
      <c r="M66" s="98"/>
      <c r="N66" s="99" t="s">
        <v>404</v>
      </c>
      <c r="O66" s="98">
        <v>44490</v>
      </c>
      <c r="P66" s="98" t="s">
        <v>405</v>
      </c>
      <c r="Q66" s="98" t="s">
        <v>405</v>
      </c>
      <c r="R66" s="153" t="s">
        <v>405</v>
      </c>
      <c r="S66" s="101"/>
      <c r="T66" s="89"/>
      <c r="U66" s="89"/>
      <c r="V66" s="89"/>
      <c r="W66" s="89"/>
      <c r="X66" s="89"/>
      <c r="Y66" s="89"/>
      <c r="Z66" s="89"/>
      <c r="AA66" s="89"/>
      <c r="AB66" s="89"/>
      <c r="AC66" s="89"/>
    </row>
    <row r="67" spans="1:29" s="102" customFormat="1" ht="409.6" x14ac:dyDescent="0.3">
      <c r="A67" s="95">
        <v>44470</v>
      </c>
      <c r="B67" s="96" t="s">
        <v>6</v>
      </c>
      <c r="C67" s="97" t="s">
        <v>406</v>
      </c>
      <c r="D67" s="97" t="s">
        <v>127</v>
      </c>
      <c r="E67" s="97" t="s">
        <v>317</v>
      </c>
      <c r="F67" s="97" t="s">
        <v>407</v>
      </c>
      <c r="G67" s="97" t="s">
        <v>319</v>
      </c>
      <c r="H67" s="97" t="s">
        <v>408</v>
      </c>
      <c r="I67" s="97">
        <v>44470</v>
      </c>
      <c r="J67" s="99" t="s">
        <v>409</v>
      </c>
      <c r="K67" s="97" t="s">
        <v>410</v>
      </c>
      <c r="L67" s="98"/>
      <c r="M67" s="98"/>
      <c r="N67" s="99" t="s">
        <v>411</v>
      </c>
      <c r="O67" s="98">
        <v>44490</v>
      </c>
      <c r="P67" s="98" t="s">
        <v>133</v>
      </c>
      <c r="Q67" s="98" t="s">
        <v>134</v>
      </c>
      <c r="R67" s="153">
        <v>44522</v>
      </c>
      <c r="S67" s="101">
        <f ca="1">IF(A68="", "", (IF(R67="",TODAY(), R67)-A68))</f>
        <v>52</v>
      </c>
      <c r="T67" s="98"/>
      <c r="U67" s="98"/>
      <c r="V67" s="98"/>
      <c r="W67" s="98"/>
      <c r="X67" s="96"/>
      <c r="Z67" s="98"/>
      <c r="AA67" s="98"/>
      <c r="AB67" s="98"/>
      <c r="AC67" s="98"/>
    </row>
    <row r="68" spans="1:29" s="102" customFormat="1" ht="151.80000000000001" x14ac:dyDescent="0.3">
      <c r="A68" s="95">
        <v>44470</v>
      </c>
      <c r="B68" s="96" t="s">
        <v>6</v>
      </c>
      <c r="C68" s="97" t="s">
        <v>412</v>
      </c>
      <c r="D68" s="97" t="s">
        <v>127</v>
      </c>
      <c r="E68" s="97" t="s">
        <v>317</v>
      </c>
      <c r="F68" s="97" t="s">
        <v>413</v>
      </c>
      <c r="G68" s="97" t="s">
        <v>319</v>
      </c>
      <c r="H68" s="97" t="s">
        <v>408</v>
      </c>
      <c r="I68" s="97">
        <v>44470</v>
      </c>
      <c r="J68" s="99" t="s">
        <v>409</v>
      </c>
      <c r="K68" s="97" t="s">
        <v>414</v>
      </c>
      <c r="L68" s="98"/>
      <c r="M68" s="98"/>
      <c r="N68" s="99" t="s">
        <v>411</v>
      </c>
      <c r="O68" s="98">
        <v>44490</v>
      </c>
      <c r="P68" s="98" t="s">
        <v>133</v>
      </c>
      <c r="Q68" s="98" t="s">
        <v>134</v>
      </c>
      <c r="R68" s="153">
        <v>44522</v>
      </c>
      <c r="S68" s="101">
        <f ca="1">IF(A69="", "", (IF(R68="",TODAY(), R68)-A69))</f>
        <v>52</v>
      </c>
      <c r="T68" s="98"/>
      <c r="U68" s="98"/>
      <c r="V68" s="98"/>
      <c r="W68" s="98"/>
      <c r="X68" s="96"/>
      <c r="Z68" s="98"/>
      <c r="AA68" s="98"/>
      <c r="AB68" s="98"/>
      <c r="AC68" s="98"/>
    </row>
    <row r="69" spans="1:29" s="102" customFormat="1" ht="168" customHeight="1" x14ac:dyDescent="0.3">
      <c r="A69" s="95">
        <v>44470</v>
      </c>
      <c r="B69" s="96" t="s">
        <v>6</v>
      </c>
      <c r="C69" s="97" t="s">
        <v>415</v>
      </c>
      <c r="D69" s="97" t="s">
        <v>127</v>
      </c>
      <c r="E69" s="97" t="s">
        <v>317</v>
      </c>
      <c r="F69" s="97" t="s">
        <v>413</v>
      </c>
      <c r="G69" s="97" t="s">
        <v>319</v>
      </c>
      <c r="H69" s="97" t="s">
        <v>408</v>
      </c>
      <c r="I69" s="97">
        <v>44470</v>
      </c>
      <c r="J69" s="99" t="s">
        <v>416</v>
      </c>
      <c r="K69" s="97" t="s">
        <v>414</v>
      </c>
      <c r="L69" s="98"/>
      <c r="M69" s="98"/>
      <c r="N69" s="99"/>
      <c r="O69" s="98">
        <v>44490</v>
      </c>
      <c r="P69" s="98" t="s">
        <v>133</v>
      </c>
      <c r="Q69" s="98" t="s">
        <v>134</v>
      </c>
      <c r="R69" s="153">
        <v>44522</v>
      </c>
      <c r="S69" s="101">
        <f ca="1">IF(A70="", "", (IF(R69="",TODAY(), R69)-A70))</f>
        <v>52</v>
      </c>
      <c r="T69" s="98"/>
      <c r="U69" s="98"/>
      <c r="V69" s="98"/>
      <c r="W69" s="98"/>
      <c r="X69" s="96"/>
      <c r="Z69" s="98"/>
      <c r="AA69" s="98"/>
      <c r="AB69" s="98"/>
      <c r="AC69" s="98"/>
    </row>
    <row r="70" spans="1:29" s="102" customFormat="1" ht="151.80000000000001" x14ac:dyDescent="0.3">
      <c r="A70" s="95">
        <v>44470</v>
      </c>
      <c r="B70" s="96" t="s">
        <v>6</v>
      </c>
      <c r="C70" s="97" t="s">
        <v>417</v>
      </c>
      <c r="D70" s="97" t="s">
        <v>127</v>
      </c>
      <c r="E70" s="97" t="s">
        <v>317</v>
      </c>
      <c r="F70" s="97" t="s">
        <v>413</v>
      </c>
      <c r="G70" s="97" t="s">
        <v>319</v>
      </c>
      <c r="H70" s="97" t="s">
        <v>408</v>
      </c>
      <c r="I70" s="97">
        <v>44470</v>
      </c>
      <c r="J70" s="99" t="s">
        <v>409</v>
      </c>
      <c r="K70" s="97" t="s">
        <v>410</v>
      </c>
      <c r="L70" s="98"/>
      <c r="M70" s="98"/>
      <c r="N70" s="99" t="s">
        <v>418</v>
      </c>
      <c r="O70" s="98">
        <v>44490</v>
      </c>
      <c r="P70" s="98" t="s">
        <v>133</v>
      </c>
      <c r="Q70" s="98" t="s">
        <v>134</v>
      </c>
      <c r="R70" s="153">
        <v>44522</v>
      </c>
      <c r="S70" s="101">
        <f ca="1">IF(A71="", "", (IF(R70="",TODAY(), R70)-A71))</f>
        <v>52</v>
      </c>
      <c r="T70" s="98"/>
      <c r="U70" s="98"/>
      <c r="V70" s="98"/>
      <c r="W70" s="98"/>
      <c r="X70" s="96"/>
      <c r="Z70" s="98"/>
      <c r="AA70" s="98"/>
      <c r="AB70" s="98"/>
      <c r="AC70" s="98"/>
    </row>
    <row r="71" spans="1:29" s="102" customFormat="1" ht="201" customHeight="1" x14ac:dyDescent="0.3">
      <c r="A71" s="95">
        <v>44470</v>
      </c>
      <c r="B71" s="96" t="s">
        <v>6</v>
      </c>
      <c r="C71" s="97" t="s">
        <v>419</v>
      </c>
      <c r="D71" s="97" t="s">
        <v>127</v>
      </c>
      <c r="E71" s="97" t="s">
        <v>317</v>
      </c>
      <c r="F71" s="97" t="s">
        <v>413</v>
      </c>
      <c r="G71" s="97" t="s">
        <v>319</v>
      </c>
      <c r="H71" s="97" t="s">
        <v>408</v>
      </c>
      <c r="I71" s="97">
        <v>44470</v>
      </c>
      <c r="J71" s="99" t="s">
        <v>409</v>
      </c>
      <c r="K71" s="97" t="s">
        <v>410</v>
      </c>
      <c r="L71" s="98"/>
      <c r="M71" s="98"/>
      <c r="N71" s="99" t="s">
        <v>418</v>
      </c>
      <c r="O71" s="98">
        <v>44490</v>
      </c>
      <c r="P71" s="98" t="s">
        <v>133</v>
      </c>
      <c r="Q71" s="98" t="s">
        <v>134</v>
      </c>
      <c r="R71" s="153">
        <v>44522</v>
      </c>
      <c r="S71" s="101">
        <f ca="1">IF(A72="", "", (IF(R71="",TODAY(), R71)-A72))</f>
        <v>52</v>
      </c>
      <c r="T71" s="98"/>
      <c r="U71" s="98"/>
      <c r="V71" s="98"/>
      <c r="W71" s="98"/>
      <c r="X71" s="96"/>
      <c r="Z71" s="98"/>
      <c r="AA71" s="98"/>
      <c r="AB71" s="98"/>
      <c r="AC71" s="98"/>
    </row>
    <row r="72" spans="1:29" s="102" customFormat="1" ht="170.25" customHeight="1" x14ac:dyDescent="0.3">
      <c r="A72" s="95">
        <v>44470</v>
      </c>
      <c r="B72" s="96" t="s">
        <v>6</v>
      </c>
      <c r="C72" s="97" t="s">
        <v>420</v>
      </c>
      <c r="D72" s="97" t="s">
        <v>127</v>
      </c>
      <c r="E72" s="97" t="s">
        <v>317</v>
      </c>
      <c r="F72" s="97" t="s">
        <v>413</v>
      </c>
      <c r="G72" s="97" t="s">
        <v>319</v>
      </c>
      <c r="H72" s="97" t="s">
        <v>408</v>
      </c>
      <c r="I72" s="97">
        <v>44470</v>
      </c>
      <c r="J72" s="99" t="s">
        <v>416</v>
      </c>
      <c r="K72" s="97" t="s">
        <v>410</v>
      </c>
      <c r="L72" s="98"/>
      <c r="M72" s="98"/>
      <c r="N72" s="99"/>
      <c r="O72" s="98">
        <v>44490</v>
      </c>
      <c r="P72" s="98" t="s">
        <v>133</v>
      </c>
      <c r="Q72" s="98" t="s">
        <v>134</v>
      </c>
      <c r="R72" s="153">
        <v>44522</v>
      </c>
      <c r="S72" s="101">
        <f ca="1">IF(A72="", "", (IF(R71="",TODAY(), R71)-A72))</f>
        <v>52</v>
      </c>
      <c r="T72" s="98"/>
      <c r="U72" s="98"/>
      <c r="V72" s="98"/>
      <c r="W72" s="98"/>
      <c r="X72" s="96"/>
      <c r="Z72" s="98"/>
      <c r="AA72" s="98"/>
      <c r="AB72" s="98"/>
      <c r="AC72" s="98"/>
    </row>
    <row r="73" spans="1:29" s="102" customFormat="1" ht="150.75" customHeight="1" x14ac:dyDescent="0.3">
      <c r="A73" s="95">
        <v>44473</v>
      </c>
      <c r="B73" s="96" t="s">
        <v>6</v>
      </c>
      <c r="C73" s="97" t="s">
        <v>421</v>
      </c>
      <c r="D73" s="97" t="s">
        <v>127</v>
      </c>
      <c r="E73" s="97" t="s">
        <v>422</v>
      </c>
      <c r="F73" s="97" t="s">
        <v>423</v>
      </c>
      <c r="G73" s="97" t="s">
        <v>424</v>
      </c>
      <c r="H73" s="97" t="s">
        <v>425</v>
      </c>
      <c r="I73" s="97">
        <v>44473</v>
      </c>
      <c r="J73" s="99" t="s">
        <v>426</v>
      </c>
      <c r="K73" s="97" t="s">
        <v>427</v>
      </c>
      <c r="L73" s="98"/>
      <c r="M73" s="98"/>
      <c r="N73" s="99"/>
      <c r="O73" s="98">
        <v>44490</v>
      </c>
      <c r="P73" s="98" t="s">
        <v>388</v>
      </c>
      <c r="Q73" s="98" t="s">
        <v>134</v>
      </c>
      <c r="R73" s="153">
        <v>44522</v>
      </c>
      <c r="S73" s="101">
        <f ca="1">IF(A73="", "", (IF(R73="",TODAY(), R73)-A73))</f>
        <v>49</v>
      </c>
      <c r="T73" s="98"/>
      <c r="U73" s="98"/>
      <c r="V73" s="98"/>
      <c r="W73" s="98"/>
      <c r="X73" s="96"/>
      <c r="Z73" s="98"/>
      <c r="AA73" s="98"/>
      <c r="AB73" s="98"/>
      <c r="AC73" s="98"/>
    </row>
    <row r="74" spans="1:29" s="102" customFormat="1" ht="150.75" customHeight="1" x14ac:dyDescent="0.3">
      <c r="A74" s="95">
        <v>44477</v>
      </c>
      <c r="B74" s="96" t="s">
        <v>6</v>
      </c>
      <c r="C74" s="97" t="s">
        <v>428</v>
      </c>
      <c r="D74" s="97" t="s">
        <v>127</v>
      </c>
      <c r="E74" s="97" t="s">
        <v>429</v>
      </c>
      <c r="F74" s="97" t="s">
        <v>430</v>
      </c>
      <c r="G74" s="97" t="s">
        <v>431</v>
      </c>
      <c r="H74" s="97" t="s">
        <v>432</v>
      </c>
      <c r="I74" s="97">
        <v>44477</v>
      </c>
      <c r="J74" s="97" t="s">
        <v>433</v>
      </c>
      <c r="K74" s="97" t="s">
        <v>434</v>
      </c>
      <c r="L74" s="98"/>
      <c r="M74" s="98"/>
      <c r="N74" s="99"/>
      <c r="O74" s="98">
        <v>44497</v>
      </c>
      <c r="P74" s="98" t="s">
        <v>133</v>
      </c>
      <c r="Q74" s="98" t="s">
        <v>134</v>
      </c>
      <c r="R74" s="153">
        <v>44522</v>
      </c>
      <c r="S74" s="101">
        <f ca="1">IF(A75="", "", (IF(R74="",TODAY(), R74)-A75))</f>
        <v>45</v>
      </c>
      <c r="T74" s="98"/>
      <c r="U74" s="98"/>
      <c r="V74" s="98"/>
      <c r="W74" s="98"/>
      <c r="X74" s="96"/>
      <c r="Z74" s="98"/>
      <c r="AA74" s="98"/>
      <c r="AB74" s="98"/>
      <c r="AC74" s="98"/>
    </row>
    <row r="75" spans="1:29" s="102" customFormat="1" ht="138" x14ac:dyDescent="0.3">
      <c r="A75" s="95">
        <v>44477</v>
      </c>
      <c r="B75" s="96" t="s">
        <v>6</v>
      </c>
      <c r="C75" s="97" t="s">
        <v>435</v>
      </c>
      <c r="D75" s="97" t="s">
        <v>127</v>
      </c>
      <c r="E75" s="97" t="s">
        <v>429</v>
      </c>
      <c r="F75" s="97" t="s">
        <v>430</v>
      </c>
      <c r="G75" s="97" t="s">
        <v>431</v>
      </c>
      <c r="H75" s="97" t="s">
        <v>432</v>
      </c>
      <c r="I75" s="97">
        <v>44477</v>
      </c>
      <c r="J75" s="97" t="s">
        <v>433</v>
      </c>
      <c r="K75" s="97" t="s">
        <v>436</v>
      </c>
      <c r="L75" s="98"/>
      <c r="M75" s="98"/>
      <c r="N75" s="99"/>
      <c r="O75" s="98">
        <v>44497</v>
      </c>
      <c r="P75" s="98" t="s">
        <v>133</v>
      </c>
      <c r="Q75" s="98" t="s">
        <v>134</v>
      </c>
      <c r="R75" s="153">
        <v>44522</v>
      </c>
      <c r="S75" s="101">
        <f ca="1">IF(A76="", "", (IF(R75="",TODAY(), R75)-A76))</f>
        <v>45</v>
      </c>
      <c r="T75" s="98"/>
      <c r="U75" s="98"/>
      <c r="V75" s="98"/>
      <c r="W75" s="98"/>
      <c r="X75" s="96"/>
      <c r="Z75" s="98"/>
      <c r="AA75" s="98"/>
      <c r="AB75" s="98"/>
      <c r="AC75" s="98"/>
    </row>
    <row r="76" spans="1:29" s="102" customFormat="1" ht="256.5" customHeight="1" x14ac:dyDescent="0.3">
      <c r="A76" s="95">
        <v>44477</v>
      </c>
      <c r="B76" s="96" t="s">
        <v>6</v>
      </c>
      <c r="C76" s="97" t="s">
        <v>437</v>
      </c>
      <c r="D76" s="97" t="s">
        <v>127</v>
      </c>
      <c r="E76" s="97" t="s">
        <v>429</v>
      </c>
      <c r="F76" s="97" t="s">
        <v>430</v>
      </c>
      <c r="G76" s="97" t="s">
        <v>431</v>
      </c>
      <c r="H76" s="97" t="s">
        <v>432</v>
      </c>
      <c r="I76" s="97">
        <v>44477</v>
      </c>
      <c r="J76" s="97" t="s">
        <v>433</v>
      </c>
      <c r="K76" s="97" t="s">
        <v>438</v>
      </c>
      <c r="L76" s="98"/>
      <c r="M76" s="98"/>
      <c r="N76" s="99"/>
      <c r="O76" s="98">
        <v>44497</v>
      </c>
      <c r="P76" s="98" t="s">
        <v>133</v>
      </c>
      <c r="Q76" s="98" t="s">
        <v>134</v>
      </c>
      <c r="R76" s="153">
        <v>44522</v>
      </c>
      <c r="S76" s="101">
        <f ca="1">IF(A77="", "", (IF(R76="",TODAY(), R76)-A77))</f>
        <v>45</v>
      </c>
      <c r="T76" s="98"/>
      <c r="U76" s="98"/>
      <c r="V76" s="98"/>
      <c r="W76" s="98"/>
      <c r="X76" s="96"/>
      <c r="Z76" s="98"/>
      <c r="AA76" s="98"/>
      <c r="AB76" s="98"/>
      <c r="AC76" s="98"/>
    </row>
    <row r="77" spans="1:29" s="102" customFormat="1" ht="294.75" customHeight="1" x14ac:dyDescent="0.3">
      <c r="A77" s="95">
        <v>44477</v>
      </c>
      <c r="B77" s="96" t="s">
        <v>6</v>
      </c>
      <c r="C77" s="97" t="s">
        <v>439</v>
      </c>
      <c r="D77" s="97" t="s">
        <v>127</v>
      </c>
      <c r="E77" s="97" t="s">
        <v>429</v>
      </c>
      <c r="F77" s="97" t="s">
        <v>430</v>
      </c>
      <c r="G77" s="97" t="s">
        <v>431</v>
      </c>
      <c r="H77" s="97" t="s">
        <v>432</v>
      </c>
      <c r="I77" s="97">
        <v>44477</v>
      </c>
      <c r="J77" s="97" t="s">
        <v>433</v>
      </c>
      <c r="K77" s="97" t="s">
        <v>440</v>
      </c>
      <c r="L77" s="98"/>
      <c r="M77" s="98"/>
      <c r="N77" s="99" t="s">
        <v>441</v>
      </c>
      <c r="O77" s="98">
        <v>44497</v>
      </c>
      <c r="P77" s="98" t="s">
        <v>133</v>
      </c>
      <c r="Q77" s="98" t="s">
        <v>442</v>
      </c>
      <c r="R77" s="153">
        <v>44522</v>
      </c>
      <c r="S77" s="101">
        <f ca="1">IF(A78="", "", (IF(R77="",TODAY(), R77)-A78))</f>
        <v>45</v>
      </c>
      <c r="T77" s="98"/>
      <c r="U77" s="98"/>
      <c r="V77" s="98"/>
      <c r="W77" s="98"/>
      <c r="X77" s="96"/>
      <c r="Z77" s="98"/>
      <c r="AA77" s="98"/>
      <c r="AB77" s="98"/>
      <c r="AC77" s="98"/>
    </row>
    <row r="78" spans="1:29" s="102" customFormat="1" ht="202.5" customHeight="1" x14ac:dyDescent="0.3">
      <c r="A78" s="95">
        <v>44477</v>
      </c>
      <c r="B78" s="96" t="s">
        <v>6</v>
      </c>
      <c r="C78" s="97" t="s">
        <v>443</v>
      </c>
      <c r="D78" s="97" t="s">
        <v>127</v>
      </c>
      <c r="E78" s="97" t="s">
        <v>429</v>
      </c>
      <c r="F78" s="97" t="s">
        <v>430</v>
      </c>
      <c r="G78" s="97" t="s">
        <v>431</v>
      </c>
      <c r="H78" s="97" t="s">
        <v>432</v>
      </c>
      <c r="I78" s="97">
        <v>44477</v>
      </c>
      <c r="J78" s="97" t="s">
        <v>433</v>
      </c>
      <c r="K78" s="97" t="s">
        <v>440</v>
      </c>
      <c r="L78" s="98"/>
      <c r="M78" s="98"/>
      <c r="N78" s="99" t="s">
        <v>441</v>
      </c>
      <c r="O78" s="98">
        <v>44497</v>
      </c>
      <c r="P78" s="98" t="s">
        <v>133</v>
      </c>
      <c r="Q78" s="98" t="s">
        <v>134</v>
      </c>
      <c r="R78" s="153">
        <v>44522</v>
      </c>
      <c r="S78" s="101">
        <f ca="1">IF(Completed!A72="", "", (IF(R78="",TODAY(), R78)-Completed!A72))</f>
        <v>52</v>
      </c>
      <c r="T78" s="98"/>
      <c r="U78" s="98"/>
      <c r="V78" s="98"/>
      <c r="W78" s="98"/>
      <c r="X78" s="96"/>
      <c r="Z78" s="98"/>
      <c r="AA78" s="98"/>
      <c r="AB78" s="98"/>
      <c r="AC78" s="98"/>
    </row>
    <row r="79" spans="1:29" ht="179.4" x14ac:dyDescent="0.3">
      <c r="A79" s="95">
        <v>44479</v>
      </c>
      <c r="B79" s="96" t="s">
        <v>6</v>
      </c>
      <c r="C79" s="97" t="s">
        <v>444</v>
      </c>
      <c r="D79" s="97" t="s">
        <v>127</v>
      </c>
      <c r="E79" s="97" t="s">
        <v>445</v>
      </c>
      <c r="F79" s="97" t="s">
        <v>446</v>
      </c>
      <c r="G79" s="97" t="s">
        <v>447</v>
      </c>
      <c r="H79" s="97" t="s">
        <v>448</v>
      </c>
      <c r="I79" s="97">
        <v>44479</v>
      </c>
      <c r="J79" s="97" t="s">
        <v>449</v>
      </c>
      <c r="K79" s="97" t="s">
        <v>450</v>
      </c>
      <c r="L79" s="98"/>
      <c r="M79" s="98"/>
      <c r="N79" s="99" t="s">
        <v>451</v>
      </c>
      <c r="O79" s="98">
        <v>44497</v>
      </c>
      <c r="P79" s="98" t="s">
        <v>133</v>
      </c>
      <c r="Q79" s="98" t="s">
        <v>134</v>
      </c>
      <c r="R79" s="153">
        <v>44522</v>
      </c>
      <c r="S79" s="101">
        <f ca="1">IF(A80="", "", (IF(R79="",TODAY(), R79)-A80))</f>
        <v>43</v>
      </c>
      <c r="T79" s="98"/>
      <c r="U79" s="98"/>
      <c r="V79" s="98"/>
      <c r="W79" s="98"/>
      <c r="X79" s="96"/>
      <c r="Y79" s="102"/>
      <c r="Z79" s="98"/>
      <c r="AA79" s="98"/>
      <c r="AB79" s="98"/>
      <c r="AC79" s="98"/>
    </row>
    <row r="80" spans="1:29" ht="179.4" x14ac:dyDescent="0.3">
      <c r="A80" s="95">
        <v>44479</v>
      </c>
      <c r="B80" s="96" t="s">
        <v>6</v>
      </c>
      <c r="C80" s="97" t="s">
        <v>452</v>
      </c>
      <c r="D80" s="97" t="s">
        <v>127</v>
      </c>
      <c r="E80" s="97" t="s">
        <v>445</v>
      </c>
      <c r="F80" s="97" t="s">
        <v>446</v>
      </c>
      <c r="G80" s="97" t="s">
        <v>447</v>
      </c>
      <c r="H80" s="97" t="s">
        <v>448</v>
      </c>
      <c r="I80" s="97">
        <v>44479</v>
      </c>
      <c r="J80" s="97" t="s">
        <v>449</v>
      </c>
      <c r="K80" s="97" t="s">
        <v>453</v>
      </c>
      <c r="L80" s="98"/>
      <c r="M80" s="98"/>
      <c r="N80" s="99" t="s">
        <v>451</v>
      </c>
      <c r="O80" s="98">
        <v>44497</v>
      </c>
      <c r="P80" s="98" t="s">
        <v>133</v>
      </c>
      <c r="Q80" s="98" t="s">
        <v>442</v>
      </c>
      <c r="R80" s="153">
        <v>44522</v>
      </c>
      <c r="S80" s="159">
        <f>DATEDIF(I80,R80,"d")</f>
        <v>43</v>
      </c>
      <c r="T80" s="98"/>
      <c r="U80" s="98"/>
      <c r="V80" s="98"/>
      <c r="W80" s="98"/>
      <c r="X80" s="96"/>
      <c r="Y80" s="102"/>
      <c r="Z80" s="98"/>
      <c r="AA80" s="98"/>
      <c r="AB80" s="98"/>
      <c r="AC80" s="98"/>
    </row>
    <row r="81" spans="1:29" ht="369.75" customHeight="1" x14ac:dyDescent="0.3">
      <c r="A81" s="95">
        <v>44479</v>
      </c>
      <c r="B81" s="96" t="s">
        <v>6</v>
      </c>
      <c r="C81" s="97" t="s">
        <v>454</v>
      </c>
      <c r="D81" s="97" t="s">
        <v>127</v>
      </c>
      <c r="E81" s="97" t="s">
        <v>455</v>
      </c>
      <c r="F81" s="97" t="s">
        <v>456</v>
      </c>
      <c r="G81" s="97" t="s">
        <v>447</v>
      </c>
      <c r="H81" s="97" t="s">
        <v>448</v>
      </c>
      <c r="I81" s="97">
        <v>44479</v>
      </c>
      <c r="J81" s="97" t="s">
        <v>457</v>
      </c>
      <c r="K81" s="97" t="s">
        <v>450</v>
      </c>
      <c r="L81" s="98"/>
      <c r="M81" s="98"/>
      <c r="N81" s="99" t="s">
        <v>458</v>
      </c>
      <c r="O81" s="98">
        <v>44497</v>
      </c>
      <c r="P81" s="98" t="s">
        <v>133</v>
      </c>
      <c r="Q81" s="98" t="s">
        <v>134</v>
      </c>
      <c r="R81" s="153">
        <v>44522</v>
      </c>
      <c r="S81" s="101">
        <f ca="1">IF(A81="", "", (IF(R80="",TODAY(), R80)-A81))</f>
        <v>43</v>
      </c>
      <c r="T81" s="98"/>
      <c r="U81" s="98"/>
      <c r="V81" s="98"/>
      <c r="W81" s="98"/>
      <c r="X81" s="96"/>
      <c r="Y81" s="102"/>
      <c r="Z81" s="98"/>
      <c r="AA81" s="98"/>
      <c r="AB81" s="98"/>
      <c r="AC81" s="98"/>
    </row>
    <row r="82" spans="1:29" s="102" customFormat="1" ht="297" customHeight="1" x14ac:dyDescent="0.3">
      <c r="A82" s="95">
        <v>44479</v>
      </c>
      <c r="B82" s="96" t="s">
        <v>6</v>
      </c>
      <c r="C82" s="97" t="s">
        <v>459</v>
      </c>
      <c r="D82" s="97" t="s">
        <v>127</v>
      </c>
      <c r="E82" s="97" t="s">
        <v>455</v>
      </c>
      <c r="F82" s="97" t="s">
        <v>456</v>
      </c>
      <c r="G82" s="97" t="s">
        <v>447</v>
      </c>
      <c r="H82" s="97" t="s">
        <v>448</v>
      </c>
      <c r="I82" s="97">
        <v>44479</v>
      </c>
      <c r="J82" s="97" t="s">
        <v>460</v>
      </c>
      <c r="K82" s="97" t="s">
        <v>453</v>
      </c>
      <c r="L82" s="98"/>
      <c r="M82" s="98"/>
      <c r="N82" s="99" t="s">
        <v>458</v>
      </c>
      <c r="O82" s="98">
        <v>44497</v>
      </c>
      <c r="P82" s="98" t="s">
        <v>133</v>
      </c>
      <c r="Q82" s="98" t="s">
        <v>134</v>
      </c>
      <c r="R82" s="153">
        <v>44522</v>
      </c>
      <c r="S82" s="101">
        <f ca="1">IF(A82="", "", (IF(R81="",TODAY(), R81)-A82))</f>
        <v>43</v>
      </c>
      <c r="T82" s="98"/>
      <c r="U82" s="98"/>
      <c r="V82" s="98"/>
      <c r="W82" s="98"/>
      <c r="X82" s="96"/>
      <c r="Z82" s="98"/>
      <c r="AA82" s="98"/>
      <c r="AB82" s="98"/>
      <c r="AC82" s="98"/>
    </row>
    <row r="83" spans="1:29" s="102" customFormat="1" ht="380.25" customHeight="1" x14ac:dyDescent="0.3">
      <c r="A83" s="95">
        <v>44481</v>
      </c>
      <c r="B83" s="96" t="s">
        <v>6</v>
      </c>
      <c r="C83" s="97" t="s">
        <v>461</v>
      </c>
      <c r="D83" s="97" t="s">
        <v>127</v>
      </c>
      <c r="E83" s="97" t="s">
        <v>462</v>
      </c>
      <c r="F83" s="97" t="s">
        <v>463</v>
      </c>
      <c r="G83" s="97" t="s">
        <v>464</v>
      </c>
      <c r="H83" s="97" t="s">
        <v>465</v>
      </c>
      <c r="I83" s="97">
        <v>44481</v>
      </c>
      <c r="J83" s="97" t="s">
        <v>466</v>
      </c>
      <c r="K83" s="97" t="s">
        <v>467</v>
      </c>
      <c r="L83" s="98"/>
      <c r="M83" s="98"/>
      <c r="N83" s="99"/>
      <c r="O83" s="98">
        <v>44497</v>
      </c>
      <c r="P83" s="98" t="s">
        <v>133</v>
      </c>
      <c r="Q83" s="98" t="s">
        <v>134</v>
      </c>
      <c r="R83" s="153">
        <v>44522</v>
      </c>
      <c r="S83" s="101">
        <f ca="1">IF(A84="", "", (IF(R83="",TODAY(), R83)-A84))</f>
        <v>41</v>
      </c>
      <c r="T83" s="98"/>
      <c r="U83" s="98"/>
      <c r="V83" s="98"/>
      <c r="W83" s="98"/>
      <c r="X83" s="96"/>
      <c r="Z83" s="98"/>
      <c r="AA83" s="98"/>
      <c r="AB83" s="98"/>
      <c r="AC83" s="98"/>
    </row>
    <row r="84" spans="1:29" s="102" customFormat="1" ht="236.25" customHeight="1" x14ac:dyDescent="0.3">
      <c r="A84" s="95">
        <v>44481</v>
      </c>
      <c r="B84" s="96" t="s">
        <v>6</v>
      </c>
      <c r="C84" s="97" t="s">
        <v>468</v>
      </c>
      <c r="D84" s="97" t="s">
        <v>127</v>
      </c>
      <c r="E84" s="97" t="s">
        <v>462</v>
      </c>
      <c r="F84" s="97" t="s">
        <v>469</v>
      </c>
      <c r="G84" s="97" t="s">
        <v>464</v>
      </c>
      <c r="H84" s="97" t="s">
        <v>465</v>
      </c>
      <c r="I84" s="97">
        <v>44481</v>
      </c>
      <c r="J84" s="97" t="s">
        <v>470</v>
      </c>
      <c r="K84" s="97" t="s">
        <v>467</v>
      </c>
      <c r="L84" s="98"/>
      <c r="M84" s="98"/>
      <c r="N84" s="99"/>
      <c r="O84" s="98">
        <v>44497</v>
      </c>
      <c r="P84" s="98" t="s">
        <v>133</v>
      </c>
      <c r="Q84" s="98" t="s">
        <v>134</v>
      </c>
      <c r="R84" s="153">
        <v>44522</v>
      </c>
      <c r="S84" s="101">
        <f ca="1">IF(Completed!A88="", "", (IF(R84="",TODAY(), R84)-Completed!A88))</f>
        <v>40</v>
      </c>
      <c r="T84" s="98"/>
      <c r="U84" s="98"/>
      <c r="V84" s="98"/>
      <c r="W84" s="98"/>
      <c r="X84" s="96"/>
      <c r="Z84" s="98"/>
      <c r="AA84" s="98"/>
      <c r="AB84" s="98"/>
      <c r="AC84" s="98"/>
    </row>
    <row r="85" spans="1:29" s="102" customFormat="1" ht="114" customHeight="1" x14ac:dyDescent="0.3">
      <c r="A85" s="95">
        <v>44482</v>
      </c>
      <c r="B85" s="96" t="s">
        <v>4</v>
      </c>
      <c r="C85" s="97" t="s">
        <v>471</v>
      </c>
      <c r="D85" s="97" t="s">
        <v>127</v>
      </c>
      <c r="E85" s="97" t="s">
        <v>472</v>
      </c>
      <c r="F85" s="97" t="s">
        <v>473</v>
      </c>
      <c r="G85" s="97" t="s">
        <v>398</v>
      </c>
      <c r="H85" s="97" t="s">
        <v>474</v>
      </c>
      <c r="I85" s="97">
        <v>44482</v>
      </c>
      <c r="J85" s="160" t="s">
        <v>475</v>
      </c>
      <c r="K85" s="97" t="s">
        <v>476</v>
      </c>
      <c r="L85" s="98">
        <v>44487</v>
      </c>
      <c r="M85" s="98"/>
      <c r="N85" s="99"/>
      <c r="O85" s="98">
        <v>44511</v>
      </c>
      <c r="P85" s="98" t="s">
        <v>477</v>
      </c>
      <c r="Q85" s="98" t="s">
        <v>134</v>
      </c>
      <c r="R85" s="153">
        <v>44536</v>
      </c>
      <c r="S85" s="101">
        <f ca="1">IF(A86="", "", (IF(R85="",TODAY(), R85)-A86))</f>
        <v>54</v>
      </c>
      <c r="T85" s="98"/>
      <c r="U85" s="98"/>
      <c r="V85" s="98"/>
      <c r="W85" s="98"/>
      <c r="X85" s="96"/>
      <c r="Z85" s="98"/>
      <c r="AA85" s="98"/>
      <c r="AB85" s="98"/>
      <c r="AC85" s="98"/>
    </row>
    <row r="86" spans="1:29" s="102" customFormat="1" ht="209.25" customHeight="1" x14ac:dyDescent="0.3">
      <c r="A86" s="95">
        <v>44482</v>
      </c>
      <c r="B86" s="96" t="s">
        <v>4</v>
      </c>
      <c r="C86" s="97" t="s">
        <v>478</v>
      </c>
      <c r="D86" s="97" t="s">
        <v>127</v>
      </c>
      <c r="E86" s="97" t="s">
        <v>472</v>
      </c>
      <c r="F86" s="97" t="s">
        <v>473</v>
      </c>
      <c r="G86" s="97" t="s">
        <v>398</v>
      </c>
      <c r="H86" s="97" t="s">
        <v>474</v>
      </c>
      <c r="I86" s="97">
        <v>44482</v>
      </c>
      <c r="J86" s="160" t="s">
        <v>475</v>
      </c>
      <c r="K86" s="97" t="s">
        <v>476</v>
      </c>
      <c r="L86" s="98">
        <v>44487</v>
      </c>
      <c r="M86" s="98"/>
      <c r="N86" s="99"/>
      <c r="O86" s="98">
        <v>44511</v>
      </c>
      <c r="P86" s="98" t="s">
        <v>133</v>
      </c>
      <c r="Q86" s="98" t="s">
        <v>134</v>
      </c>
      <c r="R86" s="153">
        <v>44536</v>
      </c>
      <c r="S86" s="101">
        <f ca="1">IF(Completed!A79="", "", (IF(R86="",TODAY(), R86)-Completed!A79))</f>
        <v>57</v>
      </c>
      <c r="T86" s="98"/>
      <c r="U86" s="98"/>
      <c r="V86" s="98"/>
      <c r="W86" s="98"/>
      <c r="X86" s="96"/>
      <c r="Z86" s="98"/>
      <c r="AA86" s="98"/>
      <c r="AB86" s="98"/>
      <c r="AC86" s="98"/>
    </row>
    <row r="87" spans="1:29" s="102" customFormat="1" ht="100.5" customHeight="1" x14ac:dyDescent="0.3">
      <c r="A87" s="95">
        <v>44482</v>
      </c>
      <c r="B87" s="96" t="s">
        <v>6</v>
      </c>
      <c r="C87" s="97" t="s">
        <v>479</v>
      </c>
      <c r="D87" s="97" t="s">
        <v>127</v>
      </c>
      <c r="E87" s="97" t="s">
        <v>232</v>
      </c>
      <c r="F87" s="97" t="s">
        <v>480</v>
      </c>
      <c r="G87" s="97" t="s">
        <v>481</v>
      </c>
      <c r="H87" s="97" t="s">
        <v>482</v>
      </c>
      <c r="I87" s="97">
        <v>44482</v>
      </c>
      <c r="J87" s="97" t="s">
        <v>483</v>
      </c>
      <c r="K87" s="97" t="s">
        <v>484</v>
      </c>
      <c r="L87" s="98">
        <v>44494</v>
      </c>
      <c r="M87" s="98"/>
      <c r="N87" s="99"/>
      <c r="O87" s="98">
        <v>44504</v>
      </c>
      <c r="P87" s="98" t="s">
        <v>133</v>
      </c>
      <c r="Q87" s="98" t="s">
        <v>134</v>
      </c>
      <c r="R87" s="153">
        <v>44536</v>
      </c>
      <c r="S87" s="101">
        <f ca="1">IF(Completed!A91="", "", (IF(R87="",TODAY(), R87)-Completed!A91))</f>
        <v>54</v>
      </c>
      <c r="T87" s="98"/>
      <c r="U87" s="98"/>
      <c r="V87" s="98"/>
      <c r="W87" s="98"/>
      <c r="X87" s="96"/>
      <c r="Z87" s="98"/>
      <c r="AA87" s="98"/>
      <c r="AB87" s="98"/>
      <c r="AC87" s="98"/>
    </row>
    <row r="88" spans="1:29" s="102" customFormat="1" ht="243.75" customHeight="1" x14ac:dyDescent="0.3">
      <c r="A88" s="95">
        <v>44482</v>
      </c>
      <c r="B88" s="96" t="s">
        <v>6</v>
      </c>
      <c r="C88" s="97" t="s">
        <v>485</v>
      </c>
      <c r="D88" s="97" t="s">
        <v>127</v>
      </c>
      <c r="E88" s="97" t="s">
        <v>486</v>
      </c>
      <c r="F88" s="97" t="s">
        <v>487</v>
      </c>
      <c r="G88" s="97" t="s">
        <v>481</v>
      </c>
      <c r="H88" s="97" t="s">
        <v>488</v>
      </c>
      <c r="I88" s="97">
        <v>44482</v>
      </c>
      <c r="J88" s="97" t="s">
        <v>483</v>
      </c>
      <c r="K88" s="97" t="s">
        <v>489</v>
      </c>
      <c r="L88" s="98">
        <v>44494</v>
      </c>
      <c r="M88" s="98"/>
      <c r="N88" s="99"/>
      <c r="O88" s="98">
        <v>44504</v>
      </c>
      <c r="P88" s="98" t="s">
        <v>133</v>
      </c>
      <c r="Q88" s="98" t="s">
        <v>134</v>
      </c>
      <c r="R88" s="153">
        <v>44536</v>
      </c>
      <c r="S88" s="101">
        <f t="shared" ref="S88:S93" ca="1" si="1">IF(A89="", "", (IF(R88="",TODAY(), R88)-A89))</f>
        <v>54</v>
      </c>
      <c r="T88" s="98"/>
      <c r="U88" s="98"/>
      <c r="V88" s="98"/>
      <c r="W88" s="98"/>
      <c r="X88" s="96"/>
      <c r="Z88" s="98"/>
      <c r="AA88" s="98"/>
      <c r="AB88" s="98"/>
      <c r="AC88" s="98"/>
    </row>
    <row r="89" spans="1:29" s="102" customFormat="1" ht="274.5" customHeight="1" x14ac:dyDescent="0.3">
      <c r="A89" s="95">
        <v>44482</v>
      </c>
      <c r="B89" s="96" t="s">
        <v>6</v>
      </c>
      <c r="C89" s="97" t="s">
        <v>490</v>
      </c>
      <c r="D89" s="97" t="s">
        <v>127</v>
      </c>
      <c r="E89" s="97" t="s">
        <v>486</v>
      </c>
      <c r="F89" s="97" t="s">
        <v>487</v>
      </c>
      <c r="G89" s="97" t="s">
        <v>481</v>
      </c>
      <c r="H89" s="97" t="s">
        <v>488</v>
      </c>
      <c r="I89" s="97">
        <v>44482</v>
      </c>
      <c r="J89" s="97" t="s">
        <v>483</v>
      </c>
      <c r="K89" s="97" t="s">
        <v>491</v>
      </c>
      <c r="L89" s="98">
        <v>44494</v>
      </c>
      <c r="M89" s="98"/>
      <c r="N89" s="99"/>
      <c r="O89" s="98">
        <v>44504</v>
      </c>
      <c r="P89" s="98" t="s">
        <v>133</v>
      </c>
      <c r="Q89" s="98" t="s">
        <v>134</v>
      </c>
      <c r="R89" s="153">
        <v>44536</v>
      </c>
      <c r="S89" s="101">
        <f t="shared" ca="1" si="1"/>
        <v>54</v>
      </c>
      <c r="T89" s="98"/>
      <c r="U89" s="98"/>
      <c r="V89" s="98"/>
      <c r="W89" s="98"/>
      <c r="X89" s="96"/>
      <c r="Z89" s="98"/>
      <c r="AA89" s="98"/>
      <c r="AB89" s="98"/>
      <c r="AC89" s="98"/>
    </row>
    <row r="90" spans="1:29" s="102" customFormat="1" ht="287.25" customHeight="1" x14ac:dyDescent="0.3">
      <c r="A90" s="95">
        <v>44482</v>
      </c>
      <c r="B90" s="96" t="s">
        <v>6</v>
      </c>
      <c r="C90" s="97" t="s">
        <v>492</v>
      </c>
      <c r="D90" s="97" t="s">
        <v>127</v>
      </c>
      <c r="E90" s="97" t="s">
        <v>486</v>
      </c>
      <c r="F90" s="97" t="s">
        <v>487</v>
      </c>
      <c r="G90" s="97" t="s">
        <v>481</v>
      </c>
      <c r="H90" s="97" t="s">
        <v>488</v>
      </c>
      <c r="I90" s="97">
        <v>44482</v>
      </c>
      <c r="J90" s="97" t="s">
        <v>483</v>
      </c>
      <c r="K90" s="97" t="s">
        <v>484</v>
      </c>
      <c r="L90" s="98">
        <v>44494</v>
      </c>
      <c r="M90" s="98"/>
      <c r="N90" s="99"/>
      <c r="O90" s="98">
        <v>44504</v>
      </c>
      <c r="P90" s="98" t="s">
        <v>133</v>
      </c>
      <c r="Q90" s="98" t="s">
        <v>134</v>
      </c>
      <c r="R90" s="153">
        <v>44536</v>
      </c>
      <c r="S90" s="101">
        <f t="shared" ca="1" si="1"/>
        <v>54</v>
      </c>
      <c r="T90" s="98"/>
      <c r="U90" s="98"/>
      <c r="V90" s="98"/>
      <c r="W90" s="98"/>
      <c r="X90" s="96"/>
      <c r="Z90" s="98"/>
      <c r="AA90" s="98"/>
      <c r="AB90" s="98"/>
      <c r="AC90" s="98"/>
    </row>
    <row r="91" spans="1:29" s="102" customFormat="1" ht="199.5" customHeight="1" x14ac:dyDescent="0.3">
      <c r="A91" s="95">
        <v>44482</v>
      </c>
      <c r="B91" s="96" t="s">
        <v>6</v>
      </c>
      <c r="C91" s="97" t="s">
        <v>493</v>
      </c>
      <c r="D91" s="97" t="s">
        <v>127</v>
      </c>
      <c r="E91" s="97" t="s">
        <v>232</v>
      </c>
      <c r="F91" s="97" t="s">
        <v>494</v>
      </c>
      <c r="G91" s="97" t="s">
        <v>495</v>
      </c>
      <c r="H91" s="97" t="s">
        <v>496</v>
      </c>
      <c r="I91" s="97">
        <v>44482</v>
      </c>
      <c r="J91" s="97" t="s">
        <v>497</v>
      </c>
      <c r="K91" s="97" t="s">
        <v>498</v>
      </c>
      <c r="L91" s="98">
        <v>44487</v>
      </c>
      <c r="M91" s="98"/>
      <c r="N91" s="99"/>
      <c r="O91" s="98">
        <v>44504</v>
      </c>
      <c r="P91" s="98" t="s">
        <v>133</v>
      </c>
      <c r="Q91" s="98" t="s">
        <v>134</v>
      </c>
      <c r="R91" s="153">
        <v>44536</v>
      </c>
      <c r="S91" s="101">
        <f t="shared" ca="1" si="1"/>
        <v>54</v>
      </c>
      <c r="T91" s="98"/>
      <c r="U91" s="98"/>
      <c r="V91" s="98"/>
      <c r="W91" s="98"/>
      <c r="X91" s="96"/>
      <c r="Z91" s="98"/>
      <c r="AA91" s="98"/>
      <c r="AB91" s="98"/>
      <c r="AC91" s="98"/>
    </row>
    <row r="92" spans="1:29" s="102" customFormat="1" ht="206.25" customHeight="1" x14ac:dyDescent="0.3">
      <c r="A92" s="95">
        <v>44482</v>
      </c>
      <c r="B92" s="96" t="s">
        <v>6</v>
      </c>
      <c r="C92" s="97" t="s">
        <v>499</v>
      </c>
      <c r="D92" s="97" t="s">
        <v>127</v>
      </c>
      <c r="E92" s="97" t="s">
        <v>500</v>
      </c>
      <c r="F92" s="97" t="s">
        <v>501</v>
      </c>
      <c r="G92" s="97" t="s">
        <v>502</v>
      </c>
      <c r="H92" s="97" t="s">
        <v>503</v>
      </c>
      <c r="I92" s="97">
        <v>44482</v>
      </c>
      <c r="J92" s="97" t="s">
        <v>504</v>
      </c>
      <c r="K92" s="97" t="s">
        <v>505</v>
      </c>
      <c r="L92" s="98">
        <v>44487</v>
      </c>
      <c r="M92" s="98"/>
      <c r="N92" s="99"/>
      <c r="O92" s="98">
        <v>44504</v>
      </c>
      <c r="P92" s="98" t="s">
        <v>133</v>
      </c>
      <c r="Q92" s="98" t="s">
        <v>134</v>
      </c>
      <c r="R92" s="153">
        <v>44536</v>
      </c>
      <c r="S92" s="101">
        <f t="shared" ca="1" si="1"/>
        <v>54</v>
      </c>
      <c r="T92" s="98"/>
      <c r="U92" s="98"/>
      <c r="V92" s="98"/>
      <c r="W92" s="98"/>
      <c r="X92" s="96"/>
      <c r="Z92" s="98"/>
      <c r="AA92" s="98"/>
      <c r="AB92" s="98"/>
      <c r="AC92" s="98"/>
    </row>
    <row r="93" spans="1:29" s="102" customFormat="1" ht="179.25" customHeight="1" x14ac:dyDescent="0.3">
      <c r="A93" s="95">
        <v>44482</v>
      </c>
      <c r="B93" s="96" t="s">
        <v>6</v>
      </c>
      <c r="C93" s="97" t="s">
        <v>506</v>
      </c>
      <c r="D93" s="97" t="s">
        <v>127</v>
      </c>
      <c r="E93" s="97" t="s">
        <v>500</v>
      </c>
      <c r="F93" s="97" t="s">
        <v>501</v>
      </c>
      <c r="G93" s="97" t="s">
        <v>502</v>
      </c>
      <c r="H93" s="97" t="s">
        <v>503</v>
      </c>
      <c r="I93" s="97">
        <v>44482</v>
      </c>
      <c r="J93" s="97" t="s">
        <v>507</v>
      </c>
      <c r="K93" s="97" t="s">
        <v>508</v>
      </c>
      <c r="L93" s="98">
        <v>44487</v>
      </c>
      <c r="M93" s="98"/>
      <c r="N93" s="99"/>
      <c r="O93" s="98">
        <v>44504</v>
      </c>
      <c r="P93" s="98" t="s">
        <v>133</v>
      </c>
      <c r="Q93" s="98" t="s">
        <v>134</v>
      </c>
      <c r="R93" s="153">
        <v>44536</v>
      </c>
      <c r="S93" s="101">
        <f t="shared" ca="1" si="1"/>
        <v>54</v>
      </c>
      <c r="T93" s="98"/>
      <c r="U93" s="98"/>
      <c r="V93" s="98"/>
      <c r="W93" s="98"/>
      <c r="X93" s="96"/>
      <c r="Z93" s="98"/>
      <c r="AA93" s="98"/>
      <c r="AB93" s="98"/>
      <c r="AC93" s="98"/>
    </row>
    <row r="94" spans="1:29" s="102" customFormat="1" ht="217.5" customHeight="1" x14ac:dyDescent="0.3">
      <c r="A94" s="95">
        <v>44482</v>
      </c>
      <c r="B94" s="96" t="s">
        <v>6</v>
      </c>
      <c r="C94" s="97" t="s">
        <v>509</v>
      </c>
      <c r="D94" s="97" t="s">
        <v>127</v>
      </c>
      <c r="E94" s="97" t="s">
        <v>500</v>
      </c>
      <c r="F94" s="97" t="s">
        <v>501</v>
      </c>
      <c r="G94" s="97" t="s">
        <v>502</v>
      </c>
      <c r="H94" s="97" t="s">
        <v>503</v>
      </c>
      <c r="I94" s="97">
        <v>44482</v>
      </c>
      <c r="J94" s="97" t="s">
        <v>507</v>
      </c>
      <c r="K94" s="97" t="s">
        <v>510</v>
      </c>
      <c r="L94" s="98">
        <v>44487</v>
      </c>
      <c r="M94" s="98"/>
      <c r="N94" s="99"/>
      <c r="O94" s="98">
        <v>44504</v>
      </c>
      <c r="P94" s="98" t="s">
        <v>133</v>
      </c>
      <c r="Q94" s="98" t="s">
        <v>134</v>
      </c>
      <c r="R94" s="153">
        <v>44536</v>
      </c>
      <c r="S94" s="101">
        <f ca="1">IF(Completed!A85="", "", (IF(R94="",TODAY(), R94)-Completed!A85))</f>
        <v>54</v>
      </c>
      <c r="T94" s="98"/>
      <c r="U94" s="98"/>
      <c r="V94" s="98"/>
      <c r="W94" s="98"/>
      <c r="X94" s="96"/>
      <c r="Z94" s="98"/>
      <c r="AA94" s="98"/>
      <c r="AB94" s="98"/>
      <c r="AC94" s="98"/>
    </row>
    <row r="95" spans="1:29" s="102" customFormat="1" ht="262.2" x14ac:dyDescent="0.3">
      <c r="A95" s="95">
        <v>44482</v>
      </c>
      <c r="B95" s="96" t="s">
        <v>6</v>
      </c>
      <c r="C95" s="97" t="s">
        <v>511</v>
      </c>
      <c r="D95" s="97" t="s">
        <v>127</v>
      </c>
      <c r="E95" s="97" t="s">
        <v>486</v>
      </c>
      <c r="F95" s="97" t="s">
        <v>487</v>
      </c>
      <c r="G95" s="97" t="s">
        <v>481</v>
      </c>
      <c r="H95" s="97" t="s">
        <v>488</v>
      </c>
      <c r="I95" s="97">
        <v>44482</v>
      </c>
      <c r="J95" s="97" t="s">
        <v>483</v>
      </c>
      <c r="K95" s="97" t="s">
        <v>484</v>
      </c>
      <c r="L95" s="98">
        <v>44494</v>
      </c>
      <c r="M95" s="98"/>
      <c r="N95" s="99"/>
      <c r="O95" s="98">
        <v>44504</v>
      </c>
      <c r="P95" s="98" t="s">
        <v>133</v>
      </c>
      <c r="Q95" s="98" t="s">
        <v>134</v>
      </c>
      <c r="R95" s="153">
        <v>44539</v>
      </c>
      <c r="S95" s="101">
        <f ca="1">IF(Completed!A95="", "", (IF(R95="",TODAY(), R95)-Completed!A95))</f>
        <v>57</v>
      </c>
      <c r="T95" s="98"/>
      <c r="U95" s="98"/>
      <c r="V95" s="98"/>
      <c r="W95" s="98"/>
      <c r="X95" s="96"/>
      <c r="Z95" s="98"/>
      <c r="AA95" s="98"/>
      <c r="AB95" s="98"/>
      <c r="AC95" s="98"/>
    </row>
    <row r="96" spans="1:29" s="102" customFormat="1" ht="262.2" x14ac:dyDescent="0.3">
      <c r="A96" s="95">
        <v>44484</v>
      </c>
      <c r="B96" s="96" t="s">
        <v>6</v>
      </c>
      <c r="C96" s="97" t="s">
        <v>512</v>
      </c>
      <c r="D96" s="97" t="s">
        <v>127</v>
      </c>
      <c r="E96" s="97" t="s">
        <v>513</v>
      </c>
      <c r="F96" s="97" t="s">
        <v>514</v>
      </c>
      <c r="G96" s="97" t="s">
        <v>515</v>
      </c>
      <c r="H96" s="97" t="s">
        <v>516</v>
      </c>
      <c r="I96" s="97">
        <v>44484</v>
      </c>
      <c r="J96" s="97" t="s">
        <v>517</v>
      </c>
      <c r="K96" s="97" t="s">
        <v>518</v>
      </c>
      <c r="L96" s="98">
        <v>44494</v>
      </c>
      <c r="M96" s="98"/>
      <c r="N96" s="99"/>
      <c r="O96" s="98">
        <v>44504</v>
      </c>
      <c r="P96" s="97" t="s">
        <v>519</v>
      </c>
      <c r="Q96" s="98" t="s">
        <v>134</v>
      </c>
      <c r="R96" s="153">
        <v>44536</v>
      </c>
      <c r="S96" s="101">
        <v>53</v>
      </c>
      <c r="T96" s="98"/>
      <c r="U96" s="98"/>
      <c r="V96" s="98"/>
      <c r="W96" s="98"/>
      <c r="X96" s="96"/>
      <c r="Z96" s="98"/>
      <c r="AA96" s="98"/>
      <c r="AB96" s="98"/>
      <c r="AC96" s="98"/>
    </row>
    <row r="97" spans="1:29" s="102" customFormat="1" ht="141.75" customHeight="1" x14ac:dyDescent="0.3">
      <c r="A97" s="95">
        <v>44484</v>
      </c>
      <c r="B97" s="96" t="s">
        <v>520</v>
      </c>
      <c r="C97" s="97" t="s">
        <v>521</v>
      </c>
      <c r="D97" s="97" t="s">
        <v>127</v>
      </c>
      <c r="E97" s="97" t="s">
        <v>522</v>
      </c>
      <c r="F97" s="97" t="s">
        <v>523</v>
      </c>
      <c r="G97" s="97" t="s">
        <v>405</v>
      </c>
      <c r="H97" s="97" t="s">
        <v>405</v>
      </c>
      <c r="I97" s="97">
        <v>44484</v>
      </c>
      <c r="J97" s="97" t="s">
        <v>524</v>
      </c>
      <c r="K97" s="97" t="s">
        <v>525</v>
      </c>
      <c r="L97" s="98">
        <v>44494</v>
      </c>
      <c r="M97" s="89"/>
      <c r="N97" s="89"/>
      <c r="O97" s="120">
        <v>44504</v>
      </c>
      <c r="P97" s="146" t="s">
        <v>526</v>
      </c>
      <c r="Q97" s="115" t="s">
        <v>527</v>
      </c>
      <c r="R97" s="153">
        <v>44537</v>
      </c>
      <c r="S97" s="101">
        <f>DATEDIF(I97,R97,"d")</f>
        <v>53</v>
      </c>
      <c r="T97" s="89"/>
      <c r="U97" s="89"/>
      <c r="V97" s="89"/>
      <c r="W97" s="89"/>
      <c r="X97" s="89"/>
      <c r="Y97" s="89"/>
      <c r="Z97" s="89"/>
      <c r="AA97" s="89"/>
      <c r="AB97" s="89"/>
      <c r="AC97" s="89"/>
    </row>
    <row r="98" spans="1:29" s="102" customFormat="1" ht="213.75" customHeight="1" x14ac:dyDescent="0.3">
      <c r="A98" s="95">
        <v>44484</v>
      </c>
      <c r="B98" s="96" t="s">
        <v>520</v>
      </c>
      <c r="C98" s="97" t="s">
        <v>528</v>
      </c>
      <c r="D98" s="97" t="s">
        <v>127</v>
      </c>
      <c r="E98" s="97" t="s">
        <v>522</v>
      </c>
      <c r="F98" s="97" t="s">
        <v>523</v>
      </c>
      <c r="G98" s="97" t="s">
        <v>405</v>
      </c>
      <c r="H98" s="97" t="s">
        <v>405</v>
      </c>
      <c r="I98" s="97">
        <v>44484</v>
      </c>
      <c r="J98" s="97" t="s">
        <v>524</v>
      </c>
      <c r="K98" s="97" t="s">
        <v>525</v>
      </c>
      <c r="L98" s="98">
        <v>44494</v>
      </c>
      <c r="M98" s="89"/>
      <c r="N98" s="89"/>
      <c r="O98" s="120">
        <v>44504</v>
      </c>
      <c r="P98" s="146" t="s">
        <v>526</v>
      </c>
      <c r="Q98" s="115" t="s">
        <v>134</v>
      </c>
      <c r="R98" s="153">
        <v>44537</v>
      </c>
      <c r="S98" s="101">
        <v>53</v>
      </c>
      <c r="T98" s="89"/>
      <c r="U98" s="89"/>
      <c r="V98" s="89"/>
      <c r="W98" s="89"/>
      <c r="X98" s="89"/>
      <c r="Y98" s="89"/>
      <c r="Z98" s="89"/>
      <c r="AA98" s="89"/>
      <c r="AB98" s="89"/>
      <c r="AC98" s="89"/>
    </row>
    <row r="99" spans="1:29" s="102" customFormat="1" ht="212.25" customHeight="1" x14ac:dyDescent="0.3">
      <c r="A99" s="95">
        <v>44484</v>
      </c>
      <c r="B99" s="96" t="s">
        <v>520</v>
      </c>
      <c r="C99" s="97" t="s">
        <v>529</v>
      </c>
      <c r="D99" s="97" t="s">
        <v>127</v>
      </c>
      <c r="E99" s="97" t="s">
        <v>522</v>
      </c>
      <c r="F99" s="97" t="s">
        <v>523</v>
      </c>
      <c r="G99" s="97" t="s">
        <v>405</v>
      </c>
      <c r="H99" s="97" t="s">
        <v>405</v>
      </c>
      <c r="I99" s="97">
        <v>44484</v>
      </c>
      <c r="J99" s="97" t="s">
        <v>524</v>
      </c>
      <c r="K99" s="97" t="s">
        <v>525</v>
      </c>
      <c r="L99" s="98">
        <v>44494</v>
      </c>
      <c r="M99" s="89"/>
      <c r="N99" s="89"/>
      <c r="O99" s="155">
        <v>44504</v>
      </c>
      <c r="P99" s="146" t="s">
        <v>526</v>
      </c>
      <c r="Q99" s="115" t="s">
        <v>134</v>
      </c>
      <c r="R99" s="153">
        <v>44537</v>
      </c>
      <c r="S99" s="101">
        <v>53</v>
      </c>
      <c r="T99" s="89"/>
      <c r="U99" s="89"/>
      <c r="V99" s="89"/>
      <c r="W99" s="89"/>
      <c r="X99" s="89"/>
      <c r="Y99" s="89"/>
      <c r="Z99" s="89"/>
      <c r="AA99" s="89"/>
      <c r="AB99" s="89"/>
      <c r="AC99" s="89"/>
    </row>
    <row r="100" spans="1:29" s="102" customFormat="1" ht="409.5" customHeight="1" x14ac:dyDescent="0.3">
      <c r="A100" s="95">
        <v>44487</v>
      </c>
      <c r="B100" s="96" t="s">
        <v>6</v>
      </c>
      <c r="C100" s="97" t="s">
        <v>530</v>
      </c>
      <c r="D100" s="97" t="s">
        <v>127</v>
      </c>
      <c r="E100" s="97" t="s">
        <v>531</v>
      </c>
      <c r="F100" s="97" t="s">
        <v>532</v>
      </c>
      <c r="G100" s="97" t="s">
        <v>533</v>
      </c>
      <c r="H100" s="97" t="s">
        <v>534</v>
      </c>
      <c r="I100" s="97">
        <v>44487</v>
      </c>
      <c r="J100" s="97" t="s">
        <v>535</v>
      </c>
      <c r="K100" s="97" t="s">
        <v>536</v>
      </c>
      <c r="L100" s="98">
        <v>44494</v>
      </c>
      <c r="M100" s="98"/>
      <c r="N100" s="99"/>
      <c r="O100" s="98">
        <v>44511</v>
      </c>
      <c r="P100" s="98" t="s">
        <v>133</v>
      </c>
      <c r="Q100" s="98" t="s">
        <v>134</v>
      </c>
      <c r="R100" s="153">
        <v>44536</v>
      </c>
      <c r="S100" s="101">
        <f ca="1">IF(R100="",TODAY(), R100)-Completed!A100</f>
        <v>49</v>
      </c>
      <c r="T100" s="98"/>
      <c r="U100" s="98"/>
      <c r="V100" s="98"/>
      <c r="W100" s="98"/>
      <c r="X100" s="96"/>
      <c r="Z100" s="98"/>
      <c r="AA100" s="98"/>
      <c r="AB100" s="98"/>
      <c r="AC100" s="98"/>
    </row>
    <row r="101" spans="1:29" s="102" customFormat="1" ht="252.75" customHeight="1" x14ac:dyDescent="0.3">
      <c r="A101" s="95">
        <v>44487</v>
      </c>
      <c r="B101" s="96" t="s">
        <v>6</v>
      </c>
      <c r="C101" s="97" t="s">
        <v>537</v>
      </c>
      <c r="D101" s="97" t="s">
        <v>127</v>
      </c>
      <c r="E101" s="97" t="s">
        <v>538</v>
      </c>
      <c r="F101" s="97" t="s">
        <v>539</v>
      </c>
      <c r="G101" s="97" t="s">
        <v>540</v>
      </c>
      <c r="H101" s="97" t="s">
        <v>541</v>
      </c>
      <c r="I101" s="97">
        <v>44487</v>
      </c>
      <c r="J101" s="97" t="s">
        <v>542</v>
      </c>
      <c r="K101" s="97" t="s">
        <v>543</v>
      </c>
      <c r="L101" s="98">
        <v>44494</v>
      </c>
      <c r="M101" s="98"/>
      <c r="N101" s="99"/>
      <c r="O101" s="98">
        <v>44518</v>
      </c>
      <c r="P101" s="98" t="s">
        <v>133</v>
      </c>
      <c r="Q101" s="98" t="s">
        <v>134</v>
      </c>
      <c r="R101" s="145">
        <v>44568</v>
      </c>
      <c r="S101" s="101">
        <f ca="1">IF(R101="",TODAY(), R101)-Completed!A101</f>
        <v>81</v>
      </c>
      <c r="T101" s="98"/>
      <c r="U101" s="98"/>
      <c r="V101" s="98"/>
      <c r="W101" s="98"/>
      <c r="X101" s="96"/>
      <c r="Z101" s="98"/>
      <c r="AA101" s="98"/>
      <c r="AB101" s="98"/>
      <c r="AC101" s="98"/>
    </row>
    <row r="102" spans="1:29" s="102" customFormat="1" ht="279.75" customHeight="1" x14ac:dyDescent="0.3">
      <c r="A102" s="95">
        <v>44487</v>
      </c>
      <c r="B102" s="96" t="s">
        <v>6</v>
      </c>
      <c r="C102" s="97" t="s">
        <v>544</v>
      </c>
      <c r="D102" s="97" t="s">
        <v>127</v>
      </c>
      <c r="E102" s="97" t="s">
        <v>545</v>
      </c>
      <c r="F102" s="97" t="s">
        <v>546</v>
      </c>
      <c r="G102" s="97" t="s">
        <v>67</v>
      </c>
      <c r="H102" s="97" t="s">
        <v>68</v>
      </c>
      <c r="I102" s="97">
        <v>44487</v>
      </c>
      <c r="J102" s="97" t="s">
        <v>547</v>
      </c>
      <c r="K102" s="97" t="s">
        <v>548</v>
      </c>
      <c r="L102" s="98">
        <v>44494</v>
      </c>
      <c r="M102" s="98"/>
      <c r="N102" s="99"/>
      <c r="O102" s="98">
        <v>44511</v>
      </c>
      <c r="P102" s="98" t="s">
        <v>133</v>
      </c>
      <c r="Q102" s="98" t="s">
        <v>134</v>
      </c>
      <c r="R102" s="145">
        <v>44568</v>
      </c>
      <c r="S102" s="101">
        <f ca="1">IF(R102="",TODAY(), R102)-Completed!A104</f>
        <v>78</v>
      </c>
      <c r="T102" s="98"/>
      <c r="U102" s="98"/>
      <c r="V102" s="98"/>
      <c r="W102" s="98"/>
      <c r="X102" s="96"/>
      <c r="Z102" s="98"/>
      <c r="AA102" s="98"/>
      <c r="AB102" s="98"/>
      <c r="AC102" s="98"/>
    </row>
    <row r="103" spans="1:29" s="102" customFormat="1" ht="380.25" customHeight="1" x14ac:dyDescent="0.3">
      <c r="A103" s="95">
        <v>44487</v>
      </c>
      <c r="B103" s="96" t="s">
        <v>6</v>
      </c>
      <c r="C103" s="97" t="s">
        <v>549</v>
      </c>
      <c r="D103" s="97" t="s">
        <v>127</v>
      </c>
      <c r="E103" s="97" t="s">
        <v>545</v>
      </c>
      <c r="F103" s="97" t="s">
        <v>546</v>
      </c>
      <c r="G103" s="97" t="s">
        <v>67</v>
      </c>
      <c r="H103" s="97" t="s">
        <v>68</v>
      </c>
      <c r="I103" s="97">
        <v>44487</v>
      </c>
      <c r="J103" s="97" t="s">
        <v>550</v>
      </c>
      <c r="K103" s="97" t="s">
        <v>548</v>
      </c>
      <c r="L103" s="98">
        <v>44494</v>
      </c>
      <c r="M103" s="98"/>
      <c r="N103" s="99"/>
      <c r="O103" s="97" t="s">
        <v>551</v>
      </c>
      <c r="P103" s="98" t="s">
        <v>133</v>
      </c>
      <c r="Q103" s="98" t="s">
        <v>134</v>
      </c>
      <c r="R103" s="145">
        <v>44568</v>
      </c>
      <c r="S103" s="101">
        <f ca="1">IF(R103="",TODAY(), R103)-Completed!A82</f>
        <v>89</v>
      </c>
      <c r="T103" s="98"/>
      <c r="U103" s="98"/>
      <c r="V103" s="98"/>
      <c r="W103" s="98"/>
      <c r="X103" s="96"/>
      <c r="Z103" s="98"/>
      <c r="AA103" s="98"/>
      <c r="AB103" s="98"/>
      <c r="AC103" s="98"/>
    </row>
    <row r="104" spans="1:29" s="102" customFormat="1" ht="368.25" customHeight="1" x14ac:dyDescent="0.3">
      <c r="A104" s="95">
        <v>44490</v>
      </c>
      <c r="B104" s="96" t="s">
        <v>520</v>
      </c>
      <c r="C104" s="97" t="s">
        <v>552</v>
      </c>
      <c r="D104" s="97" t="s">
        <v>127</v>
      </c>
      <c r="E104" s="97" t="s">
        <v>553</v>
      </c>
      <c r="F104" s="97" t="s">
        <v>554</v>
      </c>
      <c r="G104" s="97" t="s">
        <v>405</v>
      </c>
      <c r="H104" s="97" t="s">
        <v>405</v>
      </c>
      <c r="I104" s="97">
        <v>44489</v>
      </c>
      <c r="J104" s="97" t="s">
        <v>555</v>
      </c>
      <c r="K104" s="97" t="s">
        <v>556</v>
      </c>
      <c r="L104" s="98"/>
      <c r="M104" s="98"/>
      <c r="N104" s="99"/>
      <c r="O104" s="98">
        <v>44511</v>
      </c>
      <c r="P104" s="98" t="s">
        <v>133</v>
      </c>
      <c r="Q104" s="98" t="s">
        <v>134</v>
      </c>
      <c r="R104" s="153">
        <v>44536</v>
      </c>
      <c r="S104" s="101">
        <f ca="1">IF(R104="",TODAY(), R104)-Completed!A126</f>
        <v>38</v>
      </c>
      <c r="T104" s="98"/>
      <c r="U104" s="98"/>
      <c r="V104" s="98"/>
      <c r="W104" s="98"/>
      <c r="X104" s="96"/>
      <c r="Z104" s="98"/>
      <c r="AA104" s="98"/>
      <c r="AB104" s="98"/>
      <c r="AC104" s="98"/>
    </row>
    <row r="105" spans="1:29" s="102" customFormat="1" ht="252" customHeight="1" x14ac:dyDescent="0.3">
      <c r="A105" s="95">
        <v>44490</v>
      </c>
      <c r="B105" s="96" t="s">
        <v>6</v>
      </c>
      <c r="C105" s="97" t="s">
        <v>557</v>
      </c>
      <c r="D105" s="97" t="s">
        <v>127</v>
      </c>
      <c r="E105" s="97" t="s">
        <v>558</v>
      </c>
      <c r="F105" s="97" t="s">
        <v>559</v>
      </c>
      <c r="G105" s="97" t="s">
        <v>560</v>
      </c>
      <c r="H105" s="97" t="s">
        <v>561</v>
      </c>
      <c r="I105" s="97">
        <v>44490</v>
      </c>
      <c r="J105" s="97" t="s">
        <v>562</v>
      </c>
      <c r="K105" s="97" t="s">
        <v>563</v>
      </c>
      <c r="L105" s="98">
        <v>44494</v>
      </c>
      <c r="M105" s="98"/>
      <c r="N105" s="99"/>
      <c r="O105" s="98">
        <v>44532</v>
      </c>
      <c r="P105" s="98" t="s">
        <v>133</v>
      </c>
      <c r="Q105" s="98" t="s">
        <v>134</v>
      </c>
      <c r="R105" s="145">
        <v>44568</v>
      </c>
      <c r="S105" s="157">
        <f ca="1">IF(R105="",TODAY(), R105)-A106</f>
        <v>78</v>
      </c>
      <c r="T105" s="98"/>
      <c r="U105" s="98"/>
      <c r="V105" s="98"/>
      <c r="W105" s="98"/>
      <c r="X105" s="96"/>
      <c r="Z105" s="98"/>
      <c r="AA105" s="98"/>
      <c r="AB105" s="98"/>
      <c r="AC105" s="98"/>
    </row>
    <row r="106" spans="1:29" s="102" customFormat="1" ht="281.25" customHeight="1" x14ac:dyDescent="0.3">
      <c r="A106" s="95">
        <v>44490</v>
      </c>
      <c r="B106" s="96" t="s">
        <v>6</v>
      </c>
      <c r="C106" s="97" t="s">
        <v>564</v>
      </c>
      <c r="D106" s="97" t="s">
        <v>127</v>
      </c>
      <c r="E106" s="97" t="s">
        <v>558</v>
      </c>
      <c r="F106" s="97" t="s">
        <v>559</v>
      </c>
      <c r="G106" s="97" t="s">
        <v>560</v>
      </c>
      <c r="H106" s="97" t="s">
        <v>561</v>
      </c>
      <c r="I106" s="97">
        <v>44490</v>
      </c>
      <c r="J106" s="97" t="s">
        <v>562</v>
      </c>
      <c r="K106" s="97" t="s">
        <v>565</v>
      </c>
      <c r="L106" s="98">
        <v>44494</v>
      </c>
      <c r="M106" s="98"/>
      <c r="N106" s="99"/>
      <c r="O106" s="98">
        <v>44532</v>
      </c>
      <c r="P106" s="98" t="s">
        <v>133</v>
      </c>
      <c r="Q106" s="98" t="s">
        <v>134</v>
      </c>
      <c r="R106" s="145">
        <v>44568</v>
      </c>
      <c r="S106" s="101">
        <v>78</v>
      </c>
      <c r="T106" s="98"/>
      <c r="U106" s="98"/>
      <c r="V106" s="98"/>
      <c r="W106" s="98"/>
      <c r="X106" s="96"/>
      <c r="Z106" s="98"/>
      <c r="AA106" s="98"/>
      <c r="AB106" s="98"/>
      <c r="AC106" s="98"/>
    </row>
    <row r="107" spans="1:29" s="102" customFormat="1" ht="270" customHeight="1" x14ac:dyDescent="0.3">
      <c r="A107" s="95">
        <v>44491</v>
      </c>
      <c r="B107" s="96" t="s">
        <v>4</v>
      </c>
      <c r="C107" s="97" t="s">
        <v>566</v>
      </c>
      <c r="D107" s="97" t="s">
        <v>127</v>
      </c>
      <c r="E107" s="97" t="s">
        <v>567</v>
      </c>
      <c r="F107" s="97" t="s">
        <v>568</v>
      </c>
      <c r="G107" s="97" t="s">
        <v>398</v>
      </c>
      <c r="H107" s="97" t="s">
        <v>569</v>
      </c>
      <c r="I107" s="97">
        <v>44491</v>
      </c>
      <c r="J107" s="97" t="s">
        <v>570</v>
      </c>
      <c r="K107" s="97" t="s">
        <v>476</v>
      </c>
      <c r="L107" s="98">
        <v>44501</v>
      </c>
      <c r="M107" s="98"/>
      <c r="N107" s="99"/>
      <c r="O107" s="98">
        <v>44532</v>
      </c>
      <c r="P107" s="98" t="s">
        <v>133</v>
      </c>
      <c r="Q107" s="98" t="s">
        <v>134</v>
      </c>
      <c r="R107" s="145">
        <v>44568</v>
      </c>
      <c r="S107" s="101">
        <f ca="1">IF(R107="",TODAY(), R107)-A108</f>
        <v>77</v>
      </c>
      <c r="T107" s="98"/>
      <c r="U107" s="98"/>
      <c r="V107" s="98"/>
      <c r="W107" s="98"/>
      <c r="X107" s="96"/>
      <c r="Z107" s="98"/>
      <c r="AA107" s="98"/>
      <c r="AB107" s="98"/>
      <c r="AC107" s="98"/>
    </row>
    <row r="108" spans="1:29" s="102" customFormat="1" ht="341.25" customHeight="1" x14ac:dyDescent="0.3">
      <c r="A108" s="95">
        <v>44491</v>
      </c>
      <c r="B108" s="96" t="s">
        <v>4</v>
      </c>
      <c r="C108" s="97" t="s">
        <v>571</v>
      </c>
      <c r="D108" s="97" t="s">
        <v>127</v>
      </c>
      <c r="E108" s="97" t="s">
        <v>567</v>
      </c>
      <c r="F108" s="97" t="s">
        <v>568</v>
      </c>
      <c r="G108" s="97" t="s">
        <v>398</v>
      </c>
      <c r="H108" s="97" t="s">
        <v>569</v>
      </c>
      <c r="I108" s="97">
        <v>44491</v>
      </c>
      <c r="J108" s="97" t="s">
        <v>572</v>
      </c>
      <c r="K108" s="97" t="s">
        <v>573</v>
      </c>
      <c r="L108" s="98">
        <v>44501</v>
      </c>
      <c r="M108" s="98"/>
      <c r="N108" s="99"/>
      <c r="O108" s="98">
        <v>44532</v>
      </c>
      <c r="P108" s="98" t="s">
        <v>133</v>
      </c>
      <c r="Q108" s="98" t="s">
        <v>134</v>
      </c>
      <c r="R108" s="145">
        <v>44568</v>
      </c>
      <c r="S108" s="101">
        <f ca="1">IF(R108="",TODAY(), R108)-A109</f>
        <v>77</v>
      </c>
      <c r="T108" s="98"/>
      <c r="U108" s="98"/>
      <c r="V108" s="98"/>
      <c r="W108" s="98"/>
      <c r="X108" s="96"/>
      <c r="Z108" s="98"/>
      <c r="AA108" s="98"/>
      <c r="AB108" s="98"/>
      <c r="AC108" s="98"/>
    </row>
    <row r="109" spans="1:29" s="102" customFormat="1" ht="369.75" customHeight="1" x14ac:dyDescent="0.3">
      <c r="A109" s="95">
        <v>44491</v>
      </c>
      <c r="B109" s="96" t="s">
        <v>4</v>
      </c>
      <c r="C109" s="97" t="s">
        <v>574</v>
      </c>
      <c r="D109" s="97" t="s">
        <v>127</v>
      </c>
      <c r="E109" s="97" t="s">
        <v>567</v>
      </c>
      <c r="F109" s="97" t="s">
        <v>568</v>
      </c>
      <c r="G109" s="97" t="s">
        <v>398</v>
      </c>
      <c r="H109" s="97" t="s">
        <v>569</v>
      </c>
      <c r="I109" s="97">
        <v>44491</v>
      </c>
      <c r="J109" s="97" t="s">
        <v>575</v>
      </c>
      <c r="K109" s="97" t="s">
        <v>573</v>
      </c>
      <c r="L109" s="98">
        <v>44501</v>
      </c>
      <c r="M109" s="98"/>
      <c r="N109" s="99"/>
      <c r="O109" s="98">
        <v>44532</v>
      </c>
      <c r="P109" s="98" t="s">
        <v>133</v>
      </c>
      <c r="Q109" s="98" t="s">
        <v>134</v>
      </c>
      <c r="R109" s="145">
        <v>44568</v>
      </c>
      <c r="S109" s="101">
        <v>77</v>
      </c>
      <c r="T109" s="98"/>
      <c r="U109" s="98"/>
      <c r="V109" s="98"/>
      <c r="W109" s="98"/>
      <c r="X109" s="96"/>
      <c r="Z109" s="98"/>
      <c r="AA109" s="98"/>
      <c r="AB109" s="98"/>
      <c r="AC109" s="98"/>
    </row>
    <row r="110" spans="1:29" s="102" customFormat="1" ht="341.25" customHeight="1" x14ac:dyDescent="0.3">
      <c r="A110" s="95">
        <v>44491</v>
      </c>
      <c r="B110" s="96" t="s">
        <v>6</v>
      </c>
      <c r="C110" s="97" t="s">
        <v>576</v>
      </c>
      <c r="D110" s="97" t="s">
        <v>127</v>
      </c>
      <c r="E110" s="97" t="s">
        <v>577</v>
      </c>
      <c r="F110" s="97" t="s">
        <v>578</v>
      </c>
      <c r="G110" s="97" t="s">
        <v>579</v>
      </c>
      <c r="H110" s="97" t="s">
        <v>580</v>
      </c>
      <c r="I110" s="97">
        <v>44491</v>
      </c>
      <c r="J110" s="97" t="s">
        <v>581</v>
      </c>
      <c r="K110" s="97" t="s">
        <v>582</v>
      </c>
      <c r="L110" s="98">
        <v>44495</v>
      </c>
      <c r="M110" s="98"/>
      <c r="N110" s="99"/>
      <c r="O110" s="98">
        <v>44539</v>
      </c>
      <c r="P110" s="98" t="s">
        <v>133</v>
      </c>
      <c r="Q110" s="98" t="s">
        <v>134</v>
      </c>
      <c r="R110" s="145">
        <v>44568</v>
      </c>
      <c r="S110" s="101">
        <f ca="1">IF(R110="",TODAY(), R110)-Completed!A105</f>
        <v>78</v>
      </c>
      <c r="T110" s="98"/>
      <c r="U110" s="98"/>
      <c r="V110" s="98"/>
      <c r="W110" s="98"/>
      <c r="X110" s="96"/>
      <c r="Z110" s="98"/>
      <c r="AA110" s="98"/>
      <c r="AB110" s="98"/>
      <c r="AC110" s="98"/>
    </row>
    <row r="111" spans="1:29" s="102" customFormat="1" ht="341.25" customHeight="1" x14ac:dyDescent="0.3">
      <c r="A111" s="95">
        <v>44491</v>
      </c>
      <c r="B111" s="96" t="s">
        <v>6</v>
      </c>
      <c r="C111" s="97" t="s">
        <v>583</v>
      </c>
      <c r="D111" s="97" t="s">
        <v>127</v>
      </c>
      <c r="E111" s="97" t="s">
        <v>584</v>
      </c>
      <c r="F111" s="97" t="s">
        <v>585</v>
      </c>
      <c r="G111" s="97" t="s">
        <v>586</v>
      </c>
      <c r="H111" s="97" t="s">
        <v>587</v>
      </c>
      <c r="I111" s="97">
        <v>44491</v>
      </c>
      <c r="J111" s="97" t="s">
        <v>588</v>
      </c>
      <c r="K111" s="97" t="s">
        <v>589</v>
      </c>
      <c r="L111" s="98">
        <v>44495</v>
      </c>
      <c r="M111" s="98"/>
      <c r="N111" s="99"/>
      <c r="O111" s="98">
        <v>44518</v>
      </c>
      <c r="P111" s="98" t="s">
        <v>133</v>
      </c>
      <c r="Q111" s="98" t="s">
        <v>134</v>
      </c>
      <c r="R111" s="145">
        <v>44568</v>
      </c>
      <c r="S111" s="101">
        <f ca="1">IF(R111="",TODAY(), R111)-A112</f>
        <v>77</v>
      </c>
      <c r="T111" s="98"/>
      <c r="U111" s="98"/>
      <c r="V111" s="98"/>
      <c r="W111" s="98"/>
      <c r="X111" s="96"/>
      <c r="Z111" s="98"/>
      <c r="AA111" s="98"/>
      <c r="AB111" s="98"/>
      <c r="AC111" s="98"/>
    </row>
    <row r="112" spans="1:29" s="102" customFormat="1" ht="348.75" customHeight="1" x14ac:dyDescent="0.3">
      <c r="A112" s="95">
        <v>44491</v>
      </c>
      <c r="B112" s="96" t="s">
        <v>6</v>
      </c>
      <c r="C112" s="97" t="s">
        <v>590</v>
      </c>
      <c r="D112" s="97" t="s">
        <v>127</v>
      </c>
      <c r="E112" s="97" t="s">
        <v>584</v>
      </c>
      <c r="F112" s="97" t="s">
        <v>585</v>
      </c>
      <c r="G112" s="97" t="s">
        <v>586</v>
      </c>
      <c r="H112" s="97" t="s">
        <v>587</v>
      </c>
      <c r="I112" s="97">
        <v>44491</v>
      </c>
      <c r="J112" s="97" t="s">
        <v>591</v>
      </c>
      <c r="K112" s="97" t="s">
        <v>592</v>
      </c>
      <c r="L112" s="98">
        <v>44495</v>
      </c>
      <c r="M112" s="98"/>
      <c r="N112" s="99"/>
      <c r="O112" s="97" t="s">
        <v>593</v>
      </c>
      <c r="P112" s="98" t="s">
        <v>133</v>
      </c>
      <c r="Q112" s="98" t="s">
        <v>134</v>
      </c>
      <c r="R112" s="145">
        <v>44568</v>
      </c>
      <c r="S112" s="101">
        <f ca="1">IF(R112="",TODAY(), R112)-Completed!A123</f>
        <v>74</v>
      </c>
      <c r="T112" s="98"/>
      <c r="U112" s="98"/>
      <c r="V112" s="98"/>
      <c r="W112" s="98"/>
      <c r="X112" s="96"/>
      <c r="Z112" s="98"/>
      <c r="AA112" s="98"/>
      <c r="AB112" s="98"/>
      <c r="AC112" s="98"/>
    </row>
    <row r="113" spans="1:29" s="102" customFormat="1" ht="175.5" customHeight="1" x14ac:dyDescent="0.3">
      <c r="A113" s="95">
        <v>44493</v>
      </c>
      <c r="B113" s="96" t="s">
        <v>6</v>
      </c>
      <c r="C113" s="97" t="s">
        <v>594</v>
      </c>
      <c r="D113" s="97" t="s">
        <v>127</v>
      </c>
      <c r="E113" s="97" t="s">
        <v>595</v>
      </c>
      <c r="F113" s="161" t="s">
        <v>596</v>
      </c>
      <c r="G113" s="97" t="s">
        <v>597</v>
      </c>
      <c r="H113" s="97" t="s">
        <v>598</v>
      </c>
      <c r="I113" s="95">
        <v>44493</v>
      </c>
      <c r="J113" s="161" t="s">
        <v>599</v>
      </c>
      <c r="K113" s="97" t="s">
        <v>600</v>
      </c>
      <c r="L113" s="98">
        <v>44501</v>
      </c>
      <c r="M113" s="98"/>
      <c r="N113" s="99"/>
      <c r="O113" s="98">
        <v>44532</v>
      </c>
      <c r="P113" s="98" t="s">
        <v>133</v>
      </c>
      <c r="Q113" s="98" t="s">
        <v>134</v>
      </c>
      <c r="R113" s="145">
        <v>44568</v>
      </c>
      <c r="S113" s="101">
        <f ca="1">IF(R113="",TODAY(), R113)-A114</f>
        <v>75</v>
      </c>
      <c r="T113" s="98"/>
      <c r="U113" s="98"/>
      <c r="V113" s="98"/>
      <c r="W113" s="98"/>
      <c r="X113" s="96"/>
      <c r="Z113" s="98"/>
      <c r="AA113" s="98"/>
      <c r="AB113" s="98"/>
      <c r="AC113" s="98"/>
    </row>
    <row r="114" spans="1:29" s="102" customFormat="1" ht="407.25" customHeight="1" x14ac:dyDescent="0.3">
      <c r="A114" s="95">
        <v>44493</v>
      </c>
      <c r="B114" s="96" t="s">
        <v>6</v>
      </c>
      <c r="C114" s="97" t="s">
        <v>601</v>
      </c>
      <c r="D114" s="97" t="s">
        <v>127</v>
      </c>
      <c r="E114" s="97" t="s">
        <v>595</v>
      </c>
      <c r="F114" s="97" t="s">
        <v>602</v>
      </c>
      <c r="G114" s="97" t="s">
        <v>597</v>
      </c>
      <c r="H114" s="97" t="s">
        <v>598</v>
      </c>
      <c r="I114" s="95">
        <v>44493</v>
      </c>
      <c r="J114" s="161" t="s">
        <v>599</v>
      </c>
      <c r="K114" s="97" t="s">
        <v>600</v>
      </c>
      <c r="L114" s="98">
        <v>44501</v>
      </c>
      <c r="M114" s="98"/>
      <c r="N114" s="99"/>
      <c r="O114" s="98">
        <v>44532</v>
      </c>
      <c r="P114" s="98" t="s">
        <v>133</v>
      </c>
      <c r="Q114" s="98" t="s">
        <v>134</v>
      </c>
      <c r="R114" s="145">
        <v>44568</v>
      </c>
      <c r="S114" s="101">
        <f ca="1">IF(R114="",TODAY(), R114)-A115</f>
        <v>75</v>
      </c>
      <c r="T114" s="98"/>
      <c r="U114" s="98"/>
      <c r="V114" s="98"/>
      <c r="W114" s="98"/>
      <c r="X114" s="96"/>
      <c r="Z114" s="98"/>
      <c r="AA114" s="98"/>
      <c r="AB114" s="98"/>
      <c r="AC114" s="98"/>
    </row>
    <row r="115" spans="1:29" s="102" customFormat="1" ht="409.5" customHeight="1" x14ac:dyDescent="0.3">
      <c r="A115" s="95">
        <v>44493</v>
      </c>
      <c r="B115" s="96" t="s">
        <v>6</v>
      </c>
      <c r="C115" s="97" t="s">
        <v>603</v>
      </c>
      <c r="D115" s="97" t="s">
        <v>127</v>
      </c>
      <c r="E115" s="97" t="s">
        <v>595</v>
      </c>
      <c r="F115" s="97" t="s">
        <v>602</v>
      </c>
      <c r="G115" s="97" t="s">
        <v>597</v>
      </c>
      <c r="H115" s="97" t="s">
        <v>598</v>
      </c>
      <c r="I115" s="95">
        <v>44493</v>
      </c>
      <c r="J115" s="161" t="s">
        <v>604</v>
      </c>
      <c r="K115" s="97" t="s">
        <v>605</v>
      </c>
      <c r="L115" s="98">
        <v>44501</v>
      </c>
      <c r="M115" s="98"/>
      <c r="N115" s="99"/>
      <c r="O115" s="98">
        <v>44532</v>
      </c>
      <c r="P115" s="98" t="s">
        <v>133</v>
      </c>
      <c r="Q115" s="98" t="s">
        <v>134</v>
      </c>
      <c r="R115" s="145">
        <v>44568</v>
      </c>
      <c r="S115" s="101">
        <f ca="1">IF(R115="",TODAY(), R115)-A116</f>
        <v>75</v>
      </c>
      <c r="T115" s="98"/>
      <c r="U115" s="98"/>
      <c r="V115" s="98"/>
      <c r="W115" s="98"/>
      <c r="X115" s="96"/>
      <c r="Z115" s="98"/>
      <c r="AA115" s="98"/>
      <c r="AB115" s="98"/>
      <c r="AC115" s="98"/>
    </row>
    <row r="116" spans="1:29" s="102" customFormat="1" ht="409.5" customHeight="1" x14ac:dyDescent="0.3">
      <c r="A116" s="95">
        <v>44493</v>
      </c>
      <c r="B116" s="96" t="s">
        <v>6</v>
      </c>
      <c r="C116" s="97" t="s">
        <v>606</v>
      </c>
      <c r="D116" s="97" t="s">
        <v>127</v>
      </c>
      <c r="E116" s="97" t="s">
        <v>595</v>
      </c>
      <c r="F116" s="97" t="s">
        <v>602</v>
      </c>
      <c r="G116" s="97" t="s">
        <v>597</v>
      </c>
      <c r="H116" s="97" t="s">
        <v>598</v>
      </c>
      <c r="I116" s="95">
        <v>44493</v>
      </c>
      <c r="J116" s="97" t="s">
        <v>607</v>
      </c>
      <c r="K116" s="97" t="s">
        <v>605</v>
      </c>
      <c r="L116" s="98">
        <v>44501</v>
      </c>
      <c r="M116" s="98"/>
      <c r="N116" s="99"/>
      <c r="O116" s="98">
        <v>44532</v>
      </c>
      <c r="P116" s="98" t="s">
        <v>133</v>
      </c>
      <c r="Q116" s="98" t="s">
        <v>134</v>
      </c>
      <c r="R116" s="145">
        <v>44568</v>
      </c>
      <c r="S116" s="101">
        <f ca="1">IF(R116="",TODAY(), R116)-Completed!A122</f>
        <v>74</v>
      </c>
      <c r="T116" s="98"/>
      <c r="U116" s="98"/>
      <c r="V116" s="98"/>
      <c r="W116" s="98"/>
      <c r="X116" s="96"/>
      <c r="Z116" s="98"/>
      <c r="AA116" s="98"/>
      <c r="AB116" s="98"/>
      <c r="AC116" s="98"/>
    </row>
    <row r="117" spans="1:29" s="102" customFormat="1" ht="409.5" customHeight="1" x14ac:dyDescent="0.3">
      <c r="A117" s="95">
        <v>44493</v>
      </c>
      <c r="B117" s="96" t="s">
        <v>6</v>
      </c>
      <c r="C117" s="97" t="s">
        <v>608</v>
      </c>
      <c r="D117" s="97" t="s">
        <v>127</v>
      </c>
      <c r="E117" s="97" t="s">
        <v>595</v>
      </c>
      <c r="F117" s="97" t="s">
        <v>609</v>
      </c>
      <c r="G117" s="97" t="s">
        <v>597</v>
      </c>
      <c r="H117" s="97" t="s">
        <v>598</v>
      </c>
      <c r="I117" s="95">
        <v>44493</v>
      </c>
      <c r="J117" s="161" t="s">
        <v>604</v>
      </c>
      <c r="K117" s="97" t="s">
        <v>600</v>
      </c>
      <c r="L117" s="98">
        <v>44501</v>
      </c>
      <c r="M117" s="98"/>
      <c r="N117" s="99"/>
      <c r="O117" s="98">
        <v>44532</v>
      </c>
      <c r="P117" s="98" t="s">
        <v>133</v>
      </c>
      <c r="Q117" s="98" t="s">
        <v>134</v>
      </c>
      <c r="R117" s="145">
        <v>44568</v>
      </c>
      <c r="S117" s="101">
        <f ca="1">IF(R117="",TODAY(), R117)-Completed!A120</f>
        <v>74</v>
      </c>
      <c r="T117" s="98"/>
      <c r="U117" s="98"/>
      <c r="V117" s="98"/>
      <c r="W117" s="98"/>
      <c r="X117" s="96"/>
      <c r="Z117" s="98"/>
      <c r="AA117" s="98"/>
      <c r="AB117" s="98"/>
      <c r="AC117" s="98"/>
    </row>
    <row r="118" spans="1:29" s="102" customFormat="1" ht="355.5" customHeight="1" x14ac:dyDescent="0.3">
      <c r="A118" s="95">
        <v>44493</v>
      </c>
      <c r="B118" s="96" t="s">
        <v>6</v>
      </c>
      <c r="C118" s="97" t="s">
        <v>610</v>
      </c>
      <c r="D118" s="97" t="s">
        <v>127</v>
      </c>
      <c r="E118" s="97" t="s">
        <v>595</v>
      </c>
      <c r="F118" s="97" t="s">
        <v>609</v>
      </c>
      <c r="G118" s="97" t="s">
        <v>597</v>
      </c>
      <c r="H118" s="97" t="s">
        <v>598</v>
      </c>
      <c r="I118" s="95">
        <v>44493</v>
      </c>
      <c r="J118" s="161" t="s">
        <v>611</v>
      </c>
      <c r="K118" s="97" t="s">
        <v>600</v>
      </c>
      <c r="L118" s="98">
        <v>44501</v>
      </c>
      <c r="M118" s="98"/>
      <c r="N118" s="99"/>
      <c r="O118" s="98">
        <v>44532</v>
      </c>
      <c r="P118" s="98" t="s">
        <v>133</v>
      </c>
      <c r="Q118" s="98" t="s">
        <v>134</v>
      </c>
      <c r="R118" s="145">
        <v>44568</v>
      </c>
      <c r="S118" s="101">
        <f ca="1">IF(R118="",TODAY(), R118)-A119</f>
        <v>74</v>
      </c>
      <c r="T118" s="98"/>
      <c r="U118" s="98"/>
      <c r="V118" s="98"/>
      <c r="W118" s="98"/>
      <c r="X118" s="96"/>
      <c r="Z118" s="98"/>
      <c r="AA118" s="98"/>
      <c r="AB118" s="98"/>
      <c r="AC118" s="98"/>
    </row>
    <row r="119" spans="1:29" s="102" customFormat="1" ht="304.5" customHeight="1" x14ac:dyDescent="0.3">
      <c r="A119" s="95">
        <v>44494</v>
      </c>
      <c r="B119" s="96" t="s">
        <v>6</v>
      </c>
      <c r="C119" s="97" t="s">
        <v>612</v>
      </c>
      <c r="D119" s="97" t="s">
        <v>127</v>
      </c>
      <c r="E119" s="97" t="s">
        <v>613</v>
      </c>
      <c r="F119" s="161" t="s">
        <v>614</v>
      </c>
      <c r="G119" s="97" t="s">
        <v>615</v>
      </c>
      <c r="H119" s="97" t="s">
        <v>616</v>
      </c>
      <c r="I119" s="97">
        <v>44494</v>
      </c>
      <c r="J119" s="97" t="s">
        <v>617</v>
      </c>
      <c r="K119" s="97" t="s">
        <v>618</v>
      </c>
      <c r="L119" s="98">
        <v>44501</v>
      </c>
      <c r="M119" s="98"/>
      <c r="N119" s="99"/>
      <c r="O119" s="98">
        <v>44532</v>
      </c>
      <c r="P119" s="98" t="s">
        <v>133</v>
      </c>
      <c r="Q119" s="98" t="s">
        <v>134</v>
      </c>
      <c r="R119" s="145">
        <v>44568</v>
      </c>
      <c r="S119" s="101">
        <f ca="1">IF(R119="",TODAY(), R119)-Completed!A136</f>
        <v>46</v>
      </c>
      <c r="T119" s="98"/>
      <c r="U119" s="98"/>
      <c r="V119" s="98"/>
      <c r="W119" s="98"/>
      <c r="X119" s="96"/>
      <c r="Z119" s="98"/>
      <c r="AA119" s="98"/>
      <c r="AB119" s="98"/>
      <c r="AC119" s="98"/>
    </row>
    <row r="120" spans="1:29" s="102" customFormat="1" ht="366.75" customHeight="1" x14ac:dyDescent="0.3">
      <c r="A120" s="95">
        <v>44494</v>
      </c>
      <c r="B120" s="96" t="s">
        <v>6</v>
      </c>
      <c r="C120" s="97" t="s">
        <v>619</v>
      </c>
      <c r="D120" s="97" t="s">
        <v>127</v>
      </c>
      <c r="E120" s="97" t="s">
        <v>620</v>
      </c>
      <c r="F120" s="97" t="s">
        <v>621</v>
      </c>
      <c r="G120" s="97" t="s">
        <v>615</v>
      </c>
      <c r="H120" s="97" t="s">
        <v>622</v>
      </c>
      <c r="I120" s="97">
        <v>44494</v>
      </c>
      <c r="J120" s="97" t="s">
        <v>623</v>
      </c>
      <c r="K120" s="97" t="s">
        <v>624</v>
      </c>
      <c r="L120" s="98">
        <v>44501</v>
      </c>
      <c r="M120" s="98"/>
      <c r="N120" s="99"/>
      <c r="O120" s="98">
        <v>44532</v>
      </c>
      <c r="P120" s="98" t="s">
        <v>133</v>
      </c>
      <c r="Q120" s="98" t="s">
        <v>134</v>
      </c>
      <c r="R120" s="145">
        <v>44568</v>
      </c>
      <c r="S120" s="101">
        <f ca="1">IF(R120="",TODAY(), R120)-Completed!A114</f>
        <v>75</v>
      </c>
      <c r="T120" s="98"/>
      <c r="U120" s="98"/>
      <c r="V120" s="98"/>
      <c r="W120" s="98"/>
      <c r="X120" s="96"/>
      <c r="Z120" s="98"/>
      <c r="AA120" s="98"/>
      <c r="AB120" s="98"/>
      <c r="AC120" s="98"/>
    </row>
    <row r="121" spans="1:29" s="102" customFormat="1" ht="179.25" customHeight="1" x14ac:dyDescent="0.3">
      <c r="A121" s="95">
        <v>44494</v>
      </c>
      <c r="B121" s="96" t="s">
        <v>6</v>
      </c>
      <c r="C121" s="97" t="s">
        <v>625</v>
      </c>
      <c r="D121" s="97" t="s">
        <v>127</v>
      </c>
      <c r="E121" s="97" t="s">
        <v>626</v>
      </c>
      <c r="F121" s="161" t="s">
        <v>614</v>
      </c>
      <c r="G121" s="97" t="s">
        <v>627</v>
      </c>
      <c r="H121" s="97" t="s">
        <v>616</v>
      </c>
      <c r="I121" s="97">
        <v>44494</v>
      </c>
      <c r="J121" s="97" t="s">
        <v>617</v>
      </c>
      <c r="K121" s="97" t="s">
        <v>628</v>
      </c>
      <c r="L121" s="98">
        <v>44501</v>
      </c>
      <c r="M121" s="98"/>
      <c r="N121" s="99"/>
      <c r="O121" s="98">
        <v>44532</v>
      </c>
      <c r="P121" s="98" t="s">
        <v>133</v>
      </c>
      <c r="Q121" s="98" t="s">
        <v>134</v>
      </c>
      <c r="R121" s="145">
        <v>44568</v>
      </c>
      <c r="S121" s="101">
        <f ca="1">IF(R121="",TODAY(), R121)-A122</f>
        <v>74</v>
      </c>
      <c r="T121" s="98"/>
      <c r="U121" s="98"/>
      <c r="V121" s="98"/>
      <c r="W121" s="98"/>
      <c r="X121" s="96"/>
      <c r="Z121" s="98"/>
      <c r="AA121" s="98"/>
      <c r="AB121" s="98"/>
      <c r="AC121" s="98"/>
    </row>
    <row r="122" spans="1:29" s="102" customFormat="1" ht="408" customHeight="1" x14ac:dyDescent="0.3">
      <c r="A122" s="95">
        <v>44494</v>
      </c>
      <c r="B122" s="96" t="s">
        <v>6</v>
      </c>
      <c r="C122" s="97" t="s">
        <v>629</v>
      </c>
      <c r="D122" s="97" t="s">
        <v>127</v>
      </c>
      <c r="E122" s="97" t="s">
        <v>630</v>
      </c>
      <c r="F122" s="97" t="s">
        <v>631</v>
      </c>
      <c r="G122" s="97" t="s">
        <v>632</v>
      </c>
      <c r="H122" s="97" t="s">
        <v>633</v>
      </c>
      <c r="I122" s="97">
        <v>44494</v>
      </c>
      <c r="J122" s="97" t="s">
        <v>634</v>
      </c>
      <c r="K122" s="97" t="s">
        <v>635</v>
      </c>
      <c r="L122" s="98">
        <v>44501</v>
      </c>
      <c r="M122" s="98"/>
      <c r="N122" s="99"/>
      <c r="O122" s="98">
        <v>44539</v>
      </c>
      <c r="P122" s="98" t="s">
        <v>133</v>
      </c>
      <c r="Q122" s="98" t="s">
        <v>134</v>
      </c>
      <c r="R122" s="145">
        <v>44575</v>
      </c>
      <c r="S122" s="101">
        <f>DATEDIF(I122,R122,"d")</f>
        <v>81</v>
      </c>
      <c r="T122" s="89"/>
      <c r="U122" s="89"/>
      <c r="V122" s="89"/>
      <c r="W122" s="89"/>
      <c r="X122" s="89"/>
      <c r="Y122" s="89"/>
      <c r="Z122" s="89"/>
      <c r="AA122" s="89"/>
      <c r="AB122" s="89"/>
      <c r="AC122" s="89"/>
    </row>
    <row r="123" spans="1:29" s="102" customFormat="1" ht="226.5" customHeight="1" x14ac:dyDescent="0.3">
      <c r="A123" s="95">
        <v>44494</v>
      </c>
      <c r="B123" s="96" t="s">
        <v>6</v>
      </c>
      <c r="C123" s="97" t="s">
        <v>636</v>
      </c>
      <c r="D123" s="97" t="s">
        <v>127</v>
      </c>
      <c r="E123" s="97" t="s">
        <v>630</v>
      </c>
      <c r="F123" s="97" t="s">
        <v>631</v>
      </c>
      <c r="G123" s="97" t="s">
        <v>632</v>
      </c>
      <c r="H123" s="97" t="s">
        <v>633</v>
      </c>
      <c r="I123" s="97">
        <v>44494</v>
      </c>
      <c r="J123" s="97" t="s">
        <v>634</v>
      </c>
      <c r="K123" s="97" t="s">
        <v>637</v>
      </c>
      <c r="L123" s="98">
        <v>44501</v>
      </c>
      <c r="M123" s="98"/>
      <c r="N123" s="99"/>
      <c r="O123" s="98">
        <v>44539</v>
      </c>
      <c r="P123" s="98" t="s">
        <v>133</v>
      </c>
      <c r="Q123" s="98" t="s">
        <v>134</v>
      </c>
      <c r="R123" s="145">
        <v>44575</v>
      </c>
      <c r="S123" s="101">
        <f>DATEDIF(I123,R123,"d")</f>
        <v>81</v>
      </c>
      <c r="T123" s="89"/>
      <c r="U123" s="89"/>
      <c r="V123" s="89"/>
      <c r="W123" s="89"/>
      <c r="X123" s="89"/>
      <c r="Y123" s="89"/>
      <c r="Z123" s="89"/>
      <c r="AA123" s="89"/>
      <c r="AB123" s="89"/>
      <c r="AC123" s="89"/>
    </row>
    <row r="124" spans="1:29" s="102" customFormat="1" ht="163.5" customHeight="1" x14ac:dyDescent="0.3">
      <c r="A124" s="95">
        <v>44497</v>
      </c>
      <c r="B124" s="96" t="s">
        <v>6</v>
      </c>
      <c r="C124" s="97" t="s">
        <v>638</v>
      </c>
      <c r="D124" s="97" t="s">
        <v>127</v>
      </c>
      <c r="E124" s="97" t="s">
        <v>639</v>
      </c>
      <c r="F124" s="97" t="s">
        <v>640</v>
      </c>
      <c r="G124" s="97" t="s">
        <v>641</v>
      </c>
      <c r="H124" s="97" t="s">
        <v>642</v>
      </c>
      <c r="I124" s="97">
        <v>44497</v>
      </c>
      <c r="J124" s="97" t="s">
        <v>643</v>
      </c>
      <c r="K124" s="97" t="s">
        <v>644</v>
      </c>
      <c r="L124" s="98">
        <v>44501</v>
      </c>
      <c r="M124" s="98"/>
      <c r="N124" s="99"/>
      <c r="O124" s="98">
        <v>44539</v>
      </c>
      <c r="P124" s="98" t="s">
        <v>133</v>
      </c>
      <c r="Q124" s="98" t="s">
        <v>134</v>
      </c>
      <c r="R124" s="145">
        <v>44575</v>
      </c>
      <c r="S124" s="101">
        <f>DATEDIF(I124,R124,"d")</f>
        <v>78</v>
      </c>
      <c r="T124" s="89"/>
      <c r="U124" s="89"/>
      <c r="V124" s="89"/>
      <c r="W124" s="89"/>
      <c r="X124" s="89"/>
      <c r="Y124" s="89"/>
      <c r="Z124" s="89"/>
      <c r="AA124" s="89"/>
      <c r="AB124" s="89"/>
      <c r="AC124" s="89"/>
    </row>
    <row r="125" spans="1:29" s="102" customFormat="1" ht="150.75" customHeight="1" x14ac:dyDescent="0.3">
      <c r="A125" s="95">
        <v>44498</v>
      </c>
      <c r="B125" s="96" t="s">
        <v>6</v>
      </c>
      <c r="C125" s="97" t="s">
        <v>645</v>
      </c>
      <c r="D125" s="97" t="s">
        <v>127</v>
      </c>
      <c r="E125" s="97" t="s">
        <v>646</v>
      </c>
      <c r="F125" s="97" t="s">
        <v>647</v>
      </c>
      <c r="G125" s="97" t="s">
        <v>447</v>
      </c>
      <c r="H125" s="97" t="s">
        <v>648</v>
      </c>
      <c r="I125" s="97">
        <v>44498</v>
      </c>
      <c r="J125" s="97" t="s">
        <v>649</v>
      </c>
      <c r="K125" s="97" t="s">
        <v>453</v>
      </c>
      <c r="L125" s="98">
        <v>44501</v>
      </c>
      <c r="M125" s="98"/>
      <c r="N125" s="99"/>
      <c r="O125" s="98">
        <v>44511</v>
      </c>
      <c r="P125" s="98" t="s">
        <v>133</v>
      </c>
      <c r="Q125" s="98" t="s">
        <v>134</v>
      </c>
      <c r="R125" s="153">
        <v>44536</v>
      </c>
      <c r="S125" s="101">
        <f ca="1">IF(R125="",TODAY(), R125)-A125</f>
        <v>38</v>
      </c>
      <c r="T125" s="98"/>
      <c r="U125" s="98"/>
      <c r="V125" s="98"/>
      <c r="W125" s="98"/>
      <c r="X125" s="96"/>
      <c r="Z125" s="98"/>
      <c r="AA125" s="98"/>
      <c r="AB125" s="98"/>
      <c r="AC125" s="98"/>
    </row>
    <row r="126" spans="1:29" s="102" customFormat="1" ht="405" customHeight="1" x14ac:dyDescent="0.3">
      <c r="A126" s="95">
        <v>44498</v>
      </c>
      <c r="B126" s="96" t="s">
        <v>6</v>
      </c>
      <c r="C126" s="97" t="s">
        <v>650</v>
      </c>
      <c r="D126" s="97" t="s">
        <v>127</v>
      </c>
      <c r="E126" s="97" t="s">
        <v>646</v>
      </c>
      <c r="F126" s="97" t="s">
        <v>647</v>
      </c>
      <c r="G126" s="97" t="s">
        <v>447</v>
      </c>
      <c r="H126" s="97" t="s">
        <v>648</v>
      </c>
      <c r="I126" s="97">
        <v>44498</v>
      </c>
      <c r="J126" s="97" t="s">
        <v>649</v>
      </c>
      <c r="K126" s="97" t="s">
        <v>453</v>
      </c>
      <c r="L126" s="98">
        <v>44501</v>
      </c>
      <c r="M126" s="98"/>
      <c r="N126" s="99"/>
      <c r="O126" s="98">
        <v>44511</v>
      </c>
      <c r="P126" s="98" t="s">
        <v>133</v>
      </c>
      <c r="Q126" s="98" t="s">
        <v>134</v>
      </c>
      <c r="R126" s="153">
        <v>44536</v>
      </c>
      <c r="S126" s="101">
        <f ca="1">IF(R126="",TODAY(), R126)-A126</f>
        <v>38</v>
      </c>
      <c r="T126" s="98"/>
      <c r="U126" s="98"/>
      <c r="V126" s="98"/>
      <c r="W126" s="98"/>
      <c r="X126" s="96"/>
      <c r="Z126" s="98"/>
      <c r="AA126" s="98"/>
      <c r="AB126" s="98"/>
      <c r="AC126" s="98"/>
    </row>
    <row r="127" spans="1:29" s="102" customFormat="1" ht="382.5" customHeight="1" x14ac:dyDescent="0.3">
      <c r="A127" s="95">
        <v>44498</v>
      </c>
      <c r="B127" s="96" t="s">
        <v>6</v>
      </c>
      <c r="C127" s="97" t="s">
        <v>651</v>
      </c>
      <c r="D127" s="97" t="s">
        <v>127</v>
      </c>
      <c r="E127" s="97" t="s">
        <v>445</v>
      </c>
      <c r="F127" s="97" t="s">
        <v>652</v>
      </c>
      <c r="G127" s="97" t="s">
        <v>653</v>
      </c>
      <c r="H127" s="97" t="s">
        <v>648</v>
      </c>
      <c r="I127" s="97">
        <v>44498</v>
      </c>
      <c r="J127" s="97" t="s">
        <v>449</v>
      </c>
      <c r="K127" s="97" t="s">
        <v>453</v>
      </c>
      <c r="L127" s="98">
        <v>44501</v>
      </c>
      <c r="M127" s="98"/>
      <c r="N127" s="99"/>
      <c r="O127" s="98">
        <v>44511</v>
      </c>
      <c r="P127" s="98" t="s">
        <v>133</v>
      </c>
      <c r="Q127" s="98" t="s">
        <v>134</v>
      </c>
      <c r="R127" s="153">
        <v>44536</v>
      </c>
      <c r="S127" s="101">
        <f ca="1">IF(R127="",TODAY(), R127)-A127</f>
        <v>38</v>
      </c>
      <c r="T127" s="98"/>
      <c r="U127" s="98"/>
      <c r="V127" s="98"/>
      <c r="W127" s="98"/>
      <c r="X127" s="96"/>
      <c r="Z127" s="98"/>
      <c r="AA127" s="98"/>
      <c r="AB127" s="98"/>
      <c r="AC127" s="98"/>
    </row>
    <row r="128" spans="1:29" s="102" customFormat="1" ht="307.5" customHeight="1" x14ac:dyDescent="0.3">
      <c r="A128" s="95">
        <v>44498</v>
      </c>
      <c r="B128" s="96" t="s">
        <v>6</v>
      </c>
      <c r="C128" s="97" t="s">
        <v>654</v>
      </c>
      <c r="D128" s="97" t="s">
        <v>127</v>
      </c>
      <c r="E128" s="97" t="s">
        <v>655</v>
      </c>
      <c r="F128" s="97" t="s">
        <v>656</v>
      </c>
      <c r="G128" s="97" t="s">
        <v>657</v>
      </c>
      <c r="H128" s="97" t="s">
        <v>658</v>
      </c>
      <c r="I128" s="97">
        <v>44498</v>
      </c>
      <c r="J128" s="97" t="s">
        <v>659</v>
      </c>
      <c r="K128" s="97" t="s">
        <v>660</v>
      </c>
      <c r="L128" s="98">
        <v>44573</v>
      </c>
      <c r="M128" s="98"/>
      <c r="N128" s="99"/>
      <c r="O128" s="98">
        <v>44588</v>
      </c>
      <c r="P128" s="98" t="s">
        <v>133</v>
      </c>
      <c r="Q128" s="98" t="s">
        <v>134</v>
      </c>
      <c r="R128" s="145">
        <v>44620</v>
      </c>
      <c r="S128" s="101">
        <f>DATEDIF(I128,R128,"d")</f>
        <v>122</v>
      </c>
      <c r="T128" s="98"/>
      <c r="U128" s="98"/>
      <c r="V128" s="98"/>
      <c r="W128" s="98"/>
      <c r="X128" s="96"/>
      <c r="Z128" s="98"/>
      <c r="AA128" s="98"/>
      <c r="AB128" s="98"/>
      <c r="AC128" s="98"/>
    </row>
    <row r="129" spans="1:29" s="102" customFormat="1" ht="306.75" customHeight="1" x14ac:dyDescent="0.3">
      <c r="A129" s="95">
        <v>44501</v>
      </c>
      <c r="B129" s="96" t="s">
        <v>6</v>
      </c>
      <c r="C129" s="97" t="s">
        <v>661</v>
      </c>
      <c r="D129" s="97" t="s">
        <v>127</v>
      </c>
      <c r="E129" s="97" t="s">
        <v>662</v>
      </c>
      <c r="F129" s="97" t="s">
        <v>663</v>
      </c>
      <c r="G129" s="97" t="s">
        <v>664</v>
      </c>
      <c r="H129" s="97" t="s">
        <v>665</v>
      </c>
      <c r="I129" s="97">
        <v>44501</v>
      </c>
      <c r="J129" s="97" t="s">
        <v>666</v>
      </c>
      <c r="K129" s="97" t="s">
        <v>667</v>
      </c>
      <c r="L129" s="98"/>
      <c r="M129" s="98"/>
      <c r="N129" s="99"/>
      <c r="O129" s="98">
        <v>44546</v>
      </c>
      <c r="P129" s="98" t="s">
        <v>133</v>
      </c>
      <c r="Q129" s="98" t="s">
        <v>134</v>
      </c>
      <c r="R129" s="145">
        <v>44568</v>
      </c>
      <c r="S129" s="101">
        <v>67</v>
      </c>
      <c r="T129" s="98"/>
      <c r="U129" s="98"/>
      <c r="V129" s="98"/>
      <c r="W129" s="98"/>
      <c r="X129" s="96"/>
      <c r="Z129" s="98"/>
      <c r="AA129" s="98"/>
      <c r="AB129" s="98"/>
      <c r="AC129" s="98"/>
    </row>
    <row r="130" spans="1:29" ht="179.4" x14ac:dyDescent="0.3">
      <c r="A130" s="95">
        <v>44501</v>
      </c>
      <c r="B130" s="96" t="s">
        <v>6</v>
      </c>
      <c r="C130" s="97" t="s">
        <v>668</v>
      </c>
      <c r="D130" s="97" t="s">
        <v>127</v>
      </c>
      <c r="E130" s="97" t="s">
        <v>558</v>
      </c>
      <c r="F130" s="97" t="s">
        <v>669</v>
      </c>
      <c r="G130" s="97" t="s">
        <v>670</v>
      </c>
      <c r="H130" s="97" t="s">
        <v>671</v>
      </c>
      <c r="I130" s="97">
        <v>44501</v>
      </c>
      <c r="J130" s="97" t="s">
        <v>672</v>
      </c>
      <c r="K130" s="97" t="s">
        <v>673</v>
      </c>
      <c r="L130" s="98">
        <v>44502</v>
      </c>
      <c r="M130" s="98"/>
      <c r="N130" s="99"/>
      <c r="O130" s="98">
        <v>44539</v>
      </c>
      <c r="P130" s="98" t="s">
        <v>133</v>
      </c>
      <c r="Q130" s="98" t="s">
        <v>134</v>
      </c>
      <c r="R130" s="145">
        <v>44575</v>
      </c>
      <c r="S130" s="101">
        <f>DATEDIF(I130,R130,"d")</f>
        <v>74</v>
      </c>
    </row>
    <row r="131" spans="1:29" ht="358.8" x14ac:dyDescent="0.3">
      <c r="A131" s="88">
        <v>44504</v>
      </c>
      <c r="B131" s="87" t="s">
        <v>6</v>
      </c>
      <c r="C131" s="87" t="s">
        <v>674</v>
      </c>
      <c r="D131" s="87" t="s">
        <v>127</v>
      </c>
      <c r="E131" s="87" t="s">
        <v>675</v>
      </c>
      <c r="F131" s="87" t="s">
        <v>676</v>
      </c>
      <c r="G131" s="87" t="s">
        <v>67</v>
      </c>
      <c r="H131" s="87" t="s">
        <v>677</v>
      </c>
      <c r="I131" s="88">
        <v>44504</v>
      </c>
      <c r="J131" s="87" t="s">
        <v>678</v>
      </c>
      <c r="K131" s="87" t="s">
        <v>679</v>
      </c>
      <c r="L131" s="86">
        <v>44512</v>
      </c>
      <c r="M131" s="162"/>
      <c r="N131" s="163" t="s">
        <v>680</v>
      </c>
      <c r="O131" s="164">
        <v>44518</v>
      </c>
      <c r="P131" s="162" t="s">
        <v>133</v>
      </c>
      <c r="Q131" s="85" t="s">
        <v>134</v>
      </c>
      <c r="R131" s="145">
        <v>44568</v>
      </c>
      <c r="S131" s="85">
        <v>64</v>
      </c>
      <c r="T131" s="162" t="s">
        <v>680</v>
      </c>
      <c r="U131" s="162" t="s">
        <v>680</v>
      </c>
      <c r="V131" s="162" t="s">
        <v>680</v>
      </c>
      <c r="W131" s="162" t="s">
        <v>680</v>
      </c>
      <c r="X131" s="96"/>
      <c r="Y131" s="102"/>
      <c r="Z131" s="98"/>
      <c r="AA131" s="98"/>
      <c r="AB131" s="98"/>
      <c r="AC131" s="98"/>
    </row>
    <row r="132" spans="1:29" ht="220.8" x14ac:dyDescent="0.3">
      <c r="A132" s="95">
        <v>44512</v>
      </c>
      <c r="B132" s="96" t="s">
        <v>6</v>
      </c>
      <c r="C132" s="97" t="s">
        <v>681</v>
      </c>
      <c r="D132" s="97" t="s">
        <v>127</v>
      </c>
      <c r="E132" s="97" t="s">
        <v>682</v>
      </c>
      <c r="F132" s="97" t="s">
        <v>683</v>
      </c>
      <c r="G132" s="97" t="s">
        <v>684</v>
      </c>
      <c r="H132" s="97" t="s">
        <v>685</v>
      </c>
      <c r="I132" s="97">
        <v>44512</v>
      </c>
      <c r="J132" s="97" t="s">
        <v>686</v>
      </c>
      <c r="K132" s="97" t="s">
        <v>687</v>
      </c>
      <c r="L132" s="98">
        <v>44520</v>
      </c>
      <c r="M132" s="98"/>
      <c r="N132" s="99"/>
      <c r="O132" s="98">
        <v>44539</v>
      </c>
      <c r="P132" s="98" t="s">
        <v>133</v>
      </c>
      <c r="Q132" s="98" t="s">
        <v>134</v>
      </c>
      <c r="R132" s="145">
        <v>44575</v>
      </c>
      <c r="S132" s="101">
        <v>63</v>
      </c>
    </row>
    <row r="133" spans="1:29" ht="220.8" x14ac:dyDescent="0.3">
      <c r="A133" s="95">
        <v>44512</v>
      </c>
      <c r="B133" s="96" t="s">
        <v>6</v>
      </c>
      <c r="C133" s="97" t="s">
        <v>688</v>
      </c>
      <c r="D133" s="97" t="s">
        <v>127</v>
      </c>
      <c r="E133" s="97" t="s">
        <v>682</v>
      </c>
      <c r="F133" s="97" t="s">
        <v>683</v>
      </c>
      <c r="G133" s="97" t="s">
        <v>684</v>
      </c>
      <c r="H133" s="97" t="s">
        <v>685</v>
      </c>
      <c r="I133" s="97">
        <v>44512</v>
      </c>
      <c r="J133" s="97" t="s">
        <v>686</v>
      </c>
      <c r="K133" s="97" t="s">
        <v>689</v>
      </c>
      <c r="L133" s="98">
        <v>44520</v>
      </c>
      <c r="M133" s="98"/>
      <c r="N133" s="99"/>
      <c r="O133" s="98">
        <v>44539</v>
      </c>
      <c r="P133" s="98" t="s">
        <v>133</v>
      </c>
      <c r="Q133" s="98" t="s">
        <v>134</v>
      </c>
      <c r="R133" s="145">
        <v>44575</v>
      </c>
      <c r="S133" s="101">
        <f>DATEDIF(I133,R133,"d")</f>
        <v>63</v>
      </c>
    </row>
    <row r="134" spans="1:29" ht="409.6" x14ac:dyDescent="0.3">
      <c r="A134" s="95">
        <v>44522</v>
      </c>
      <c r="B134" s="96" t="s">
        <v>6</v>
      </c>
      <c r="C134" s="97" t="s">
        <v>690</v>
      </c>
      <c r="D134" s="97" t="s">
        <v>127</v>
      </c>
      <c r="E134" s="97" t="s">
        <v>691</v>
      </c>
      <c r="F134" s="97" t="s">
        <v>692</v>
      </c>
      <c r="G134" s="97" t="s">
        <v>693</v>
      </c>
      <c r="H134" s="97" t="s">
        <v>694</v>
      </c>
      <c r="I134" s="97">
        <v>44522</v>
      </c>
      <c r="J134" s="97" t="s">
        <v>695</v>
      </c>
      <c r="K134" s="98" t="s">
        <v>696</v>
      </c>
      <c r="L134" s="98">
        <v>44533</v>
      </c>
      <c r="M134" s="98"/>
      <c r="N134" s="99"/>
      <c r="O134" s="98">
        <v>44546</v>
      </c>
      <c r="P134" s="98" t="s">
        <v>133</v>
      </c>
      <c r="Q134" s="98" t="s">
        <v>134</v>
      </c>
      <c r="R134" s="145">
        <v>44568</v>
      </c>
      <c r="S134" s="101">
        <v>46</v>
      </c>
      <c r="T134" s="98"/>
      <c r="U134" s="98"/>
      <c r="V134" s="98"/>
      <c r="W134" s="98"/>
      <c r="X134" s="96"/>
      <c r="Y134" s="102"/>
      <c r="Z134" s="98"/>
      <c r="AA134" s="98"/>
      <c r="AB134" s="98"/>
      <c r="AC134" s="98"/>
    </row>
    <row r="135" spans="1:29" ht="409.6" x14ac:dyDescent="0.3">
      <c r="A135" s="95">
        <v>44522</v>
      </c>
      <c r="B135" s="96" t="s">
        <v>6</v>
      </c>
      <c r="C135" s="97" t="s">
        <v>697</v>
      </c>
      <c r="D135" s="97" t="s">
        <v>127</v>
      </c>
      <c r="E135" s="97" t="s">
        <v>691</v>
      </c>
      <c r="F135" s="97" t="s">
        <v>692</v>
      </c>
      <c r="G135" s="97" t="s">
        <v>693</v>
      </c>
      <c r="H135" s="97" t="s">
        <v>694</v>
      </c>
      <c r="I135" s="97">
        <v>44522</v>
      </c>
      <c r="J135" s="97" t="s">
        <v>695</v>
      </c>
      <c r="K135" s="97" t="s">
        <v>698</v>
      </c>
      <c r="L135" s="98">
        <v>44533</v>
      </c>
      <c r="M135" s="98"/>
      <c r="N135" s="99"/>
      <c r="O135" s="98">
        <v>44546</v>
      </c>
      <c r="P135" s="98" t="s">
        <v>133</v>
      </c>
      <c r="Q135" s="98" t="s">
        <v>134</v>
      </c>
      <c r="R135" s="145">
        <v>44568</v>
      </c>
      <c r="S135" s="101">
        <v>46</v>
      </c>
      <c r="T135" s="98"/>
      <c r="U135" s="98"/>
      <c r="V135" s="98"/>
      <c r="W135" s="98"/>
      <c r="X135" s="96"/>
      <c r="Y135" s="102"/>
      <c r="Z135" s="98"/>
      <c r="AA135" s="98"/>
      <c r="AB135" s="98"/>
      <c r="AC135" s="98"/>
    </row>
    <row r="136" spans="1:29" s="102" customFormat="1" ht="408.75" customHeight="1" x14ac:dyDescent="0.3">
      <c r="A136" s="95">
        <v>44522</v>
      </c>
      <c r="B136" s="96" t="s">
        <v>6</v>
      </c>
      <c r="C136" s="97" t="s">
        <v>699</v>
      </c>
      <c r="D136" s="97" t="s">
        <v>127</v>
      </c>
      <c r="E136" s="97" t="s">
        <v>691</v>
      </c>
      <c r="F136" s="97" t="s">
        <v>692</v>
      </c>
      <c r="G136" s="97" t="s">
        <v>693</v>
      </c>
      <c r="H136" s="97" t="s">
        <v>694</v>
      </c>
      <c r="I136" s="97">
        <v>44522</v>
      </c>
      <c r="J136" s="97" t="s">
        <v>695</v>
      </c>
      <c r="K136" s="97" t="s">
        <v>698</v>
      </c>
      <c r="L136" s="98">
        <v>44533</v>
      </c>
      <c r="M136" s="98"/>
      <c r="N136" s="99"/>
      <c r="O136" s="98">
        <v>44546</v>
      </c>
      <c r="P136" s="98" t="s">
        <v>133</v>
      </c>
      <c r="Q136" s="98" t="s">
        <v>134</v>
      </c>
      <c r="R136" s="145">
        <v>44568</v>
      </c>
      <c r="S136" s="101">
        <v>46</v>
      </c>
      <c r="T136" s="98"/>
      <c r="U136" s="98"/>
      <c r="V136" s="98"/>
      <c r="W136" s="98"/>
      <c r="X136" s="96"/>
      <c r="Z136" s="98"/>
      <c r="AA136" s="98"/>
      <c r="AB136" s="98"/>
      <c r="AC136" s="98"/>
    </row>
    <row r="137" spans="1:29" s="102" customFormat="1" ht="370.5" customHeight="1" x14ac:dyDescent="0.3">
      <c r="A137" s="95">
        <v>44522</v>
      </c>
      <c r="B137" s="96" t="s">
        <v>6</v>
      </c>
      <c r="C137" s="97" t="s">
        <v>700</v>
      </c>
      <c r="D137" s="97" t="s">
        <v>127</v>
      </c>
      <c r="E137" s="97" t="s">
        <v>691</v>
      </c>
      <c r="F137" s="97" t="s">
        <v>692</v>
      </c>
      <c r="G137" s="97" t="s">
        <v>693</v>
      </c>
      <c r="H137" s="97" t="s">
        <v>694</v>
      </c>
      <c r="I137" s="97">
        <v>44522</v>
      </c>
      <c r="J137" s="97" t="s">
        <v>695</v>
      </c>
      <c r="K137" s="97" t="s">
        <v>701</v>
      </c>
      <c r="L137" s="98">
        <v>44533</v>
      </c>
      <c r="M137" s="98"/>
      <c r="N137" s="99"/>
      <c r="O137" s="98">
        <v>44546</v>
      </c>
      <c r="P137" s="98" t="s">
        <v>133</v>
      </c>
      <c r="Q137" s="98" t="s">
        <v>134</v>
      </c>
      <c r="R137" s="145">
        <v>44568</v>
      </c>
      <c r="S137" s="101">
        <v>46</v>
      </c>
      <c r="T137" s="98"/>
      <c r="U137" s="98"/>
      <c r="V137" s="98"/>
      <c r="W137" s="98"/>
      <c r="X137" s="96"/>
      <c r="Z137" s="98"/>
      <c r="AA137" s="98"/>
      <c r="AB137" s="98"/>
      <c r="AC137" s="98"/>
    </row>
    <row r="138" spans="1:29" s="102" customFormat="1" ht="189" customHeight="1" x14ac:dyDescent="0.3">
      <c r="A138" s="95">
        <v>44522</v>
      </c>
      <c r="B138" s="96" t="s">
        <v>6</v>
      </c>
      <c r="C138" s="97" t="s">
        <v>702</v>
      </c>
      <c r="D138" s="97" t="s">
        <v>127</v>
      </c>
      <c r="E138" s="97" t="s">
        <v>691</v>
      </c>
      <c r="F138" s="97" t="s">
        <v>692</v>
      </c>
      <c r="G138" s="97" t="s">
        <v>693</v>
      </c>
      <c r="H138" s="97" t="s">
        <v>694</v>
      </c>
      <c r="I138" s="97">
        <v>44522</v>
      </c>
      <c r="J138" s="97" t="s">
        <v>695</v>
      </c>
      <c r="K138" s="97" t="s">
        <v>703</v>
      </c>
      <c r="L138" s="98">
        <v>44533</v>
      </c>
      <c r="M138" s="98"/>
      <c r="N138" s="99"/>
      <c r="O138" s="98">
        <v>44546</v>
      </c>
      <c r="P138" s="98" t="s">
        <v>133</v>
      </c>
      <c r="Q138" s="98" t="s">
        <v>134</v>
      </c>
      <c r="R138" s="145">
        <v>44568</v>
      </c>
      <c r="S138" s="101">
        <v>46</v>
      </c>
      <c r="T138" s="98"/>
      <c r="U138" s="98"/>
      <c r="V138" s="98"/>
      <c r="W138" s="98"/>
      <c r="X138" s="96"/>
      <c r="Z138" s="98"/>
      <c r="AA138" s="98"/>
      <c r="AB138" s="98"/>
      <c r="AC138" s="98"/>
    </row>
    <row r="139" spans="1:29" s="102" customFormat="1" ht="180.75" customHeight="1" x14ac:dyDescent="0.3">
      <c r="A139" s="165">
        <v>44522</v>
      </c>
      <c r="B139" s="166" t="s">
        <v>6</v>
      </c>
      <c r="C139" s="128" t="s">
        <v>704</v>
      </c>
      <c r="D139" s="128" t="s">
        <v>127</v>
      </c>
      <c r="E139" s="128" t="s">
        <v>232</v>
      </c>
      <c r="F139" s="128" t="s">
        <v>494</v>
      </c>
      <c r="G139" s="128" t="s">
        <v>705</v>
      </c>
      <c r="H139" s="81" t="s">
        <v>706</v>
      </c>
      <c r="I139" s="128">
        <v>44522</v>
      </c>
      <c r="J139" s="81" t="s">
        <v>707</v>
      </c>
      <c r="K139" s="83" t="s">
        <v>708</v>
      </c>
      <c r="L139" s="97">
        <v>44537</v>
      </c>
      <c r="M139" s="98"/>
      <c r="N139" s="99"/>
      <c r="O139" s="98">
        <v>44546</v>
      </c>
      <c r="P139" s="98" t="s">
        <v>133</v>
      </c>
      <c r="Q139" s="98" t="s">
        <v>134</v>
      </c>
      <c r="R139" s="145">
        <v>44568</v>
      </c>
      <c r="S139" s="101">
        <f ca="1">IF(R139="",TODAY(),R139)-A139</f>
        <v>46</v>
      </c>
      <c r="T139" s="98"/>
      <c r="U139" s="98"/>
      <c r="V139" s="98"/>
      <c r="W139" s="98"/>
      <c r="X139" s="96"/>
      <c r="Z139" s="98"/>
      <c r="AA139" s="98"/>
      <c r="AB139" s="98"/>
      <c r="AC139" s="98"/>
    </row>
    <row r="140" spans="1:29" s="102" customFormat="1" ht="300" customHeight="1" x14ac:dyDescent="0.3">
      <c r="A140" s="95">
        <v>44531</v>
      </c>
      <c r="B140" s="96" t="s">
        <v>6</v>
      </c>
      <c r="C140" s="97" t="s">
        <v>709</v>
      </c>
      <c r="D140" s="97" t="s">
        <v>127</v>
      </c>
      <c r="E140" s="97" t="s">
        <v>710</v>
      </c>
      <c r="F140" s="97" t="s">
        <v>711</v>
      </c>
      <c r="G140" s="97" t="s">
        <v>447</v>
      </c>
      <c r="H140" s="97" t="s">
        <v>712</v>
      </c>
      <c r="I140" s="97">
        <v>44531</v>
      </c>
      <c r="J140" s="97" t="s">
        <v>449</v>
      </c>
      <c r="K140" s="97" t="s">
        <v>713</v>
      </c>
      <c r="L140" s="98">
        <v>44532</v>
      </c>
      <c r="M140" s="98"/>
      <c r="N140" s="99"/>
      <c r="O140" s="98">
        <v>44546</v>
      </c>
      <c r="P140" s="98" t="s">
        <v>133</v>
      </c>
      <c r="Q140" s="98" t="s">
        <v>134</v>
      </c>
      <c r="R140" s="145">
        <v>44568</v>
      </c>
      <c r="S140" s="101">
        <v>46</v>
      </c>
      <c r="T140" s="98"/>
      <c r="U140" s="98"/>
      <c r="V140" s="98"/>
      <c r="W140" s="98"/>
      <c r="X140" s="96"/>
      <c r="Z140" s="98"/>
      <c r="AA140" s="98"/>
      <c r="AB140" s="98"/>
      <c r="AC140" s="98"/>
    </row>
    <row r="141" spans="1:29" s="102" customFormat="1" ht="273" hidden="1" customHeight="1" x14ac:dyDescent="0.3">
      <c r="A141" s="95">
        <v>44538</v>
      </c>
      <c r="B141" s="96" t="s">
        <v>6</v>
      </c>
      <c r="C141" s="97" t="s">
        <v>94</v>
      </c>
      <c r="D141" s="97" t="s">
        <v>74</v>
      </c>
      <c r="E141" s="97" t="s">
        <v>95</v>
      </c>
      <c r="F141" s="97" t="s">
        <v>96</v>
      </c>
      <c r="G141" s="97" t="s">
        <v>97</v>
      </c>
      <c r="H141" s="97" t="s">
        <v>98</v>
      </c>
      <c r="I141" s="97">
        <v>44538</v>
      </c>
      <c r="J141" s="97" t="s">
        <v>99</v>
      </c>
      <c r="K141" s="97" t="s">
        <v>100</v>
      </c>
      <c r="L141" s="98">
        <v>44540</v>
      </c>
      <c r="M141" s="98"/>
      <c r="N141" s="99"/>
      <c r="O141" s="98">
        <v>44567</v>
      </c>
      <c r="P141" s="97" t="s">
        <v>101</v>
      </c>
      <c r="Q141" s="97" t="s">
        <v>82</v>
      </c>
      <c r="R141" s="145">
        <v>44623</v>
      </c>
      <c r="S141" s="101">
        <f ca="1">DATEDIF(L141,TODAY(),"d")</f>
        <v>193</v>
      </c>
      <c r="T141" s="98"/>
      <c r="U141" s="98"/>
      <c r="V141" s="98"/>
      <c r="W141" s="98"/>
      <c r="X141" s="96"/>
      <c r="Z141" s="98"/>
      <c r="AA141" s="98"/>
      <c r="AB141" s="98"/>
      <c r="AC141" s="98"/>
    </row>
    <row r="142" spans="1:29" s="102" customFormat="1" ht="288.75" hidden="1" customHeight="1" x14ac:dyDescent="0.3">
      <c r="A142" s="95">
        <v>44538</v>
      </c>
      <c r="B142" s="96" t="s">
        <v>6</v>
      </c>
      <c r="C142" s="97" t="s">
        <v>102</v>
      </c>
      <c r="D142" s="97" t="s">
        <v>74</v>
      </c>
      <c r="E142" s="97" t="s">
        <v>95</v>
      </c>
      <c r="F142" s="97" t="s">
        <v>96</v>
      </c>
      <c r="G142" s="97" t="s">
        <v>97</v>
      </c>
      <c r="H142" s="97" t="s">
        <v>98</v>
      </c>
      <c r="I142" s="97">
        <v>44538</v>
      </c>
      <c r="J142" s="97" t="s">
        <v>103</v>
      </c>
      <c r="K142" s="97" t="s">
        <v>100</v>
      </c>
      <c r="L142" s="98">
        <v>44540</v>
      </c>
      <c r="M142" s="98"/>
      <c r="N142" s="99"/>
      <c r="O142" s="98">
        <v>44567</v>
      </c>
      <c r="P142" s="97" t="s">
        <v>101</v>
      </c>
      <c r="Q142" s="97" t="s">
        <v>82</v>
      </c>
      <c r="R142" s="145">
        <v>44623</v>
      </c>
      <c r="S142" s="101">
        <f ca="1">DATEDIF(L142,TODAY(),"d")</f>
        <v>193</v>
      </c>
      <c r="T142" s="98"/>
      <c r="U142" s="98"/>
      <c r="V142" s="98"/>
      <c r="W142" s="98"/>
      <c r="X142" s="96"/>
      <c r="Z142" s="98"/>
      <c r="AA142" s="98"/>
      <c r="AB142" s="98"/>
      <c r="AC142" s="98"/>
    </row>
    <row r="143" spans="1:29" s="102" customFormat="1" ht="277.5" customHeight="1" x14ac:dyDescent="0.3">
      <c r="A143" s="95">
        <v>44539</v>
      </c>
      <c r="B143" s="96" t="s">
        <v>6</v>
      </c>
      <c r="C143" s="97" t="s">
        <v>714</v>
      </c>
      <c r="D143" s="97" t="s">
        <v>127</v>
      </c>
      <c r="E143" s="97" t="s">
        <v>715</v>
      </c>
      <c r="F143" s="97" t="s">
        <v>716</v>
      </c>
      <c r="G143" s="97" t="s">
        <v>717</v>
      </c>
      <c r="H143" s="97" t="s">
        <v>718</v>
      </c>
      <c r="I143" s="97">
        <v>44539</v>
      </c>
      <c r="J143" s="97" t="s">
        <v>719</v>
      </c>
      <c r="K143" s="97" t="s">
        <v>720</v>
      </c>
      <c r="L143" s="98">
        <v>44543</v>
      </c>
      <c r="M143" s="98"/>
      <c r="N143" s="99"/>
      <c r="O143" s="98">
        <v>44567</v>
      </c>
      <c r="P143" s="98" t="s">
        <v>133</v>
      </c>
      <c r="Q143" s="98" t="s">
        <v>134</v>
      </c>
      <c r="R143" s="145">
        <v>44596</v>
      </c>
      <c r="S143" s="101">
        <f t="shared" ref="S143:S187" si="2">DATEDIF(I143,R143,"d")</f>
        <v>57</v>
      </c>
      <c r="T143" s="98"/>
      <c r="U143" s="98"/>
      <c r="V143" s="98"/>
      <c r="W143" s="98"/>
      <c r="X143" s="96"/>
      <c r="Z143" s="98"/>
      <c r="AA143" s="98"/>
      <c r="AB143" s="98"/>
      <c r="AC143" s="98"/>
    </row>
    <row r="144" spans="1:29" s="102" customFormat="1" ht="277.5" customHeight="1" x14ac:dyDescent="0.3">
      <c r="A144" s="95">
        <v>44539</v>
      </c>
      <c r="B144" s="96" t="s">
        <v>6</v>
      </c>
      <c r="C144" s="97" t="s">
        <v>721</v>
      </c>
      <c r="D144" s="97" t="s">
        <v>127</v>
      </c>
      <c r="E144" s="97" t="s">
        <v>715</v>
      </c>
      <c r="F144" s="97" t="s">
        <v>716</v>
      </c>
      <c r="G144" s="97" t="s">
        <v>717</v>
      </c>
      <c r="H144" s="97" t="s">
        <v>718</v>
      </c>
      <c r="I144" s="97">
        <v>44539</v>
      </c>
      <c r="J144" s="97" t="s">
        <v>719</v>
      </c>
      <c r="K144" s="97" t="s">
        <v>720</v>
      </c>
      <c r="L144" s="98">
        <v>44543</v>
      </c>
      <c r="M144" s="98"/>
      <c r="N144" s="99"/>
      <c r="O144" s="98">
        <v>44567</v>
      </c>
      <c r="P144" s="98" t="s">
        <v>133</v>
      </c>
      <c r="Q144" s="98" t="s">
        <v>134</v>
      </c>
      <c r="R144" s="145">
        <v>44596</v>
      </c>
      <c r="S144" s="101">
        <f t="shared" si="2"/>
        <v>57</v>
      </c>
      <c r="T144" s="98"/>
      <c r="U144" s="98"/>
      <c r="V144" s="98"/>
      <c r="W144" s="98"/>
      <c r="X144" s="96"/>
      <c r="Z144" s="98"/>
      <c r="AA144" s="98"/>
      <c r="AB144" s="98"/>
      <c r="AC144" s="98"/>
    </row>
    <row r="145" spans="1:29" s="102" customFormat="1" ht="277.5" customHeight="1" x14ac:dyDescent="0.3">
      <c r="A145" s="95">
        <v>44539</v>
      </c>
      <c r="B145" s="96" t="s">
        <v>6</v>
      </c>
      <c r="C145" s="97" t="s">
        <v>722</v>
      </c>
      <c r="D145" s="97" t="s">
        <v>127</v>
      </c>
      <c r="E145" s="97" t="s">
        <v>715</v>
      </c>
      <c r="F145" s="97" t="s">
        <v>716</v>
      </c>
      <c r="G145" s="97" t="s">
        <v>717</v>
      </c>
      <c r="H145" s="97" t="s">
        <v>718</v>
      </c>
      <c r="I145" s="97">
        <v>44539</v>
      </c>
      <c r="J145" s="97" t="s">
        <v>723</v>
      </c>
      <c r="K145" s="97" t="s">
        <v>720</v>
      </c>
      <c r="L145" s="98">
        <v>44543</v>
      </c>
      <c r="M145" s="98"/>
      <c r="N145" s="99"/>
      <c r="O145" s="98">
        <v>44567</v>
      </c>
      <c r="P145" s="98" t="s">
        <v>133</v>
      </c>
      <c r="Q145" s="98" t="s">
        <v>134</v>
      </c>
      <c r="R145" s="145">
        <v>44596</v>
      </c>
      <c r="S145" s="101">
        <f t="shared" si="2"/>
        <v>57</v>
      </c>
      <c r="T145" s="98"/>
      <c r="U145" s="98"/>
      <c r="V145" s="98"/>
      <c r="W145" s="98"/>
      <c r="X145" s="96"/>
      <c r="Z145" s="98"/>
      <c r="AA145" s="98"/>
      <c r="AB145" s="98"/>
      <c r="AC145" s="98"/>
    </row>
    <row r="146" spans="1:29" s="102" customFormat="1" ht="267.75" customHeight="1" x14ac:dyDescent="0.3">
      <c r="A146" s="95">
        <v>44539</v>
      </c>
      <c r="B146" s="96" t="s">
        <v>6</v>
      </c>
      <c r="C146" s="97" t="s">
        <v>724</v>
      </c>
      <c r="D146" s="97" t="s">
        <v>127</v>
      </c>
      <c r="E146" s="97" t="s">
        <v>715</v>
      </c>
      <c r="F146" s="97" t="s">
        <v>716</v>
      </c>
      <c r="G146" s="97" t="s">
        <v>717</v>
      </c>
      <c r="H146" s="97" t="s">
        <v>718</v>
      </c>
      <c r="I146" s="97">
        <v>44539</v>
      </c>
      <c r="J146" s="97" t="s">
        <v>723</v>
      </c>
      <c r="K146" s="97" t="s">
        <v>720</v>
      </c>
      <c r="L146" s="98">
        <v>44543</v>
      </c>
      <c r="M146" s="98"/>
      <c r="N146" s="99"/>
      <c r="O146" s="98">
        <v>44567</v>
      </c>
      <c r="P146" s="98" t="s">
        <v>133</v>
      </c>
      <c r="Q146" s="98" t="s">
        <v>134</v>
      </c>
      <c r="R146" s="145">
        <v>44596</v>
      </c>
      <c r="S146" s="101">
        <f t="shared" si="2"/>
        <v>57</v>
      </c>
      <c r="T146" s="98"/>
      <c r="U146" s="98"/>
      <c r="V146" s="98"/>
      <c r="W146" s="98"/>
      <c r="X146" s="96"/>
      <c r="Z146" s="98"/>
      <c r="AA146" s="98"/>
      <c r="AB146" s="98"/>
      <c r="AC146" s="98"/>
    </row>
    <row r="147" spans="1:29" s="102" customFormat="1" ht="285.75" customHeight="1" x14ac:dyDescent="0.3">
      <c r="A147" s="95">
        <v>44539</v>
      </c>
      <c r="B147" s="96" t="s">
        <v>6</v>
      </c>
      <c r="C147" s="97" t="s">
        <v>725</v>
      </c>
      <c r="D147" s="97" t="s">
        <v>127</v>
      </c>
      <c r="E147" s="97" t="s">
        <v>726</v>
      </c>
      <c r="F147" s="97" t="s">
        <v>727</v>
      </c>
      <c r="G147" s="97" t="s">
        <v>717</v>
      </c>
      <c r="H147" s="97" t="s">
        <v>718</v>
      </c>
      <c r="I147" s="97">
        <v>44539</v>
      </c>
      <c r="J147" s="97" t="s">
        <v>719</v>
      </c>
      <c r="K147" s="97" t="s">
        <v>720</v>
      </c>
      <c r="L147" s="98">
        <v>44543</v>
      </c>
      <c r="M147" s="98"/>
      <c r="N147" s="99"/>
      <c r="O147" s="98">
        <v>44567</v>
      </c>
      <c r="P147" s="98" t="s">
        <v>133</v>
      </c>
      <c r="Q147" s="98" t="s">
        <v>442</v>
      </c>
      <c r="R147" s="145">
        <v>44596</v>
      </c>
      <c r="S147" s="101">
        <f t="shared" si="2"/>
        <v>57</v>
      </c>
      <c r="T147" s="98"/>
      <c r="U147" s="98"/>
      <c r="V147" s="98"/>
      <c r="W147" s="98"/>
      <c r="X147" s="96"/>
      <c r="Z147" s="98"/>
      <c r="AA147" s="98"/>
      <c r="AB147" s="98"/>
      <c r="AC147" s="98"/>
    </row>
    <row r="148" spans="1:29" s="167" customFormat="1" ht="291" customHeight="1" x14ac:dyDescent="0.3">
      <c r="A148" s="95">
        <v>44540</v>
      </c>
      <c r="B148" s="96" t="s">
        <v>6</v>
      </c>
      <c r="C148" s="97" t="s">
        <v>728</v>
      </c>
      <c r="D148" s="97" t="s">
        <v>127</v>
      </c>
      <c r="E148" s="97" t="s">
        <v>729</v>
      </c>
      <c r="F148" s="97" t="s">
        <v>730</v>
      </c>
      <c r="G148" s="97" t="s">
        <v>731</v>
      </c>
      <c r="H148" s="97" t="s">
        <v>732</v>
      </c>
      <c r="I148" s="97">
        <v>44540</v>
      </c>
      <c r="J148" s="97" t="s">
        <v>733</v>
      </c>
      <c r="K148" s="97" t="s">
        <v>734</v>
      </c>
      <c r="L148" s="98">
        <v>44546</v>
      </c>
      <c r="M148" s="98"/>
      <c r="N148" s="99"/>
      <c r="O148" s="98">
        <v>44574</v>
      </c>
      <c r="P148" s="98" t="s">
        <v>133</v>
      </c>
      <c r="Q148" s="98" t="s">
        <v>134</v>
      </c>
      <c r="R148" s="145">
        <v>44596</v>
      </c>
      <c r="S148" s="101">
        <f t="shared" si="2"/>
        <v>56</v>
      </c>
      <c r="T148" s="98"/>
      <c r="U148" s="98"/>
      <c r="V148" s="98"/>
      <c r="W148" s="98"/>
      <c r="X148" s="96"/>
      <c r="Y148" s="102"/>
      <c r="Z148" s="98"/>
      <c r="AA148" s="98"/>
      <c r="AB148" s="98"/>
      <c r="AC148" s="98"/>
    </row>
    <row r="149" spans="1:29" s="102" customFormat="1" ht="180.75" customHeight="1" x14ac:dyDescent="0.3">
      <c r="A149" s="95">
        <v>44540</v>
      </c>
      <c r="B149" s="96" t="s">
        <v>6</v>
      </c>
      <c r="C149" s="97" t="s">
        <v>735</v>
      </c>
      <c r="D149" s="97" t="s">
        <v>127</v>
      </c>
      <c r="E149" s="97" t="s">
        <v>736</v>
      </c>
      <c r="F149" s="97" t="s">
        <v>737</v>
      </c>
      <c r="G149" s="97" t="s">
        <v>738</v>
      </c>
      <c r="H149" s="97" t="s">
        <v>739</v>
      </c>
      <c r="I149" s="97">
        <v>44540</v>
      </c>
      <c r="J149" s="97" t="s">
        <v>740</v>
      </c>
      <c r="K149" s="97" t="s">
        <v>741</v>
      </c>
      <c r="L149" s="98">
        <v>44544</v>
      </c>
      <c r="M149" s="98"/>
      <c r="N149" s="99"/>
      <c r="O149" s="98">
        <v>44567</v>
      </c>
      <c r="P149" s="98" t="s">
        <v>133</v>
      </c>
      <c r="Q149" s="98" t="s">
        <v>134</v>
      </c>
      <c r="R149" s="145">
        <v>44596</v>
      </c>
      <c r="S149" s="101">
        <f t="shared" si="2"/>
        <v>56</v>
      </c>
      <c r="T149" s="98"/>
      <c r="U149" s="98"/>
      <c r="V149" s="98"/>
      <c r="W149" s="98"/>
      <c r="X149" s="96"/>
      <c r="Z149" s="98"/>
      <c r="AA149" s="98"/>
      <c r="AB149" s="98"/>
      <c r="AC149" s="98"/>
    </row>
    <row r="150" spans="1:29" s="102" customFormat="1" ht="202.5" customHeight="1" x14ac:dyDescent="0.3">
      <c r="A150" s="95">
        <v>44540</v>
      </c>
      <c r="B150" s="96" t="s">
        <v>6</v>
      </c>
      <c r="C150" s="97" t="s">
        <v>742</v>
      </c>
      <c r="D150" s="97" t="s">
        <v>127</v>
      </c>
      <c r="E150" s="97" t="s">
        <v>743</v>
      </c>
      <c r="F150" s="97" t="s">
        <v>744</v>
      </c>
      <c r="G150" s="97" t="s">
        <v>731</v>
      </c>
      <c r="H150" s="97" t="s">
        <v>732</v>
      </c>
      <c r="I150" s="97">
        <v>44540</v>
      </c>
      <c r="J150" s="97" t="s">
        <v>733</v>
      </c>
      <c r="K150" s="97" t="s">
        <v>745</v>
      </c>
      <c r="L150" s="98">
        <v>44546</v>
      </c>
      <c r="M150" s="98"/>
      <c r="N150" s="99"/>
      <c r="O150" s="98">
        <v>44574</v>
      </c>
      <c r="P150" s="98" t="s">
        <v>133</v>
      </c>
      <c r="Q150" s="98" t="s">
        <v>134</v>
      </c>
      <c r="R150" s="145">
        <v>44599</v>
      </c>
      <c r="S150" s="101">
        <f t="shared" si="2"/>
        <v>59</v>
      </c>
      <c r="T150" s="98"/>
      <c r="U150" s="98"/>
      <c r="V150" s="98"/>
      <c r="W150" s="98"/>
      <c r="X150" s="96"/>
      <c r="Z150" s="98"/>
      <c r="AA150" s="98"/>
      <c r="AB150" s="98"/>
      <c r="AC150" s="98"/>
    </row>
    <row r="151" spans="1:29" s="102" customFormat="1" ht="90" customHeight="1" x14ac:dyDescent="0.3">
      <c r="A151" s="95">
        <v>44540</v>
      </c>
      <c r="B151" s="96" t="s">
        <v>6</v>
      </c>
      <c r="C151" s="97" t="s">
        <v>746</v>
      </c>
      <c r="D151" s="97" t="s">
        <v>127</v>
      </c>
      <c r="E151" s="97" t="s">
        <v>747</v>
      </c>
      <c r="F151" s="97" t="s">
        <v>748</v>
      </c>
      <c r="G151" s="97" t="s">
        <v>749</v>
      </c>
      <c r="H151" s="97" t="s">
        <v>750</v>
      </c>
      <c r="I151" s="97">
        <v>44540</v>
      </c>
      <c r="J151" s="97" t="s">
        <v>751</v>
      </c>
      <c r="K151" s="97" t="s">
        <v>752</v>
      </c>
      <c r="L151" s="98">
        <v>44544</v>
      </c>
      <c r="M151" s="98"/>
      <c r="N151" s="99"/>
      <c r="O151" s="98">
        <v>44574</v>
      </c>
      <c r="P151" s="98" t="s">
        <v>133</v>
      </c>
      <c r="Q151" s="98" t="s">
        <v>134</v>
      </c>
      <c r="R151" s="145">
        <v>44599</v>
      </c>
      <c r="S151" s="101">
        <f t="shared" si="2"/>
        <v>59</v>
      </c>
      <c r="T151" s="98"/>
      <c r="U151" s="98"/>
      <c r="V151" s="98"/>
      <c r="W151" s="98"/>
      <c r="X151" s="96"/>
      <c r="Z151" s="98"/>
      <c r="AA151" s="98"/>
      <c r="AB151" s="98"/>
      <c r="AC151" s="98"/>
    </row>
    <row r="152" spans="1:29" s="102" customFormat="1" ht="130.5" customHeight="1" x14ac:dyDescent="0.3">
      <c r="A152" s="95">
        <v>44543</v>
      </c>
      <c r="B152" s="96" t="s">
        <v>6</v>
      </c>
      <c r="C152" s="97" t="s">
        <v>753</v>
      </c>
      <c r="D152" s="97" t="s">
        <v>127</v>
      </c>
      <c r="E152" s="97" t="s">
        <v>754</v>
      </c>
      <c r="F152" s="97" t="s">
        <v>755</v>
      </c>
      <c r="G152" s="97" t="s">
        <v>756</v>
      </c>
      <c r="H152" s="97" t="s">
        <v>488</v>
      </c>
      <c r="I152" s="97">
        <v>44543</v>
      </c>
      <c r="J152" s="97" t="s">
        <v>757</v>
      </c>
      <c r="K152" s="97" t="s">
        <v>484</v>
      </c>
      <c r="L152" s="98">
        <v>44545</v>
      </c>
      <c r="M152" s="98"/>
      <c r="N152" s="99" t="s">
        <v>758</v>
      </c>
      <c r="O152" s="98">
        <v>44574</v>
      </c>
      <c r="P152" s="98" t="s">
        <v>133</v>
      </c>
      <c r="Q152" s="98" t="s">
        <v>134</v>
      </c>
      <c r="R152" s="145">
        <v>44599</v>
      </c>
      <c r="S152" s="101">
        <f t="shared" si="2"/>
        <v>56</v>
      </c>
      <c r="T152" s="98"/>
      <c r="U152" s="98"/>
      <c r="V152" s="98"/>
      <c r="W152" s="98"/>
      <c r="X152" s="96"/>
      <c r="Z152" s="98"/>
      <c r="AA152" s="98"/>
      <c r="AB152" s="98"/>
      <c r="AC152" s="98"/>
    </row>
    <row r="153" spans="1:29" s="102" customFormat="1" ht="273.75" customHeight="1" x14ac:dyDescent="0.3">
      <c r="A153" s="95">
        <v>44543</v>
      </c>
      <c r="B153" s="96" t="s">
        <v>6</v>
      </c>
      <c r="C153" s="97" t="s">
        <v>759</v>
      </c>
      <c r="D153" s="97" t="s">
        <v>127</v>
      </c>
      <c r="E153" s="97" t="s">
        <v>754</v>
      </c>
      <c r="F153" s="97" t="s">
        <v>755</v>
      </c>
      <c r="G153" s="97" t="s">
        <v>756</v>
      </c>
      <c r="H153" s="97" t="s">
        <v>488</v>
      </c>
      <c r="I153" s="97">
        <v>44543</v>
      </c>
      <c r="J153" s="97" t="s">
        <v>760</v>
      </c>
      <c r="K153" s="97" t="s">
        <v>489</v>
      </c>
      <c r="L153" s="98">
        <v>44545</v>
      </c>
      <c r="M153" s="98"/>
      <c r="O153" s="98">
        <v>44574</v>
      </c>
      <c r="P153" s="98" t="s">
        <v>133</v>
      </c>
      <c r="Q153" s="98" t="s">
        <v>134</v>
      </c>
      <c r="R153" s="145">
        <v>44599</v>
      </c>
      <c r="S153" s="101">
        <f t="shared" si="2"/>
        <v>56</v>
      </c>
      <c r="T153" s="98"/>
      <c r="U153" s="98"/>
      <c r="V153" s="98"/>
      <c r="W153" s="98"/>
      <c r="X153" s="96"/>
      <c r="Z153" s="98"/>
      <c r="AA153" s="98"/>
      <c r="AB153" s="98"/>
      <c r="AC153" s="98"/>
    </row>
    <row r="154" spans="1:29" s="102" customFormat="1" ht="225.75" customHeight="1" x14ac:dyDescent="0.3">
      <c r="A154" s="95">
        <v>44543</v>
      </c>
      <c r="B154" s="96" t="s">
        <v>6</v>
      </c>
      <c r="C154" s="97" t="s">
        <v>761</v>
      </c>
      <c r="D154" s="97" t="s">
        <v>127</v>
      </c>
      <c r="E154" s="97" t="s">
        <v>754</v>
      </c>
      <c r="F154" s="97" t="s">
        <v>755</v>
      </c>
      <c r="G154" s="97" t="s">
        <v>756</v>
      </c>
      <c r="H154" s="97" t="s">
        <v>488</v>
      </c>
      <c r="I154" s="97">
        <v>44543</v>
      </c>
      <c r="J154" s="97" t="s">
        <v>762</v>
      </c>
      <c r="K154" s="97" t="s">
        <v>484</v>
      </c>
      <c r="L154" s="98">
        <v>44545</v>
      </c>
      <c r="M154" s="98"/>
      <c r="N154" s="99" t="s">
        <v>763</v>
      </c>
      <c r="O154" s="98">
        <v>44574</v>
      </c>
      <c r="P154" s="98" t="s">
        <v>133</v>
      </c>
      <c r="Q154" s="98" t="s">
        <v>134</v>
      </c>
      <c r="R154" s="145">
        <v>44599</v>
      </c>
      <c r="S154" s="101">
        <f t="shared" si="2"/>
        <v>56</v>
      </c>
      <c r="T154" s="98"/>
      <c r="U154" s="98"/>
      <c r="V154" s="98"/>
      <c r="W154" s="98"/>
      <c r="X154" s="96"/>
      <c r="Z154" s="98"/>
      <c r="AA154" s="98"/>
      <c r="AB154" s="98"/>
      <c r="AC154" s="98"/>
    </row>
    <row r="155" spans="1:29" s="102" customFormat="1" ht="226.5" customHeight="1" x14ac:dyDescent="0.3">
      <c r="A155" s="95">
        <v>44543</v>
      </c>
      <c r="B155" s="96" t="s">
        <v>6</v>
      </c>
      <c r="C155" s="97" t="s">
        <v>764</v>
      </c>
      <c r="D155" s="97" t="s">
        <v>127</v>
      </c>
      <c r="E155" s="97" t="s">
        <v>754</v>
      </c>
      <c r="F155" s="97" t="s">
        <v>755</v>
      </c>
      <c r="G155" s="97" t="s">
        <v>756</v>
      </c>
      <c r="H155" s="97" t="s">
        <v>488</v>
      </c>
      <c r="I155" s="97">
        <v>44543</v>
      </c>
      <c r="J155" s="97" t="s">
        <v>765</v>
      </c>
      <c r="K155" s="97" t="s">
        <v>484</v>
      </c>
      <c r="L155" s="98">
        <v>44545</v>
      </c>
      <c r="M155" s="98"/>
      <c r="N155" s="99"/>
      <c r="O155" s="98">
        <v>44574</v>
      </c>
      <c r="P155" s="98" t="s">
        <v>133</v>
      </c>
      <c r="Q155" s="98" t="s">
        <v>134</v>
      </c>
      <c r="R155" s="145">
        <v>44599</v>
      </c>
      <c r="S155" s="101">
        <f t="shared" si="2"/>
        <v>56</v>
      </c>
      <c r="T155" s="98"/>
      <c r="U155" s="98"/>
      <c r="V155" s="98"/>
      <c r="W155" s="98"/>
      <c r="X155" s="96"/>
      <c r="Z155" s="98"/>
      <c r="AA155" s="98"/>
      <c r="AB155" s="98"/>
      <c r="AC155" s="98"/>
    </row>
    <row r="156" spans="1:29" s="102" customFormat="1" ht="258.75" customHeight="1" x14ac:dyDescent="0.3">
      <c r="A156" s="95">
        <v>44547</v>
      </c>
      <c r="B156" s="96" t="s">
        <v>6</v>
      </c>
      <c r="C156" s="97" t="s">
        <v>766</v>
      </c>
      <c r="D156" s="97" t="s">
        <v>127</v>
      </c>
      <c r="E156" s="97" t="s">
        <v>767</v>
      </c>
      <c r="F156" s="97" t="s">
        <v>768</v>
      </c>
      <c r="G156" s="97" t="s">
        <v>769</v>
      </c>
      <c r="H156" s="97" t="s">
        <v>770</v>
      </c>
      <c r="I156" s="97">
        <v>44547</v>
      </c>
      <c r="J156" s="97" t="s">
        <v>771</v>
      </c>
      <c r="K156" s="97" t="s">
        <v>772</v>
      </c>
      <c r="L156" s="98">
        <v>44551</v>
      </c>
      <c r="M156" s="98"/>
      <c r="N156" s="99"/>
      <c r="O156" s="98">
        <v>44581</v>
      </c>
      <c r="P156" s="98" t="s">
        <v>133</v>
      </c>
      <c r="Q156" s="98" t="s">
        <v>134</v>
      </c>
      <c r="R156" s="145">
        <v>44599</v>
      </c>
      <c r="S156" s="101">
        <f t="shared" si="2"/>
        <v>52</v>
      </c>
      <c r="T156" s="98"/>
      <c r="U156" s="98"/>
      <c r="V156" s="98"/>
      <c r="W156" s="98"/>
      <c r="X156" s="96"/>
      <c r="Z156" s="98"/>
      <c r="AA156" s="98"/>
      <c r="AB156" s="98"/>
      <c r="AC156" s="98"/>
    </row>
    <row r="157" spans="1:29" s="102" customFormat="1" ht="222" customHeight="1" x14ac:dyDescent="0.3">
      <c r="A157" s="95">
        <v>44547</v>
      </c>
      <c r="B157" s="96" t="s">
        <v>6</v>
      </c>
      <c r="C157" s="97" t="s">
        <v>773</v>
      </c>
      <c r="D157" s="97" t="s">
        <v>127</v>
      </c>
      <c r="E157" s="97" t="s">
        <v>774</v>
      </c>
      <c r="F157" s="97" t="s">
        <v>775</v>
      </c>
      <c r="G157" s="97" t="s">
        <v>776</v>
      </c>
      <c r="H157" s="97" t="s">
        <v>777</v>
      </c>
      <c r="I157" s="97">
        <v>44547</v>
      </c>
      <c r="J157" s="97" t="s">
        <v>778</v>
      </c>
      <c r="K157" s="97" t="s">
        <v>779</v>
      </c>
      <c r="L157" s="98">
        <v>44550</v>
      </c>
      <c r="M157" s="98"/>
      <c r="N157" s="99"/>
      <c r="O157" s="98">
        <v>44581</v>
      </c>
      <c r="P157" s="98" t="s">
        <v>133</v>
      </c>
      <c r="Q157" s="98" t="s">
        <v>134</v>
      </c>
      <c r="R157" s="145">
        <v>44599</v>
      </c>
      <c r="S157" s="101">
        <f t="shared" si="2"/>
        <v>52</v>
      </c>
      <c r="T157" s="98"/>
      <c r="U157" s="98"/>
      <c r="V157" s="98"/>
      <c r="W157" s="98"/>
      <c r="X157" s="96"/>
      <c r="Z157" s="98"/>
      <c r="AA157" s="98"/>
      <c r="AB157" s="98"/>
      <c r="AC157" s="98"/>
    </row>
    <row r="158" spans="1:29" s="102" customFormat="1" ht="235.5" customHeight="1" x14ac:dyDescent="0.3">
      <c r="A158" s="95">
        <v>44554</v>
      </c>
      <c r="B158" s="96" t="s">
        <v>6</v>
      </c>
      <c r="C158" s="97" t="s">
        <v>780</v>
      </c>
      <c r="D158" s="97" t="s">
        <v>127</v>
      </c>
      <c r="E158" s="97" t="s">
        <v>781</v>
      </c>
      <c r="F158" s="97" t="s">
        <v>782</v>
      </c>
      <c r="G158" s="97" t="s">
        <v>783</v>
      </c>
      <c r="H158" s="97" t="s">
        <v>784</v>
      </c>
      <c r="I158" s="97">
        <v>44554</v>
      </c>
      <c r="J158" s="97" t="s">
        <v>785</v>
      </c>
      <c r="K158" s="97" t="s">
        <v>786</v>
      </c>
      <c r="L158" s="98">
        <v>44199</v>
      </c>
      <c r="M158" s="98"/>
      <c r="N158" s="99"/>
      <c r="O158" s="98">
        <v>44581</v>
      </c>
      <c r="P158" s="98" t="s">
        <v>133</v>
      </c>
      <c r="Q158" s="98" t="s">
        <v>134</v>
      </c>
      <c r="R158" s="145">
        <v>44596</v>
      </c>
      <c r="S158" s="101">
        <f t="shared" si="2"/>
        <v>42</v>
      </c>
      <c r="T158" s="98"/>
      <c r="U158" s="98"/>
      <c r="V158" s="98"/>
      <c r="W158" s="98"/>
      <c r="X158" s="96"/>
      <c r="Z158" s="98"/>
      <c r="AA158" s="98"/>
      <c r="AB158" s="98"/>
      <c r="AC158" s="98"/>
    </row>
    <row r="159" spans="1:29" s="102" customFormat="1" ht="265.5" customHeight="1" x14ac:dyDescent="0.3">
      <c r="A159" s="95">
        <v>44554</v>
      </c>
      <c r="B159" s="96" t="s">
        <v>6</v>
      </c>
      <c r="C159" s="97" t="s">
        <v>787</v>
      </c>
      <c r="D159" s="97" t="s">
        <v>127</v>
      </c>
      <c r="E159" s="97" t="s">
        <v>781</v>
      </c>
      <c r="F159" s="97" t="s">
        <v>782</v>
      </c>
      <c r="G159" s="97" t="s">
        <v>783</v>
      </c>
      <c r="H159" s="97" t="s">
        <v>784</v>
      </c>
      <c r="I159" s="97">
        <v>44554</v>
      </c>
      <c r="J159" s="97" t="s">
        <v>785</v>
      </c>
      <c r="K159" s="97" t="s">
        <v>786</v>
      </c>
      <c r="L159" s="98">
        <v>44199</v>
      </c>
      <c r="M159" s="98"/>
      <c r="N159" s="99"/>
      <c r="O159" s="98">
        <v>44581</v>
      </c>
      <c r="P159" s="98" t="s">
        <v>133</v>
      </c>
      <c r="Q159" s="98" t="s">
        <v>134</v>
      </c>
      <c r="R159" s="145">
        <v>44596</v>
      </c>
      <c r="S159" s="101">
        <f t="shared" si="2"/>
        <v>42</v>
      </c>
      <c r="T159" s="98"/>
      <c r="U159" s="98"/>
      <c r="V159" s="98"/>
      <c r="W159" s="98"/>
      <c r="X159" s="96"/>
      <c r="Z159" s="98"/>
      <c r="AA159" s="98"/>
      <c r="AB159" s="98"/>
      <c r="AC159" s="98"/>
    </row>
    <row r="160" spans="1:29" s="102" customFormat="1" ht="225.75" customHeight="1" x14ac:dyDescent="0.3">
      <c r="A160" s="95">
        <v>44554</v>
      </c>
      <c r="B160" s="96" t="s">
        <v>6</v>
      </c>
      <c r="C160" s="97" t="s">
        <v>788</v>
      </c>
      <c r="D160" s="97" t="s">
        <v>127</v>
      </c>
      <c r="E160" s="97" t="s">
        <v>781</v>
      </c>
      <c r="F160" s="97" t="s">
        <v>782</v>
      </c>
      <c r="G160" s="97" t="s">
        <v>783</v>
      </c>
      <c r="H160" s="97" t="s">
        <v>784</v>
      </c>
      <c r="I160" s="97">
        <v>44554</v>
      </c>
      <c r="J160" s="97" t="s">
        <v>785</v>
      </c>
      <c r="K160" s="97" t="s">
        <v>789</v>
      </c>
      <c r="L160" s="98">
        <v>44199</v>
      </c>
      <c r="M160" s="98"/>
      <c r="N160" s="99"/>
      <c r="O160" s="98">
        <v>44581</v>
      </c>
      <c r="P160" s="98" t="s">
        <v>133</v>
      </c>
      <c r="Q160" s="98" t="s">
        <v>134</v>
      </c>
      <c r="R160" s="145">
        <v>44596</v>
      </c>
      <c r="S160" s="101">
        <f t="shared" si="2"/>
        <v>42</v>
      </c>
      <c r="T160" s="98"/>
      <c r="U160" s="98"/>
      <c r="V160" s="98"/>
      <c r="W160" s="98"/>
      <c r="X160" s="96"/>
      <c r="Z160" s="98"/>
      <c r="AA160" s="98"/>
      <c r="AB160" s="98"/>
      <c r="AC160" s="98"/>
    </row>
    <row r="161" spans="1:29" s="102" customFormat="1" ht="366.75" customHeight="1" x14ac:dyDescent="0.3">
      <c r="A161" s="95">
        <v>44560</v>
      </c>
      <c r="B161" s="96" t="s">
        <v>6</v>
      </c>
      <c r="C161" s="97" t="s">
        <v>790</v>
      </c>
      <c r="D161" s="97" t="s">
        <v>127</v>
      </c>
      <c r="E161" s="97" t="s">
        <v>791</v>
      </c>
      <c r="F161" s="97" t="s">
        <v>792</v>
      </c>
      <c r="G161" s="97" t="s">
        <v>793</v>
      </c>
      <c r="H161" s="97" t="s">
        <v>794</v>
      </c>
      <c r="I161" s="97">
        <v>44560</v>
      </c>
      <c r="J161" s="97" t="s">
        <v>795</v>
      </c>
      <c r="K161" s="97" t="s">
        <v>796</v>
      </c>
      <c r="L161" s="98">
        <v>44565</v>
      </c>
      <c r="M161" s="98"/>
      <c r="N161" s="99"/>
      <c r="O161" s="98">
        <v>44581</v>
      </c>
      <c r="P161" s="98" t="s">
        <v>133</v>
      </c>
      <c r="Q161" s="98" t="s">
        <v>134</v>
      </c>
      <c r="R161" s="145">
        <v>44599</v>
      </c>
      <c r="S161" s="101">
        <f t="shared" si="2"/>
        <v>39</v>
      </c>
      <c r="T161" s="98"/>
      <c r="U161" s="98"/>
      <c r="V161" s="98"/>
      <c r="W161" s="98"/>
      <c r="X161" s="96"/>
      <c r="Z161" s="98"/>
      <c r="AA161" s="98"/>
      <c r="AB161" s="98"/>
      <c r="AC161" s="98"/>
    </row>
    <row r="162" spans="1:29" s="102" customFormat="1" ht="243.75" customHeight="1" x14ac:dyDescent="0.3">
      <c r="A162" s="95">
        <v>44560</v>
      </c>
      <c r="B162" s="96" t="s">
        <v>6</v>
      </c>
      <c r="C162" s="97" t="s">
        <v>797</v>
      </c>
      <c r="D162" s="97" t="s">
        <v>127</v>
      </c>
      <c r="E162" s="97" t="s">
        <v>791</v>
      </c>
      <c r="F162" s="97" t="s">
        <v>792</v>
      </c>
      <c r="G162" s="97" t="s">
        <v>793</v>
      </c>
      <c r="H162" s="97" t="s">
        <v>794</v>
      </c>
      <c r="I162" s="97">
        <v>44560</v>
      </c>
      <c r="J162" s="97" t="s">
        <v>795</v>
      </c>
      <c r="K162" s="97" t="s">
        <v>798</v>
      </c>
      <c r="L162" s="98">
        <v>44565</v>
      </c>
      <c r="M162" s="98"/>
      <c r="N162" s="99"/>
      <c r="O162" s="98">
        <v>44581</v>
      </c>
      <c r="P162" s="98" t="s">
        <v>133</v>
      </c>
      <c r="Q162" s="98" t="s">
        <v>134</v>
      </c>
      <c r="R162" s="145">
        <v>44599</v>
      </c>
      <c r="S162" s="101">
        <f t="shared" si="2"/>
        <v>39</v>
      </c>
      <c r="T162" s="98"/>
      <c r="U162" s="98"/>
      <c r="V162" s="98"/>
      <c r="W162" s="98"/>
      <c r="X162" s="96"/>
      <c r="Z162" s="98"/>
      <c r="AA162" s="98"/>
      <c r="AB162" s="98"/>
      <c r="AC162" s="98"/>
    </row>
    <row r="163" spans="1:29" s="102" customFormat="1" ht="195" customHeight="1" x14ac:dyDescent="0.3">
      <c r="A163" s="95">
        <v>44573</v>
      </c>
      <c r="B163" s="96" t="s">
        <v>6</v>
      </c>
      <c r="C163" s="97" t="s">
        <v>799</v>
      </c>
      <c r="D163" s="97" t="s">
        <v>127</v>
      </c>
      <c r="E163" s="97" t="s">
        <v>317</v>
      </c>
      <c r="F163" s="97" t="s">
        <v>800</v>
      </c>
      <c r="G163" s="97" t="s">
        <v>801</v>
      </c>
      <c r="H163" s="97" t="s">
        <v>802</v>
      </c>
      <c r="I163" s="97">
        <v>44573</v>
      </c>
      <c r="J163" s="97" t="s">
        <v>803</v>
      </c>
      <c r="K163" s="97" t="s">
        <v>804</v>
      </c>
      <c r="L163" s="98">
        <v>44574</v>
      </c>
      <c r="M163" s="98"/>
      <c r="N163" s="99"/>
      <c r="O163" s="98">
        <v>44602</v>
      </c>
      <c r="P163" s="98" t="s">
        <v>133</v>
      </c>
      <c r="Q163" s="98" t="s">
        <v>134</v>
      </c>
      <c r="R163" s="145">
        <v>44620</v>
      </c>
      <c r="S163" s="101">
        <f t="shared" si="2"/>
        <v>47</v>
      </c>
      <c r="T163" s="98"/>
      <c r="U163" s="98"/>
      <c r="V163" s="98"/>
      <c r="W163" s="98"/>
      <c r="X163" s="96"/>
      <c r="Z163" s="98"/>
      <c r="AA163" s="98"/>
      <c r="AB163" s="98"/>
      <c r="AC163" s="98"/>
    </row>
    <row r="164" spans="1:29" s="102" customFormat="1" ht="275.25" customHeight="1" x14ac:dyDescent="0.3">
      <c r="A164" s="95">
        <v>44574</v>
      </c>
      <c r="B164" s="96" t="s">
        <v>6</v>
      </c>
      <c r="C164" s="97" t="s">
        <v>805</v>
      </c>
      <c r="D164" s="97" t="s">
        <v>127</v>
      </c>
      <c r="E164" s="97" t="s">
        <v>646</v>
      </c>
      <c r="F164" s="97" t="s">
        <v>806</v>
      </c>
      <c r="G164" s="97" t="s">
        <v>447</v>
      </c>
      <c r="H164" s="97" t="s">
        <v>648</v>
      </c>
      <c r="I164" s="97">
        <v>44574</v>
      </c>
      <c r="J164" s="97" t="s">
        <v>807</v>
      </c>
      <c r="K164" s="97" t="s">
        <v>713</v>
      </c>
      <c r="L164" s="98">
        <v>44574</v>
      </c>
      <c r="M164" s="98"/>
      <c r="N164" s="99"/>
      <c r="O164" s="98">
        <v>44588</v>
      </c>
      <c r="P164" s="98" t="s">
        <v>133</v>
      </c>
      <c r="Q164" s="98" t="s">
        <v>134</v>
      </c>
      <c r="R164" s="145">
        <v>44620</v>
      </c>
      <c r="S164" s="101">
        <f t="shared" si="2"/>
        <v>46</v>
      </c>
      <c r="T164" s="98"/>
      <c r="U164" s="98"/>
      <c r="V164" s="98"/>
      <c r="W164" s="98"/>
      <c r="X164" s="96"/>
      <c r="Z164" s="98"/>
      <c r="AA164" s="98"/>
      <c r="AB164" s="98"/>
      <c r="AC164" s="98"/>
    </row>
    <row r="165" spans="1:29" s="102" customFormat="1" ht="406.5" customHeight="1" x14ac:dyDescent="0.3">
      <c r="A165" s="95">
        <v>44586</v>
      </c>
      <c r="B165" s="96" t="s">
        <v>6</v>
      </c>
      <c r="C165" s="97" t="s">
        <v>808</v>
      </c>
      <c r="D165" s="97" t="s">
        <v>127</v>
      </c>
      <c r="E165" s="97" t="s">
        <v>809</v>
      </c>
      <c r="F165" s="97" t="s">
        <v>810</v>
      </c>
      <c r="G165" s="97" t="s">
        <v>811</v>
      </c>
      <c r="H165" s="97" t="s">
        <v>812</v>
      </c>
      <c r="I165" s="97">
        <v>44586</v>
      </c>
      <c r="J165" s="97" t="s">
        <v>813</v>
      </c>
      <c r="K165" s="97" t="s">
        <v>814</v>
      </c>
      <c r="L165" s="98">
        <v>44587</v>
      </c>
      <c r="M165" s="98"/>
      <c r="N165" s="99"/>
      <c r="O165" s="98">
        <v>44602</v>
      </c>
      <c r="P165" s="98" t="s">
        <v>133</v>
      </c>
      <c r="Q165" s="98" t="s">
        <v>134</v>
      </c>
      <c r="R165" s="145">
        <v>44620</v>
      </c>
      <c r="S165" s="101">
        <f t="shared" si="2"/>
        <v>34</v>
      </c>
      <c r="T165" s="98"/>
      <c r="U165" s="98"/>
      <c r="V165" s="98"/>
      <c r="W165" s="98"/>
      <c r="X165" s="96"/>
      <c r="Z165" s="98"/>
      <c r="AA165" s="98"/>
      <c r="AB165" s="98"/>
      <c r="AC165" s="98"/>
    </row>
    <row r="166" spans="1:29" s="115" customFormat="1" ht="276.75" customHeight="1" x14ac:dyDescent="0.3">
      <c r="A166" s="145">
        <v>44529</v>
      </c>
      <c r="B166" s="120" t="s">
        <v>6</v>
      </c>
      <c r="C166" s="96" t="s">
        <v>815</v>
      </c>
      <c r="D166" s="115" t="s">
        <v>127</v>
      </c>
      <c r="E166" s="71" t="s">
        <v>816</v>
      </c>
      <c r="F166" s="87" t="s">
        <v>817</v>
      </c>
      <c r="G166" s="71" t="s">
        <v>818</v>
      </c>
      <c r="H166" s="87" t="s">
        <v>819</v>
      </c>
      <c r="I166" s="120">
        <v>44529</v>
      </c>
      <c r="J166" s="71" t="s">
        <v>820</v>
      </c>
      <c r="K166" s="71" t="s">
        <v>821</v>
      </c>
      <c r="O166" s="120">
        <v>44672</v>
      </c>
      <c r="P166" s="115" t="s">
        <v>133</v>
      </c>
      <c r="Q166" s="115" t="s">
        <v>134</v>
      </c>
      <c r="R166" s="153">
        <v>44713</v>
      </c>
      <c r="S166" s="101">
        <f t="shared" si="2"/>
        <v>184</v>
      </c>
    </row>
    <row r="167" spans="1:29" s="102" customFormat="1" ht="301.5" customHeight="1" x14ac:dyDescent="0.3">
      <c r="A167" s="95">
        <v>44690</v>
      </c>
      <c r="B167" s="96" t="s">
        <v>6</v>
      </c>
      <c r="C167" s="97" t="s">
        <v>822</v>
      </c>
      <c r="D167" s="97" t="s">
        <v>127</v>
      </c>
      <c r="E167" s="97" t="s">
        <v>675</v>
      </c>
      <c r="F167" s="97" t="s">
        <v>823</v>
      </c>
      <c r="G167" s="97" t="s">
        <v>824</v>
      </c>
      <c r="H167" s="97" t="s">
        <v>825</v>
      </c>
      <c r="I167" s="97">
        <v>44690</v>
      </c>
      <c r="J167" s="97" t="s">
        <v>826</v>
      </c>
      <c r="K167" s="97" t="s">
        <v>827</v>
      </c>
      <c r="L167" s="98">
        <v>44691</v>
      </c>
      <c r="M167" s="98"/>
      <c r="N167" s="99"/>
      <c r="O167" s="98"/>
      <c r="P167" s="98"/>
      <c r="Q167" s="98" t="s">
        <v>134</v>
      </c>
      <c r="R167" s="145">
        <v>44719</v>
      </c>
      <c r="S167" s="101">
        <f t="shared" si="2"/>
        <v>29</v>
      </c>
      <c r="T167" s="98"/>
      <c r="U167" s="98"/>
      <c r="V167" s="98"/>
      <c r="W167" s="98"/>
      <c r="X167" s="96"/>
      <c r="Z167" s="98"/>
      <c r="AA167" s="98"/>
      <c r="AB167" s="98"/>
      <c r="AC167" s="98"/>
    </row>
    <row r="168" spans="1:29" s="102" customFormat="1" ht="397.5" customHeight="1" x14ac:dyDescent="0.3">
      <c r="A168" s="95">
        <v>44690</v>
      </c>
      <c r="B168" s="96" t="s">
        <v>6</v>
      </c>
      <c r="C168" s="97" t="s">
        <v>828</v>
      </c>
      <c r="D168" s="97" t="s">
        <v>127</v>
      </c>
      <c r="E168" s="97" t="s">
        <v>675</v>
      </c>
      <c r="F168" s="97" t="s">
        <v>823</v>
      </c>
      <c r="G168" s="97" t="s">
        <v>824</v>
      </c>
      <c r="H168" s="97" t="s">
        <v>825</v>
      </c>
      <c r="I168" s="97">
        <v>44690</v>
      </c>
      <c r="J168" s="97" t="s">
        <v>829</v>
      </c>
      <c r="K168" s="97" t="s">
        <v>827</v>
      </c>
      <c r="L168" s="98">
        <v>44691</v>
      </c>
      <c r="M168" s="98"/>
      <c r="N168" s="99"/>
      <c r="O168" s="98"/>
      <c r="P168" s="98"/>
      <c r="Q168" s="98" t="s">
        <v>134</v>
      </c>
      <c r="R168" s="145">
        <v>44719</v>
      </c>
      <c r="S168" s="101">
        <f t="shared" si="2"/>
        <v>29</v>
      </c>
      <c r="T168" s="98"/>
      <c r="U168" s="98"/>
      <c r="V168" s="98"/>
      <c r="W168" s="98"/>
      <c r="X168" s="96"/>
      <c r="Z168" s="98"/>
      <c r="AA168" s="98"/>
      <c r="AB168" s="98"/>
      <c r="AC168" s="98"/>
    </row>
    <row r="169" spans="1:29" s="102" customFormat="1" ht="176.25" customHeight="1" x14ac:dyDescent="0.3">
      <c r="A169" s="95">
        <v>44627</v>
      </c>
      <c r="B169" s="96" t="s">
        <v>6</v>
      </c>
      <c r="C169" s="97" t="s">
        <v>830</v>
      </c>
      <c r="D169" s="97" t="s">
        <v>127</v>
      </c>
      <c r="E169" s="97" t="s">
        <v>831</v>
      </c>
      <c r="F169" s="97" t="s">
        <v>832</v>
      </c>
      <c r="G169" s="97" t="s">
        <v>833</v>
      </c>
      <c r="H169" s="97" t="s">
        <v>834</v>
      </c>
      <c r="I169" s="97">
        <v>44627</v>
      </c>
      <c r="J169" s="97" t="s">
        <v>835</v>
      </c>
      <c r="K169" s="97" t="s">
        <v>836</v>
      </c>
      <c r="L169" s="98">
        <v>44628</v>
      </c>
      <c r="M169" s="98"/>
      <c r="N169" s="99"/>
      <c r="O169" s="98">
        <v>44637</v>
      </c>
      <c r="P169" s="98" t="s">
        <v>133</v>
      </c>
      <c r="Q169" s="98" t="s">
        <v>134</v>
      </c>
      <c r="R169" s="145">
        <v>44719</v>
      </c>
      <c r="S169" s="101">
        <f t="shared" si="2"/>
        <v>92</v>
      </c>
      <c r="T169" s="98"/>
      <c r="U169" s="98"/>
      <c r="V169" s="98"/>
      <c r="W169" s="98"/>
      <c r="X169" s="96"/>
      <c r="Z169" s="98"/>
      <c r="AA169" s="98"/>
      <c r="AB169" s="98"/>
      <c r="AC169" s="98"/>
    </row>
    <row r="170" spans="1:29" s="102" customFormat="1" ht="131.25" customHeight="1" x14ac:dyDescent="0.3">
      <c r="A170" s="95">
        <v>44592</v>
      </c>
      <c r="B170" s="96" t="s">
        <v>6</v>
      </c>
      <c r="C170" s="97" t="s">
        <v>837</v>
      </c>
      <c r="D170" s="97" t="s">
        <v>127</v>
      </c>
      <c r="E170" s="97" t="s">
        <v>838</v>
      </c>
      <c r="F170" s="97" t="s">
        <v>839</v>
      </c>
      <c r="G170" s="97" t="s">
        <v>840</v>
      </c>
      <c r="H170" s="97" t="s">
        <v>841</v>
      </c>
      <c r="I170" s="97">
        <v>44592</v>
      </c>
      <c r="J170" s="97" t="s">
        <v>842</v>
      </c>
      <c r="K170" s="97" t="s">
        <v>843</v>
      </c>
      <c r="L170" s="98">
        <v>44593</v>
      </c>
      <c r="M170" s="98"/>
      <c r="N170" s="99"/>
      <c r="O170" s="98">
        <v>44609</v>
      </c>
      <c r="P170" s="98" t="s">
        <v>133</v>
      </c>
      <c r="Q170" s="98" t="s">
        <v>134</v>
      </c>
      <c r="R170" s="145">
        <v>44719</v>
      </c>
      <c r="S170" s="101">
        <f t="shared" si="2"/>
        <v>127</v>
      </c>
      <c r="T170" s="98"/>
      <c r="U170" s="98"/>
      <c r="V170" s="98"/>
      <c r="W170" s="98"/>
      <c r="X170" s="96"/>
      <c r="Z170" s="98"/>
      <c r="AA170" s="98"/>
      <c r="AB170" s="98"/>
      <c r="AC170" s="98"/>
    </row>
    <row r="171" spans="1:29" s="102" customFormat="1" ht="123" customHeight="1" x14ac:dyDescent="0.3">
      <c r="A171" s="95">
        <v>44623</v>
      </c>
      <c r="B171" s="96" t="s">
        <v>6</v>
      </c>
      <c r="C171" s="97" t="s">
        <v>844</v>
      </c>
      <c r="D171" s="97" t="s">
        <v>127</v>
      </c>
      <c r="E171" s="97" t="s">
        <v>445</v>
      </c>
      <c r="F171" s="97" t="s">
        <v>652</v>
      </c>
      <c r="G171" s="97" t="s">
        <v>447</v>
      </c>
      <c r="H171" s="97" t="s">
        <v>845</v>
      </c>
      <c r="I171" s="97">
        <v>44623</v>
      </c>
      <c r="J171" s="97" t="s">
        <v>846</v>
      </c>
      <c r="K171" s="97" t="s">
        <v>453</v>
      </c>
      <c r="L171" s="98">
        <v>44624</v>
      </c>
      <c r="M171" s="98"/>
      <c r="N171" s="99"/>
      <c r="O171" s="98">
        <v>44637</v>
      </c>
      <c r="P171" s="98" t="s">
        <v>133</v>
      </c>
      <c r="Q171" s="98" t="s">
        <v>134</v>
      </c>
      <c r="R171" s="145">
        <v>44719</v>
      </c>
      <c r="S171" s="101">
        <f t="shared" si="2"/>
        <v>96</v>
      </c>
      <c r="T171" s="98"/>
      <c r="U171" s="98"/>
      <c r="V171" s="98"/>
      <c r="W171" s="98"/>
      <c r="X171" s="96"/>
      <c r="Z171" s="98"/>
      <c r="AA171" s="98"/>
      <c r="AB171" s="98"/>
      <c r="AC171" s="98"/>
    </row>
    <row r="172" spans="1:29" s="102" customFormat="1" ht="120.75" customHeight="1" x14ac:dyDescent="0.3">
      <c r="A172" s="95">
        <v>44623</v>
      </c>
      <c r="B172" s="96" t="s">
        <v>6</v>
      </c>
      <c r="C172" s="97" t="s">
        <v>847</v>
      </c>
      <c r="D172" s="97" t="s">
        <v>127</v>
      </c>
      <c r="E172" s="97" t="s">
        <v>445</v>
      </c>
      <c r="F172" s="97" t="s">
        <v>652</v>
      </c>
      <c r="G172" s="97" t="s">
        <v>447</v>
      </c>
      <c r="H172" s="97" t="s">
        <v>845</v>
      </c>
      <c r="I172" s="97">
        <v>44623</v>
      </c>
      <c r="J172" s="97" t="s">
        <v>846</v>
      </c>
      <c r="K172" s="97" t="s">
        <v>450</v>
      </c>
      <c r="L172" s="98">
        <v>44624</v>
      </c>
      <c r="M172" s="98"/>
      <c r="N172" s="99"/>
      <c r="O172" s="98">
        <v>44637</v>
      </c>
      <c r="P172" s="98" t="s">
        <v>133</v>
      </c>
      <c r="Q172" s="98" t="s">
        <v>134</v>
      </c>
      <c r="R172" s="145">
        <v>44719</v>
      </c>
      <c r="S172" s="101">
        <f t="shared" si="2"/>
        <v>96</v>
      </c>
      <c r="T172" s="98"/>
      <c r="U172" s="98"/>
      <c r="V172" s="98"/>
      <c r="W172" s="98"/>
      <c r="X172" s="96"/>
      <c r="Z172" s="98"/>
      <c r="AA172" s="98"/>
      <c r="AB172" s="98"/>
      <c r="AC172" s="98"/>
    </row>
    <row r="173" spans="1:29" s="102" customFormat="1" ht="222.75" customHeight="1" x14ac:dyDescent="0.3">
      <c r="A173" s="145">
        <v>44620</v>
      </c>
      <c r="B173" s="115" t="s">
        <v>6</v>
      </c>
      <c r="C173" s="71" t="s">
        <v>848</v>
      </c>
      <c r="D173" s="97" t="s">
        <v>127</v>
      </c>
      <c r="E173" s="97" t="s">
        <v>849</v>
      </c>
      <c r="F173" s="97" t="s">
        <v>850</v>
      </c>
      <c r="G173" s="97" t="s">
        <v>851</v>
      </c>
      <c r="H173" s="97" t="s">
        <v>852</v>
      </c>
      <c r="I173" s="97">
        <v>44620</v>
      </c>
      <c r="J173" s="97" t="s">
        <v>853</v>
      </c>
      <c r="K173" s="96" t="s">
        <v>854</v>
      </c>
      <c r="L173" s="98">
        <v>44621</v>
      </c>
      <c r="M173" s="98"/>
      <c r="N173" s="99"/>
      <c r="O173" s="98">
        <v>44630</v>
      </c>
      <c r="P173" s="98" t="s">
        <v>133</v>
      </c>
      <c r="Q173" s="98" t="s">
        <v>134</v>
      </c>
      <c r="R173" s="145">
        <v>44719</v>
      </c>
      <c r="S173" s="101">
        <f t="shared" si="2"/>
        <v>99</v>
      </c>
      <c r="T173" s="98"/>
      <c r="U173" s="98"/>
      <c r="V173" s="98"/>
      <c r="W173" s="98"/>
      <c r="X173" s="96"/>
      <c r="Z173" s="98"/>
      <c r="AA173" s="98"/>
      <c r="AB173" s="98"/>
      <c r="AC173" s="98"/>
    </row>
    <row r="174" spans="1:29" s="102" customFormat="1" ht="215.25" customHeight="1" x14ac:dyDescent="0.3">
      <c r="A174" s="95">
        <v>44620</v>
      </c>
      <c r="B174" s="96" t="s">
        <v>6</v>
      </c>
      <c r="C174" s="97" t="s">
        <v>855</v>
      </c>
      <c r="D174" s="97" t="s">
        <v>127</v>
      </c>
      <c r="E174" s="97" t="s">
        <v>849</v>
      </c>
      <c r="F174" s="97" t="s">
        <v>850</v>
      </c>
      <c r="G174" s="97" t="s">
        <v>856</v>
      </c>
      <c r="H174" s="97" t="s">
        <v>857</v>
      </c>
      <c r="I174" s="97">
        <v>44620</v>
      </c>
      <c r="J174" s="97" t="s">
        <v>858</v>
      </c>
      <c r="K174" s="97" t="s">
        <v>859</v>
      </c>
      <c r="L174" s="98">
        <v>44621</v>
      </c>
      <c r="M174" s="98"/>
      <c r="N174" s="99"/>
      <c r="O174" s="98">
        <v>44637</v>
      </c>
      <c r="P174" s="98" t="s">
        <v>133</v>
      </c>
      <c r="Q174" s="98" t="s">
        <v>134</v>
      </c>
      <c r="R174" s="145">
        <v>44719</v>
      </c>
      <c r="S174" s="101">
        <f t="shared" si="2"/>
        <v>99</v>
      </c>
      <c r="T174" s="98"/>
      <c r="U174" s="98"/>
      <c r="V174" s="98"/>
      <c r="W174" s="98"/>
      <c r="X174" s="96"/>
      <c r="Z174" s="98"/>
      <c r="AA174" s="98"/>
      <c r="AB174" s="98"/>
      <c r="AC174" s="98"/>
    </row>
    <row r="175" spans="1:29" s="102" customFormat="1" ht="192" customHeight="1" x14ac:dyDescent="0.3">
      <c r="A175" s="95">
        <v>44620</v>
      </c>
      <c r="B175" s="96" t="s">
        <v>6</v>
      </c>
      <c r="C175" s="97" t="s">
        <v>860</v>
      </c>
      <c r="D175" s="97" t="s">
        <v>127</v>
      </c>
      <c r="E175" s="97" t="s">
        <v>849</v>
      </c>
      <c r="F175" s="97" t="s">
        <v>861</v>
      </c>
      <c r="G175" s="97" t="s">
        <v>769</v>
      </c>
      <c r="H175" s="97" t="s">
        <v>862</v>
      </c>
      <c r="I175" s="97">
        <v>44620</v>
      </c>
      <c r="J175" s="97" t="s">
        <v>863</v>
      </c>
      <c r="K175" s="97" t="s">
        <v>772</v>
      </c>
      <c r="L175" s="98">
        <v>44621</v>
      </c>
      <c r="M175" s="98"/>
      <c r="N175" s="99"/>
      <c r="O175" s="98">
        <v>44630</v>
      </c>
      <c r="P175" s="98" t="s">
        <v>133</v>
      </c>
      <c r="Q175" s="98" t="s">
        <v>134</v>
      </c>
      <c r="R175" s="145">
        <v>44719</v>
      </c>
      <c r="S175" s="101">
        <f t="shared" si="2"/>
        <v>99</v>
      </c>
      <c r="T175" s="98"/>
      <c r="U175" s="98"/>
      <c r="V175" s="98"/>
      <c r="W175" s="98"/>
      <c r="X175" s="96"/>
      <c r="Z175" s="98"/>
      <c r="AA175" s="98"/>
      <c r="AB175" s="98"/>
      <c r="AC175" s="98"/>
    </row>
    <row r="176" spans="1:29" s="102" customFormat="1" ht="271.5" customHeight="1" x14ac:dyDescent="0.3">
      <c r="A176" s="95">
        <v>44620</v>
      </c>
      <c r="B176" s="96" t="s">
        <v>6</v>
      </c>
      <c r="C176" s="97" t="s">
        <v>864</v>
      </c>
      <c r="D176" s="97" t="s">
        <v>127</v>
      </c>
      <c r="E176" s="97" t="s">
        <v>849</v>
      </c>
      <c r="F176" s="97" t="s">
        <v>861</v>
      </c>
      <c r="G176" s="97" t="s">
        <v>769</v>
      </c>
      <c r="H176" s="97" t="s">
        <v>865</v>
      </c>
      <c r="I176" s="97">
        <v>44620</v>
      </c>
      <c r="J176" s="97" t="s">
        <v>866</v>
      </c>
      <c r="K176" s="97" t="s">
        <v>772</v>
      </c>
      <c r="L176" s="98">
        <v>44621</v>
      </c>
      <c r="M176" s="98"/>
      <c r="N176" s="99"/>
      <c r="O176" s="98">
        <v>44630</v>
      </c>
      <c r="P176" s="98" t="s">
        <v>133</v>
      </c>
      <c r="Q176" s="98" t="s">
        <v>134</v>
      </c>
      <c r="R176" s="145">
        <v>44719</v>
      </c>
      <c r="S176" s="101">
        <f t="shared" si="2"/>
        <v>99</v>
      </c>
      <c r="T176" s="98"/>
      <c r="U176" s="98"/>
      <c r="V176" s="98"/>
      <c r="W176" s="98"/>
      <c r="X176" s="96"/>
      <c r="Z176" s="98"/>
      <c r="AA176" s="98"/>
      <c r="AB176" s="98"/>
      <c r="AC176" s="98"/>
    </row>
    <row r="177" spans="1:29" s="102" customFormat="1" ht="190.5" customHeight="1" x14ac:dyDescent="0.3">
      <c r="A177" s="95">
        <v>44620</v>
      </c>
      <c r="B177" s="96" t="s">
        <v>6</v>
      </c>
      <c r="C177" s="97" t="s">
        <v>867</v>
      </c>
      <c r="D177" s="97" t="s">
        <v>127</v>
      </c>
      <c r="E177" s="97" t="s">
        <v>849</v>
      </c>
      <c r="F177" s="97" t="s">
        <v>850</v>
      </c>
      <c r="G177" s="97" t="s">
        <v>856</v>
      </c>
      <c r="H177" s="97" t="s">
        <v>868</v>
      </c>
      <c r="I177" s="97">
        <v>44620</v>
      </c>
      <c r="J177" s="97" t="s">
        <v>869</v>
      </c>
      <c r="K177" s="97" t="s">
        <v>870</v>
      </c>
      <c r="L177" s="98">
        <v>44621</v>
      </c>
      <c r="M177" s="98"/>
      <c r="N177" s="99"/>
      <c r="O177" s="98">
        <v>44637</v>
      </c>
      <c r="P177" s="98" t="s">
        <v>133</v>
      </c>
      <c r="Q177" s="98" t="s">
        <v>134</v>
      </c>
      <c r="R177" s="145">
        <v>44719</v>
      </c>
      <c r="S177" s="101">
        <f t="shared" si="2"/>
        <v>99</v>
      </c>
      <c r="T177" s="98"/>
      <c r="U177" s="98"/>
      <c r="V177" s="98"/>
      <c r="W177" s="98"/>
      <c r="X177" s="96"/>
      <c r="Z177" s="98"/>
      <c r="AA177" s="98"/>
      <c r="AB177" s="98"/>
      <c r="AC177" s="98"/>
    </row>
    <row r="178" spans="1:29" s="102" customFormat="1" ht="319.5" customHeight="1" x14ac:dyDescent="0.3">
      <c r="A178" s="95">
        <v>44620</v>
      </c>
      <c r="B178" s="96" t="s">
        <v>6</v>
      </c>
      <c r="C178" s="97" t="s">
        <v>871</v>
      </c>
      <c r="D178" s="97" t="s">
        <v>127</v>
      </c>
      <c r="E178" s="97" t="s">
        <v>849</v>
      </c>
      <c r="F178" s="97" t="s">
        <v>861</v>
      </c>
      <c r="G178" s="97" t="s">
        <v>769</v>
      </c>
      <c r="H178" s="97" t="s">
        <v>872</v>
      </c>
      <c r="I178" s="97">
        <v>44620</v>
      </c>
      <c r="J178" s="97" t="s">
        <v>873</v>
      </c>
      <c r="K178" s="97" t="s">
        <v>772</v>
      </c>
      <c r="L178" s="98">
        <v>44621</v>
      </c>
      <c r="M178" s="98"/>
      <c r="N178" s="99"/>
      <c r="O178" s="98">
        <v>44630</v>
      </c>
      <c r="P178" s="98" t="s">
        <v>133</v>
      </c>
      <c r="Q178" s="98" t="s">
        <v>134</v>
      </c>
      <c r="R178" s="145">
        <v>44719</v>
      </c>
      <c r="S178" s="101">
        <f t="shared" si="2"/>
        <v>99</v>
      </c>
      <c r="T178" s="98"/>
      <c r="U178" s="98"/>
      <c r="V178" s="98"/>
      <c r="W178" s="98"/>
      <c r="X178" s="96"/>
      <c r="Z178" s="98"/>
      <c r="AA178" s="98"/>
      <c r="AB178" s="98"/>
      <c r="AC178" s="98"/>
    </row>
    <row r="179" spans="1:29" s="102" customFormat="1" ht="126" customHeight="1" x14ac:dyDescent="0.3">
      <c r="A179" s="95">
        <v>44662</v>
      </c>
      <c r="B179" s="96" t="s">
        <v>6</v>
      </c>
      <c r="C179" s="97" t="s">
        <v>874</v>
      </c>
      <c r="D179" s="97" t="s">
        <v>127</v>
      </c>
      <c r="E179" s="85" t="s">
        <v>875</v>
      </c>
      <c r="F179" s="87" t="s">
        <v>51</v>
      </c>
      <c r="G179" s="87" t="s">
        <v>876</v>
      </c>
      <c r="H179" s="87" t="s">
        <v>877</v>
      </c>
      <c r="I179" s="97">
        <v>44662</v>
      </c>
      <c r="J179" s="87" t="s">
        <v>878</v>
      </c>
      <c r="K179" s="87" t="s">
        <v>55</v>
      </c>
      <c r="L179" s="98">
        <v>44665</v>
      </c>
      <c r="M179" s="98"/>
      <c r="N179" s="99"/>
      <c r="O179" s="98"/>
      <c r="P179" s="98" t="s">
        <v>133</v>
      </c>
      <c r="Q179" s="98" t="s">
        <v>134</v>
      </c>
      <c r="R179" s="145">
        <v>44722</v>
      </c>
      <c r="S179" s="101">
        <f t="shared" si="2"/>
        <v>60</v>
      </c>
      <c r="T179" s="98"/>
      <c r="U179" s="98"/>
      <c r="V179" s="98"/>
      <c r="W179" s="98"/>
      <c r="X179" s="96"/>
      <c r="Z179" s="98"/>
      <c r="AA179" s="98"/>
      <c r="AB179" s="98"/>
      <c r="AC179" s="98"/>
    </row>
    <row r="180" spans="1:29" s="102" customFormat="1" ht="252.75" customHeight="1" x14ac:dyDescent="0.3">
      <c r="A180" s="80">
        <v>44673</v>
      </c>
      <c r="B180" s="80" t="s">
        <v>6</v>
      </c>
      <c r="C180" s="81" t="s">
        <v>879</v>
      </c>
      <c r="D180" s="81" t="s">
        <v>127</v>
      </c>
      <c r="E180" s="81" t="s">
        <v>33</v>
      </c>
      <c r="F180" s="81" t="s">
        <v>34</v>
      </c>
      <c r="G180" s="82" t="s">
        <v>35</v>
      </c>
      <c r="H180" s="81" t="s">
        <v>880</v>
      </c>
      <c r="I180" s="80">
        <v>44673</v>
      </c>
      <c r="J180" s="84" t="s">
        <v>881</v>
      </c>
      <c r="K180" s="83" t="s">
        <v>882</v>
      </c>
      <c r="L180" s="98">
        <v>44676</v>
      </c>
      <c r="M180" s="98"/>
      <c r="N180" s="99"/>
      <c r="O180" s="98"/>
      <c r="P180" s="98" t="s">
        <v>133</v>
      </c>
      <c r="Q180" s="98" t="s">
        <v>134</v>
      </c>
      <c r="R180" s="145">
        <v>44722</v>
      </c>
      <c r="S180" s="101">
        <f t="shared" si="2"/>
        <v>49</v>
      </c>
      <c r="T180" s="98"/>
      <c r="U180" s="98"/>
      <c r="V180" s="98"/>
      <c r="W180" s="98"/>
      <c r="X180" s="96"/>
      <c r="Z180" s="98"/>
      <c r="AA180" s="98"/>
      <c r="AB180" s="98"/>
      <c r="AC180" s="98"/>
    </row>
    <row r="181" spans="1:29" s="102" customFormat="1" ht="255.75" customHeight="1" x14ac:dyDescent="0.3">
      <c r="A181" s="86">
        <v>44673</v>
      </c>
      <c r="B181" s="86" t="s">
        <v>6</v>
      </c>
      <c r="C181" s="71" t="s">
        <v>883</v>
      </c>
      <c r="D181" s="71" t="s">
        <v>127</v>
      </c>
      <c r="E181" s="81" t="s">
        <v>33</v>
      </c>
      <c r="F181" s="81" t="s">
        <v>34</v>
      </c>
      <c r="G181" s="81" t="s">
        <v>884</v>
      </c>
      <c r="H181" s="81" t="s">
        <v>880</v>
      </c>
      <c r="I181" s="88">
        <v>44673</v>
      </c>
      <c r="J181" s="84" t="s">
        <v>885</v>
      </c>
      <c r="K181" s="83" t="s">
        <v>882</v>
      </c>
      <c r="L181" s="98">
        <v>44676</v>
      </c>
      <c r="M181" s="98"/>
      <c r="N181" s="99"/>
      <c r="O181" s="98"/>
      <c r="P181" s="98" t="s">
        <v>133</v>
      </c>
      <c r="Q181" s="98" t="s">
        <v>134</v>
      </c>
      <c r="R181" s="145">
        <v>44722</v>
      </c>
      <c r="S181" s="101">
        <f t="shared" si="2"/>
        <v>49</v>
      </c>
      <c r="T181" s="98"/>
      <c r="U181" s="98"/>
      <c r="V181" s="98"/>
      <c r="W181" s="98"/>
      <c r="X181" s="96"/>
      <c r="Z181" s="98"/>
      <c r="AA181" s="98"/>
      <c r="AB181" s="98"/>
      <c r="AC181" s="98"/>
    </row>
    <row r="182" spans="1:29" s="102" customFormat="1" ht="361.5" customHeight="1" x14ac:dyDescent="0.3">
      <c r="A182" s="95">
        <v>44649</v>
      </c>
      <c r="B182" s="96" t="s">
        <v>6</v>
      </c>
      <c r="C182" s="97" t="s">
        <v>886</v>
      </c>
      <c r="D182" s="97" t="s">
        <v>127</v>
      </c>
      <c r="E182" s="97" t="s">
        <v>887</v>
      </c>
      <c r="F182" s="97" t="s">
        <v>888</v>
      </c>
      <c r="G182" s="97" t="s">
        <v>889</v>
      </c>
      <c r="H182" s="97" t="s">
        <v>890</v>
      </c>
      <c r="I182" s="97">
        <v>44649</v>
      </c>
      <c r="J182" s="97" t="s">
        <v>891</v>
      </c>
      <c r="K182" s="97" t="s">
        <v>892</v>
      </c>
      <c r="L182" s="98">
        <v>44650</v>
      </c>
      <c r="M182" s="98"/>
      <c r="N182" s="97"/>
      <c r="O182" s="98"/>
      <c r="P182" s="98" t="s">
        <v>133</v>
      </c>
      <c r="Q182" s="98" t="s">
        <v>442</v>
      </c>
      <c r="R182" s="145">
        <v>44722</v>
      </c>
      <c r="S182" s="101">
        <f t="shared" si="2"/>
        <v>73</v>
      </c>
      <c r="T182" s="98"/>
      <c r="U182" s="98"/>
      <c r="V182" s="98"/>
      <c r="W182" s="98"/>
      <c r="X182" s="96"/>
      <c r="Z182" s="98"/>
      <c r="AA182" s="98"/>
      <c r="AB182" s="98"/>
      <c r="AC182" s="98"/>
    </row>
    <row r="183" spans="1:29" s="102" customFormat="1" ht="267" customHeight="1" x14ac:dyDescent="0.3">
      <c r="A183" s="95">
        <v>44655</v>
      </c>
      <c r="B183" s="96" t="s">
        <v>520</v>
      </c>
      <c r="C183" s="97" t="s">
        <v>893</v>
      </c>
      <c r="D183" s="97" t="s">
        <v>127</v>
      </c>
      <c r="E183" s="97" t="s">
        <v>894</v>
      </c>
      <c r="F183" s="97" t="s">
        <v>895</v>
      </c>
      <c r="G183" s="97" t="s">
        <v>405</v>
      </c>
      <c r="H183" s="97" t="s">
        <v>405</v>
      </c>
      <c r="I183" s="97">
        <v>44655</v>
      </c>
      <c r="J183" s="97" t="s">
        <v>896</v>
      </c>
      <c r="K183" s="97" t="s">
        <v>897</v>
      </c>
      <c r="L183" s="98">
        <v>44656</v>
      </c>
      <c r="M183" s="98"/>
      <c r="N183" s="99"/>
      <c r="O183" s="98"/>
      <c r="P183" s="98" t="s">
        <v>133</v>
      </c>
      <c r="Q183" s="98" t="s">
        <v>442</v>
      </c>
      <c r="R183" s="145">
        <v>44722</v>
      </c>
      <c r="S183" s="101">
        <f t="shared" si="2"/>
        <v>67</v>
      </c>
      <c r="T183" s="98"/>
      <c r="U183" s="98"/>
      <c r="V183" s="98"/>
      <c r="W183" s="98"/>
      <c r="X183" s="96"/>
      <c r="Z183" s="98"/>
      <c r="AA183" s="98"/>
      <c r="AB183" s="98"/>
      <c r="AC183" s="98"/>
    </row>
    <row r="184" spans="1:29" s="102" customFormat="1" ht="107.25" customHeight="1" x14ac:dyDescent="0.3">
      <c r="A184" s="86">
        <v>44692</v>
      </c>
      <c r="B184" s="86" t="s">
        <v>6</v>
      </c>
      <c r="C184" s="85" t="s">
        <v>898</v>
      </c>
      <c r="D184" s="85" t="s">
        <v>127</v>
      </c>
      <c r="E184" s="87" t="s">
        <v>899</v>
      </c>
      <c r="F184" s="87" t="s">
        <v>900</v>
      </c>
      <c r="G184" s="87" t="s">
        <v>447</v>
      </c>
      <c r="H184" s="87" t="s">
        <v>901</v>
      </c>
      <c r="I184" s="97">
        <v>44692</v>
      </c>
      <c r="J184" s="97" t="s">
        <v>902</v>
      </c>
      <c r="K184" s="97" t="s">
        <v>453</v>
      </c>
      <c r="L184" s="98">
        <v>44693</v>
      </c>
      <c r="M184" s="98"/>
      <c r="N184" s="99"/>
      <c r="O184" s="98"/>
      <c r="P184" s="98" t="s">
        <v>133</v>
      </c>
      <c r="Q184" s="98" t="s">
        <v>134</v>
      </c>
      <c r="R184" s="145">
        <v>44722</v>
      </c>
      <c r="S184" s="101">
        <f t="shared" si="2"/>
        <v>30</v>
      </c>
      <c r="T184" s="98"/>
      <c r="U184" s="98"/>
      <c r="V184" s="98"/>
      <c r="W184" s="98"/>
      <c r="X184" s="96"/>
      <c r="Z184" s="98"/>
      <c r="AA184" s="98"/>
      <c r="AB184" s="98"/>
      <c r="AC184" s="98"/>
    </row>
    <row r="185" spans="1:29" s="102" customFormat="1" ht="222" customHeight="1" x14ac:dyDescent="0.3">
      <c r="A185" s="95">
        <v>44638</v>
      </c>
      <c r="B185" s="96" t="s">
        <v>6</v>
      </c>
      <c r="C185" s="97" t="s">
        <v>903</v>
      </c>
      <c r="D185" s="97" t="s">
        <v>127</v>
      </c>
      <c r="E185" s="97" t="s">
        <v>904</v>
      </c>
      <c r="F185" s="97" t="s">
        <v>905</v>
      </c>
      <c r="G185" s="97" t="s">
        <v>906</v>
      </c>
      <c r="H185" s="97" t="s">
        <v>907</v>
      </c>
      <c r="I185" s="97">
        <v>44638</v>
      </c>
      <c r="J185" s="97" t="s">
        <v>908</v>
      </c>
      <c r="K185" s="97" t="s">
        <v>909</v>
      </c>
      <c r="L185" s="98">
        <v>44641</v>
      </c>
      <c r="M185" s="98"/>
      <c r="N185" s="99"/>
      <c r="O185" s="98"/>
      <c r="P185" s="98" t="s">
        <v>133</v>
      </c>
      <c r="Q185" s="98" t="s">
        <v>134</v>
      </c>
      <c r="R185" s="145">
        <v>44722</v>
      </c>
      <c r="S185" s="101">
        <f t="shared" si="2"/>
        <v>84</v>
      </c>
      <c r="T185" s="98"/>
      <c r="U185" s="98"/>
      <c r="V185" s="98"/>
      <c r="W185" s="98"/>
      <c r="X185" s="96"/>
      <c r="Z185" s="98"/>
      <c r="AA185" s="98"/>
      <c r="AB185" s="98"/>
      <c r="AC185" s="98"/>
    </row>
    <row r="186" spans="1:29" s="146" customFormat="1" ht="219" hidden="1" customHeight="1" x14ac:dyDescent="0.3">
      <c r="A186" s="120">
        <v>44567</v>
      </c>
      <c r="B186" s="115" t="s">
        <v>6</v>
      </c>
      <c r="C186" s="115" t="s">
        <v>104</v>
      </c>
      <c r="D186" s="115" t="s">
        <v>74</v>
      </c>
      <c r="E186" s="115" t="s">
        <v>105</v>
      </c>
      <c r="F186" s="71" t="s">
        <v>106</v>
      </c>
      <c r="G186" s="115" t="s">
        <v>107</v>
      </c>
      <c r="H186" s="71" t="s">
        <v>108</v>
      </c>
      <c r="I186" s="120">
        <v>44567</v>
      </c>
      <c r="J186" s="71" t="s">
        <v>109</v>
      </c>
      <c r="K186" s="71" t="s">
        <v>110</v>
      </c>
      <c r="L186" s="120">
        <v>44568</v>
      </c>
      <c r="M186" s="115"/>
      <c r="N186" s="115"/>
      <c r="O186" s="115"/>
      <c r="P186" s="115"/>
      <c r="Q186" s="115" t="s">
        <v>111</v>
      </c>
      <c r="R186" s="120">
        <v>44719</v>
      </c>
      <c r="S186" s="115">
        <f t="shared" si="2"/>
        <v>152</v>
      </c>
      <c r="T186" s="115"/>
      <c r="U186" s="115"/>
      <c r="V186" s="115"/>
      <c r="W186" s="115"/>
      <c r="X186" s="115"/>
      <c r="Y186" s="115"/>
      <c r="Z186" s="115"/>
      <c r="AA186" s="115"/>
      <c r="AB186" s="115"/>
      <c r="AC186" s="115"/>
    </row>
    <row r="187" spans="1:29" s="146" customFormat="1" ht="87.75" hidden="1" customHeight="1" x14ac:dyDescent="0.3">
      <c r="A187" s="120">
        <v>44600</v>
      </c>
      <c r="B187" s="115" t="s">
        <v>6</v>
      </c>
      <c r="C187" s="115" t="s">
        <v>112</v>
      </c>
      <c r="D187" s="115" t="s">
        <v>74</v>
      </c>
      <c r="E187" s="115" t="s">
        <v>113</v>
      </c>
      <c r="F187" s="71" t="s">
        <v>114</v>
      </c>
      <c r="G187" s="115" t="s">
        <v>107</v>
      </c>
      <c r="H187" s="71" t="s">
        <v>108</v>
      </c>
      <c r="I187" s="120">
        <v>44600</v>
      </c>
      <c r="J187" s="172" t="s">
        <v>115</v>
      </c>
      <c r="K187" s="71" t="s">
        <v>110</v>
      </c>
      <c r="L187" s="120">
        <v>44606</v>
      </c>
      <c r="M187" s="115"/>
      <c r="N187" s="115"/>
      <c r="O187" s="115"/>
      <c r="P187" s="115"/>
      <c r="Q187" s="115" t="s">
        <v>111</v>
      </c>
      <c r="R187" s="120">
        <v>44719</v>
      </c>
      <c r="S187" s="115">
        <f t="shared" si="2"/>
        <v>119</v>
      </c>
      <c r="T187" s="115"/>
      <c r="U187" s="115"/>
      <c r="V187" s="115"/>
      <c r="W187" s="115"/>
      <c r="X187" s="115"/>
      <c r="Y187" s="115"/>
      <c r="Z187" s="115"/>
      <c r="AA187" s="115"/>
      <c r="AB187" s="115"/>
      <c r="AC187" s="115"/>
    </row>
    <row r="188" spans="1:29" s="1" customFormat="1" ht="222.75" customHeight="1" x14ac:dyDescent="0.3">
      <c r="A188" s="38">
        <v>44615</v>
      </c>
      <c r="B188" s="29" t="s">
        <v>6</v>
      </c>
      <c r="C188" s="32" t="s">
        <v>116</v>
      </c>
      <c r="D188" s="3" t="s">
        <v>74</v>
      </c>
      <c r="E188" s="3" t="s">
        <v>117</v>
      </c>
      <c r="F188" s="3" t="s">
        <v>118</v>
      </c>
      <c r="G188" s="3" t="s">
        <v>119</v>
      </c>
      <c r="H188" s="3" t="s">
        <v>120</v>
      </c>
      <c r="I188" s="3">
        <v>44615</v>
      </c>
      <c r="J188" s="3" t="s">
        <v>121</v>
      </c>
      <c r="K188" s="3" t="s">
        <v>122</v>
      </c>
      <c r="L188" s="4">
        <v>44616</v>
      </c>
      <c r="M188" s="4"/>
      <c r="N188" s="11"/>
      <c r="O188" s="4">
        <v>44623</v>
      </c>
      <c r="P188" s="3" t="s">
        <v>123</v>
      </c>
      <c r="Q188" s="4"/>
      <c r="R188" s="16"/>
      <c r="S188" s="18"/>
      <c r="T188" s="4"/>
      <c r="U188" s="4"/>
      <c r="V188" s="4"/>
      <c r="W188" s="4"/>
      <c r="X188" s="2"/>
      <c r="Z188" s="4"/>
      <c r="AA188" s="4"/>
      <c r="AB188" s="4"/>
      <c r="AC188" s="4"/>
    </row>
  </sheetData>
  <autoFilter ref="A1:AC187" xr:uid="{00000000-0001-0000-0100-000000000000}">
    <filterColumn colId="3">
      <filters>
        <filter val="denied"/>
      </filters>
    </filterColumn>
    <sortState ref="A2:AC165">
      <sortCondition ref="A2:A165"/>
    </sortState>
  </autoFilter>
  <sortState ref="A2:S81">
    <sortCondition ref="A2:A8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8"/>
  <sheetViews>
    <sheetView topLeftCell="A8" workbookViewId="0">
      <selection activeCell="A11" sqref="A11"/>
    </sheetView>
  </sheetViews>
  <sheetFormatPr defaultRowHeight="14.4" x14ac:dyDescent="0.3"/>
  <cols>
    <col min="1" max="1" width="12.88671875" customWidth="1"/>
    <col min="2" max="2" width="11.33203125" customWidth="1"/>
    <col min="3" max="3" width="29.44140625" customWidth="1"/>
    <col min="4" max="4" width="16.6640625" customWidth="1"/>
    <col min="5" max="5" width="18.33203125" customWidth="1"/>
    <col min="6" max="6" width="24.109375" customWidth="1"/>
    <col min="7" max="7" width="27.33203125" customWidth="1"/>
    <col min="8" max="8" width="28.6640625" customWidth="1"/>
    <col min="9" max="9" width="15.109375" customWidth="1"/>
    <col min="10" max="10" width="6.6640625" bestFit="1" customWidth="1"/>
    <col min="11" max="11" width="26.109375" customWidth="1"/>
    <col min="12" max="12" width="14.88671875" customWidth="1"/>
    <col min="13" max="13" width="7.5546875" bestFit="1" customWidth="1"/>
    <col min="14" max="14" width="26.88671875" customWidth="1"/>
    <col min="15" max="15" width="6.6640625" bestFit="1" customWidth="1"/>
    <col min="16" max="16" width="8.88671875" bestFit="1" customWidth="1"/>
    <col min="17" max="17" width="8.33203125" bestFit="1" customWidth="1"/>
    <col min="19" max="19" width="6.44140625" bestFit="1" customWidth="1"/>
    <col min="20" max="20" width="4.6640625" bestFit="1" customWidth="1"/>
    <col min="21" max="21" width="7.33203125" bestFit="1" customWidth="1"/>
    <col min="22" max="22" width="5.109375" bestFit="1" customWidth="1"/>
    <col min="23" max="23" width="5.88671875" bestFit="1" customWidth="1"/>
  </cols>
  <sheetData>
    <row r="1" spans="1:29" s="6" customFormat="1" ht="41.4" x14ac:dyDescent="0.3">
      <c r="A1" s="9" t="s">
        <v>0</v>
      </c>
      <c r="B1" s="7" t="s">
        <v>1</v>
      </c>
      <c r="C1" s="8" t="s">
        <v>2</v>
      </c>
      <c r="D1" s="8" t="s">
        <v>3</v>
      </c>
      <c r="E1" s="8" t="s">
        <v>4</v>
      </c>
      <c r="F1" s="8" t="s">
        <v>5</v>
      </c>
      <c r="G1" s="8" t="s">
        <v>6</v>
      </c>
      <c r="H1" s="8" t="s">
        <v>7</v>
      </c>
      <c r="I1" s="9" t="s">
        <v>8</v>
      </c>
      <c r="J1" s="9" t="s">
        <v>9</v>
      </c>
      <c r="K1" s="9" t="s">
        <v>10</v>
      </c>
      <c r="L1" s="9" t="s">
        <v>11</v>
      </c>
      <c r="M1" s="9" t="s">
        <v>12</v>
      </c>
      <c r="N1" s="9" t="s">
        <v>13</v>
      </c>
      <c r="O1" s="9" t="s">
        <v>14</v>
      </c>
      <c r="P1" s="9" t="s">
        <v>15</v>
      </c>
      <c r="Q1" s="9" t="s">
        <v>16</v>
      </c>
      <c r="R1" s="5"/>
      <c r="S1" s="5" t="s">
        <v>19</v>
      </c>
      <c r="T1" s="5" t="s">
        <v>20</v>
      </c>
      <c r="U1" s="5" t="s">
        <v>21</v>
      </c>
      <c r="V1" s="5" t="s">
        <v>22</v>
      </c>
      <c r="W1" s="5" t="s">
        <v>3</v>
      </c>
      <c r="Y1" s="5"/>
      <c r="Z1" s="5"/>
      <c r="AA1" s="5"/>
      <c r="AB1" s="5"/>
    </row>
    <row r="2" spans="1:29" s="1" customFormat="1" ht="80.25" customHeight="1" x14ac:dyDescent="0.3">
      <c r="A2" s="10">
        <v>44376</v>
      </c>
      <c r="B2" s="2" t="s">
        <v>6</v>
      </c>
      <c r="C2" s="3" t="s">
        <v>910</v>
      </c>
      <c r="D2" s="3" t="s">
        <v>911</v>
      </c>
      <c r="E2" s="3" t="s">
        <v>912</v>
      </c>
      <c r="F2" s="3" t="s">
        <v>913</v>
      </c>
      <c r="G2" s="3" t="s">
        <v>914</v>
      </c>
      <c r="H2" s="3" t="s">
        <v>915</v>
      </c>
      <c r="I2" s="3" t="s">
        <v>916</v>
      </c>
      <c r="J2" s="3" t="s">
        <v>917</v>
      </c>
      <c r="K2" s="3" t="s">
        <v>918</v>
      </c>
      <c r="L2" s="4"/>
      <c r="M2" s="4"/>
      <c r="N2" s="11" t="s">
        <v>919</v>
      </c>
      <c r="O2" s="4"/>
      <c r="P2" s="4"/>
      <c r="Q2" s="4"/>
      <c r="R2" s="4"/>
      <c r="S2" s="4"/>
      <c r="T2" s="4"/>
      <c r="U2" s="4"/>
      <c r="V2" s="4"/>
      <c r="W2" s="2"/>
      <c r="Y2" s="4"/>
      <c r="Z2" s="4"/>
      <c r="AA2" s="4"/>
      <c r="AB2" s="4"/>
    </row>
    <row r="3" spans="1:29" s="44" customFormat="1" ht="80.25" customHeight="1" x14ac:dyDescent="0.3">
      <c r="A3" s="39">
        <v>44378</v>
      </c>
      <c r="B3" s="40" t="s">
        <v>6</v>
      </c>
      <c r="C3" s="41" t="s">
        <v>920</v>
      </c>
      <c r="D3" s="41" t="s">
        <v>921</v>
      </c>
      <c r="E3" s="41" t="s">
        <v>922</v>
      </c>
      <c r="F3" s="41" t="s">
        <v>923</v>
      </c>
      <c r="G3" s="41" t="s">
        <v>924</v>
      </c>
      <c r="H3" s="41" t="s">
        <v>925</v>
      </c>
      <c r="I3" s="41" t="s">
        <v>926</v>
      </c>
      <c r="J3" s="41"/>
      <c r="K3" s="41" t="s">
        <v>927</v>
      </c>
      <c r="L3" s="42"/>
      <c r="M3" s="42"/>
      <c r="N3" s="43" t="s">
        <v>928</v>
      </c>
      <c r="O3" s="42"/>
      <c r="P3" s="42"/>
      <c r="Q3" s="42"/>
      <c r="R3" s="42"/>
      <c r="S3" s="42"/>
      <c r="T3" s="42"/>
      <c r="U3" s="42"/>
      <c r="V3" s="42"/>
      <c r="W3" s="40"/>
      <c r="Y3" s="42"/>
      <c r="Z3" s="42"/>
      <c r="AA3" s="42"/>
      <c r="AB3" s="42"/>
    </row>
    <row r="4" spans="1:29" s="1" customFormat="1" ht="100.5" customHeight="1" x14ac:dyDescent="0.3">
      <c r="A4" s="10">
        <v>44377</v>
      </c>
      <c r="B4" s="2" t="s">
        <v>929</v>
      </c>
      <c r="C4" s="3" t="s">
        <v>930</v>
      </c>
      <c r="D4" s="3" t="s">
        <v>931</v>
      </c>
      <c r="E4" s="3"/>
      <c r="F4" s="3" t="s">
        <v>932</v>
      </c>
      <c r="G4" s="3"/>
      <c r="H4" s="3"/>
      <c r="I4" s="3" t="s">
        <v>916</v>
      </c>
      <c r="J4" s="3"/>
      <c r="K4" s="3"/>
      <c r="L4" s="4"/>
      <c r="M4" s="4"/>
      <c r="N4" s="11" t="s">
        <v>933</v>
      </c>
      <c r="O4" s="4"/>
      <c r="P4" s="4"/>
      <c r="Q4" s="4"/>
      <c r="R4" s="4"/>
      <c r="S4" s="4"/>
      <c r="T4" s="4"/>
      <c r="U4" s="4"/>
      <c r="V4" s="4"/>
      <c r="W4" s="2"/>
      <c r="Y4" s="4"/>
      <c r="Z4" s="4"/>
      <c r="AA4" s="4"/>
      <c r="AB4" s="4"/>
    </row>
    <row r="5" spans="1:29" s="1" customFormat="1" ht="124.2" x14ac:dyDescent="0.3">
      <c r="A5" s="10">
        <v>44378</v>
      </c>
      <c r="B5" s="2" t="s">
        <v>4</v>
      </c>
      <c r="C5" s="3" t="s">
        <v>934</v>
      </c>
      <c r="D5" s="3" t="s">
        <v>935</v>
      </c>
      <c r="E5" s="3" t="s">
        <v>150</v>
      </c>
      <c r="F5" s="3" t="s">
        <v>151</v>
      </c>
      <c r="G5" s="3" t="s">
        <v>152</v>
      </c>
      <c r="H5" s="3" t="s">
        <v>153</v>
      </c>
      <c r="I5" s="3" t="s">
        <v>936</v>
      </c>
      <c r="J5" s="3"/>
      <c r="K5" s="3" t="s">
        <v>159</v>
      </c>
      <c r="L5" s="4"/>
      <c r="M5" s="4"/>
      <c r="N5" s="11" t="s">
        <v>937</v>
      </c>
      <c r="O5" s="4"/>
      <c r="P5" s="4"/>
      <c r="Q5" s="4"/>
      <c r="R5" s="4"/>
      <c r="S5" s="4"/>
      <c r="T5" s="4"/>
      <c r="U5" s="4"/>
      <c r="V5" s="4"/>
      <c r="W5" s="2"/>
      <c r="Y5" s="4"/>
      <c r="Z5" s="4"/>
      <c r="AA5" s="4"/>
      <c r="AB5" s="4"/>
    </row>
    <row r="6" spans="1:29" s="1" customFormat="1" ht="409.6" x14ac:dyDescent="0.3">
      <c r="A6" s="10">
        <v>44424</v>
      </c>
      <c r="B6" s="2" t="s">
        <v>6</v>
      </c>
      <c r="C6" s="3" t="s">
        <v>938</v>
      </c>
      <c r="D6" s="3" t="s">
        <v>911</v>
      </c>
      <c r="E6" s="3" t="s">
        <v>939</v>
      </c>
      <c r="F6" s="3" t="s">
        <v>940</v>
      </c>
      <c r="G6" s="3" t="s">
        <v>226</v>
      </c>
      <c r="H6" s="3" t="s">
        <v>227</v>
      </c>
      <c r="I6" s="3">
        <v>44424</v>
      </c>
      <c r="J6" s="11" t="s">
        <v>941</v>
      </c>
      <c r="K6" s="3" t="s">
        <v>942</v>
      </c>
      <c r="L6" s="4"/>
      <c r="M6" s="4"/>
      <c r="N6" s="11" t="s">
        <v>943</v>
      </c>
      <c r="O6" s="4"/>
      <c r="P6" s="4"/>
      <c r="Q6" s="4"/>
      <c r="R6" s="4"/>
      <c r="S6" s="4"/>
      <c r="T6" s="4"/>
      <c r="U6" s="4"/>
      <c r="V6" s="4"/>
      <c r="W6" s="2"/>
      <c r="Y6" s="4"/>
      <c r="Z6" s="4"/>
      <c r="AA6" s="4"/>
      <c r="AB6" s="4"/>
    </row>
    <row r="7" spans="1:29" ht="41.4" x14ac:dyDescent="0.3">
      <c r="A7" s="15">
        <v>44431</v>
      </c>
      <c r="B7" s="13" t="s">
        <v>944</v>
      </c>
      <c r="C7" s="14" t="s">
        <v>239</v>
      </c>
      <c r="D7" s="14" t="s">
        <v>935</v>
      </c>
      <c r="E7" s="14" t="s">
        <v>240</v>
      </c>
      <c r="G7" s="14" t="s">
        <v>242</v>
      </c>
      <c r="I7" s="3" t="s">
        <v>936</v>
      </c>
      <c r="K7" s="14" t="s">
        <v>945</v>
      </c>
      <c r="N7" s="11" t="s">
        <v>937</v>
      </c>
    </row>
    <row r="8" spans="1:29" ht="82.8" x14ac:dyDescent="0.3">
      <c r="A8" s="21">
        <v>44466</v>
      </c>
      <c r="B8" s="13" t="s">
        <v>6</v>
      </c>
      <c r="C8" s="14" t="s">
        <v>946</v>
      </c>
      <c r="D8" s="14" t="s">
        <v>947</v>
      </c>
      <c r="E8" s="14" t="s">
        <v>948</v>
      </c>
      <c r="G8" s="14" t="s">
        <v>502</v>
      </c>
      <c r="I8" s="20" t="s">
        <v>936</v>
      </c>
      <c r="K8" s="14" t="s">
        <v>949</v>
      </c>
      <c r="N8" s="19" t="s">
        <v>950</v>
      </c>
    </row>
    <row r="9" spans="1:29" ht="69" x14ac:dyDescent="0.3">
      <c r="A9" s="21">
        <v>44529</v>
      </c>
      <c r="B9" s="13" t="s">
        <v>6</v>
      </c>
      <c r="C9" s="29" t="s">
        <v>951</v>
      </c>
      <c r="D9" s="3" t="s">
        <v>911</v>
      </c>
      <c r="E9" s="32" t="s">
        <v>952</v>
      </c>
      <c r="F9" s="12"/>
      <c r="G9" s="32" t="s">
        <v>953</v>
      </c>
      <c r="K9" s="33" t="s">
        <v>954</v>
      </c>
      <c r="L9" s="49"/>
      <c r="N9" s="33" t="s">
        <v>955</v>
      </c>
    </row>
    <row r="10" spans="1:29" ht="69" x14ac:dyDescent="0.3">
      <c r="A10" s="21">
        <v>44529</v>
      </c>
      <c r="B10" s="13" t="s">
        <v>6</v>
      </c>
      <c r="C10" s="29" t="s">
        <v>956</v>
      </c>
      <c r="D10" s="3" t="s">
        <v>911</v>
      </c>
      <c r="E10" s="32" t="s">
        <v>952</v>
      </c>
      <c r="F10" s="31"/>
      <c r="G10" s="32" t="s">
        <v>953</v>
      </c>
      <c r="K10" s="33" t="s">
        <v>954</v>
      </c>
      <c r="L10" s="49"/>
      <c r="N10" s="33" t="s">
        <v>955</v>
      </c>
    </row>
    <row r="11" spans="1:29" s="1" customFormat="1" ht="92.25" customHeight="1" x14ac:dyDescent="0.3">
      <c r="A11" s="24">
        <v>44543</v>
      </c>
      <c r="B11" s="25" t="s">
        <v>4</v>
      </c>
      <c r="C11" s="26" t="s">
        <v>957</v>
      </c>
      <c r="D11" s="26" t="s">
        <v>958</v>
      </c>
      <c r="E11" s="27" t="s">
        <v>959</v>
      </c>
      <c r="F11" s="27" t="s">
        <v>960</v>
      </c>
      <c r="G11" s="27" t="s">
        <v>961</v>
      </c>
      <c r="H11" s="27" t="s">
        <v>962</v>
      </c>
      <c r="I11" s="26">
        <v>44543</v>
      </c>
      <c r="J11" s="37" t="s">
        <v>963</v>
      </c>
      <c r="K11" s="28" t="s">
        <v>964</v>
      </c>
      <c r="L11" s="34"/>
      <c r="M11" s="34"/>
      <c r="N11" s="26"/>
      <c r="O11" s="34"/>
      <c r="P11" s="34"/>
      <c r="Q11" s="34"/>
      <c r="R11" s="30"/>
      <c r="S11" s="35"/>
      <c r="T11" s="34"/>
      <c r="U11" s="34"/>
      <c r="V11" s="34"/>
      <c r="W11" s="34"/>
      <c r="X11" s="25"/>
      <c r="Y11" s="36"/>
      <c r="Z11" s="34"/>
      <c r="AA11" s="34"/>
      <c r="AB11" s="34"/>
      <c r="AC11" s="34"/>
    </row>
    <row r="12" spans="1:29" s="46" customFormat="1" ht="82.5" customHeight="1" x14ac:dyDescent="0.3">
      <c r="A12" s="21">
        <v>44206</v>
      </c>
      <c r="B12" s="29" t="s">
        <v>520</v>
      </c>
      <c r="C12" s="32" t="s">
        <v>965</v>
      </c>
      <c r="D12" s="26" t="s">
        <v>966</v>
      </c>
      <c r="G12" s="32" t="s">
        <v>967</v>
      </c>
    </row>
    <row r="13" spans="1:29" ht="97.5" customHeight="1" x14ac:dyDescent="0.3">
      <c r="A13" s="21">
        <v>44594</v>
      </c>
      <c r="B13" s="46" t="s">
        <v>6</v>
      </c>
      <c r="C13" s="29" t="s">
        <v>968</v>
      </c>
      <c r="D13" s="26" t="s">
        <v>958</v>
      </c>
      <c r="E13" s="29" t="s">
        <v>297</v>
      </c>
      <c r="F13" s="32" t="s">
        <v>969</v>
      </c>
      <c r="G13" s="29" t="s">
        <v>299</v>
      </c>
      <c r="H13" s="32" t="s">
        <v>300</v>
      </c>
      <c r="I13" s="21">
        <v>44594</v>
      </c>
      <c r="J13" s="46"/>
      <c r="K13" s="29" t="s">
        <v>308</v>
      </c>
      <c r="L13" s="46"/>
      <c r="M13" s="46"/>
      <c r="N13" s="46"/>
      <c r="O13" s="46"/>
      <c r="P13" s="46"/>
      <c r="Q13" s="46"/>
      <c r="R13" s="46"/>
    </row>
    <row r="14" spans="1:29" ht="76.5" customHeight="1" x14ac:dyDescent="0.3">
      <c r="A14" s="21">
        <v>44594</v>
      </c>
      <c r="B14" s="46" t="s">
        <v>6</v>
      </c>
      <c r="C14" s="29" t="s">
        <v>970</v>
      </c>
      <c r="D14" s="26" t="s">
        <v>958</v>
      </c>
      <c r="E14" s="29" t="s">
        <v>297</v>
      </c>
      <c r="F14" s="32" t="s">
        <v>969</v>
      </c>
      <c r="G14" s="29" t="s">
        <v>299</v>
      </c>
      <c r="H14" s="32" t="s">
        <v>300</v>
      </c>
      <c r="I14" s="21">
        <v>44594</v>
      </c>
      <c r="J14" s="46"/>
      <c r="K14" s="29" t="s">
        <v>306</v>
      </c>
      <c r="L14" s="46"/>
      <c r="M14" s="46"/>
      <c r="N14" s="46"/>
      <c r="O14" s="46"/>
      <c r="P14" s="46"/>
      <c r="Q14" s="46"/>
      <c r="R14" s="46"/>
    </row>
    <row r="15" spans="1:29" s="47" customFormat="1" ht="105" customHeight="1" x14ac:dyDescent="0.3">
      <c r="A15" s="21">
        <v>44637</v>
      </c>
      <c r="B15" s="29" t="s">
        <v>4</v>
      </c>
      <c r="C15" s="29" t="s">
        <v>971</v>
      </c>
      <c r="D15" s="26" t="s">
        <v>958</v>
      </c>
      <c r="E15" s="32" t="s">
        <v>972</v>
      </c>
      <c r="F15" s="32" t="s">
        <v>973</v>
      </c>
      <c r="G15" s="32" t="s">
        <v>974</v>
      </c>
      <c r="H15" s="32" t="s">
        <v>975</v>
      </c>
      <c r="I15" s="48">
        <v>44637</v>
      </c>
      <c r="J15" s="32"/>
      <c r="K15" s="32" t="s">
        <v>976</v>
      </c>
    </row>
    <row r="16" spans="1:29" ht="120" customHeight="1" x14ac:dyDescent="0.3">
      <c r="A16" s="21">
        <v>44637</v>
      </c>
      <c r="B16" s="29" t="s">
        <v>4</v>
      </c>
      <c r="C16" s="29" t="s">
        <v>977</v>
      </c>
      <c r="D16" s="26" t="s">
        <v>958</v>
      </c>
      <c r="E16" s="32" t="s">
        <v>972</v>
      </c>
      <c r="F16" s="32" t="s">
        <v>973</v>
      </c>
      <c r="G16" s="32" t="s">
        <v>974</v>
      </c>
      <c r="H16" s="32" t="s">
        <v>975</v>
      </c>
      <c r="I16" s="48">
        <v>44637</v>
      </c>
      <c r="J16" s="32"/>
      <c r="K16" s="32" t="s">
        <v>978</v>
      </c>
    </row>
    <row r="17" spans="1:11" ht="135" customHeight="1" x14ac:dyDescent="0.3">
      <c r="A17" s="78">
        <v>44665</v>
      </c>
      <c r="B17" s="46" t="s">
        <v>6</v>
      </c>
      <c r="C17" s="29" t="s">
        <v>979</v>
      </c>
      <c r="D17" s="26" t="s">
        <v>980</v>
      </c>
      <c r="E17" s="29" t="s">
        <v>981</v>
      </c>
      <c r="F17" s="29" t="s">
        <v>981</v>
      </c>
      <c r="G17" s="29" t="s">
        <v>982</v>
      </c>
      <c r="H17" s="29" t="s">
        <v>982</v>
      </c>
      <c r="I17" s="21">
        <v>44665</v>
      </c>
      <c r="J17" s="29"/>
      <c r="K17" s="29" t="s">
        <v>983</v>
      </c>
    </row>
    <row r="18" spans="1:11" x14ac:dyDescent="0.3">
      <c r="A18" s="94"/>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F3D66-FAF9-4F54-ADAB-97A4C7748122}">
  <sheetPr filterMode="1"/>
  <dimension ref="A1:AI214"/>
  <sheetViews>
    <sheetView tabSelected="1" workbookViewId="0">
      <pane ySplit="1" topLeftCell="A176" activePane="bottomLeft" state="frozen"/>
      <selection pane="bottomLeft" activeCell="R176" sqref="R176"/>
    </sheetView>
  </sheetViews>
  <sheetFormatPr defaultRowHeight="14.4" x14ac:dyDescent="0.3"/>
  <cols>
    <col min="1" max="1" width="10.5546875" customWidth="1"/>
    <col min="2" max="2" width="14.44140625" customWidth="1"/>
    <col min="3" max="3" width="18.33203125" customWidth="1"/>
    <col min="4" max="6" width="17.6640625" customWidth="1"/>
    <col min="7" max="7" width="19.44140625" customWidth="1"/>
    <col min="8" max="8" width="18" customWidth="1"/>
    <col min="9" max="9" width="20.5546875" customWidth="1"/>
    <col min="10" max="10" width="16.6640625" customWidth="1"/>
    <col min="11" max="11" width="18.33203125" customWidth="1"/>
    <col min="12" max="12" width="23.44140625" customWidth="1"/>
    <col min="13" max="13" width="17.44140625" customWidth="1"/>
    <col min="14" max="14" width="19.33203125" customWidth="1"/>
    <col min="15" max="15" width="17" customWidth="1"/>
    <col min="16" max="16" width="18.33203125" customWidth="1"/>
    <col min="17" max="17" width="13.44140625" customWidth="1"/>
    <col min="18" max="18" width="12.88671875" customWidth="1"/>
    <col min="19" max="19" width="20.33203125" customWidth="1"/>
    <col min="20" max="20" width="17.44140625" customWidth="1"/>
    <col min="21" max="21" width="17" customWidth="1"/>
    <col min="22" max="22" width="21" customWidth="1"/>
    <col min="23" max="23" width="15.109375" customWidth="1"/>
    <col min="24" max="24" width="15.33203125" customWidth="1"/>
  </cols>
  <sheetData>
    <row r="1" spans="1:23" ht="41.4" x14ac:dyDescent="0.3">
      <c r="A1" s="50" t="s">
        <v>3</v>
      </c>
      <c r="B1" s="51" t="s">
        <v>984</v>
      </c>
      <c r="C1" s="51" t="s">
        <v>985</v>
      </c>
      <c r="D1" s="51" t="s">
        <v>2</v>
      </c>
      <c r="E1" s="51" t="s">
        <v>986</v>
      </c>
      <c r="F1" s="51" t="s">
        <v>987</v>
      </c>
      <c r="G1" s="51" t="s">
        <v>4</v>
      </c>
      <c r="H1" s="51" t="s">
        <v>6</v>
      </c>
      <c r="I1" s="51" t="s">
        <v>988</v>
      </c>
      <c r="J1" s="51" t="s">
        <v>989</v>
      </c>
      <c r="K1" s="51" t="s">
        <v>990</v>
      </c>
      <c r="L1" s="52" t="s">
        <v>9</v>
      </c>
      <c r="M1" s="51" t="s">
        <v>991</v>
      </c>
      <c r="N1" s="51" t="s">
        <v>992</v>
      </c>
      <c r="O1" s="51" t="s">
        <v>993</v>
      </c>
      <c r="P1" s="51" t="s">
        <v>994</v>
      </c>
      <c r="Q1" s="51" t="s">
        <v>995</v>
      </c>
      <c r="R1" s="51" t="s">
        <v>996</v>
      </c>
      <c r="S1" s="51" t="s">
        <v>997</v>
      </c>
      <c r="T1" s="51" t="s">
        <v>998</v>
      </c>
      <c r="U1" s="51" t="s">
        <v>8</v>
      </c>
      <c r="V1" s="51" t="s">
        <v>13</v>
      </c>
      <c r="W1" s="51" t="s">
        <v>999</v>
      </c>
    </row>
    <row r="2" spans="1:23" ht="193.2" hidden="1" x14ac:dyDescent="0.3">
      <c r="A2" s="53" t="s">
        <v>127</v>
      </c>
      <c r="B2" s="54">
        <v>44361</v>
      </c>
      <c r="C2" s="55" t="s">
        <v>6</v>
      </c>
      <c r="D2" s="55" t="s">
        <v>126</v>
      </c>
      <c r="E2" s="55" t="s">
        <v>1000</v>
      </c>
      <c r="F2" s="55" t="s">
        <v>1001</v>
      </c>
      <c r="G2" s="55" t="s">
        <v>95</v>
      </c>
      <c r="H2" s="55" t="s">
        <v>129</v>
      </c>
      <c r="I2" s="55" t="s">
        <v>1002</v>
      </c>
      <c r="J2" s="54">
        <v>44330</v>
      </c>
      <c r="K2" s="60" t="s">
        <v>132</v>
      </c>
      <c r="L2" s="60" t="s">
        <v>1003</v>
      </c>
      <c r="M2" s="55" t="s">
        <v>127</v>
      </c>
      <c r="N2" s="58">
        <v>44568</v>
      </c>
      <c r="O2" s="58">
        <v>44568</v>
      </c>
      <c r="P2" s="57" t="s">
        <v>133</v>
      </c>
      <c r="Q2" s="58">
        <v>44543</v>
      </c>
      <c r="R2" s="58">
        <v>44546</v>
      </c>
      <c r="S2" s="55" t="s">
        <v>128</v>
      </c>
      <c r="T2" s="55" t="s">
        <v>1004</v>
      </c>
      <c r="U2" s="54">
        <v>44361</v>
      </c>
      <c r="V2" s="61" t="s">
        <v>680</v>
      </c>
      <c r="W2" s="55" t="s">
        <v>1005</v>
      </c>
    </row>
    <row r="3" spans="1:23" ht="165.6" hidden="1" x14ac:dyDescent="0.3">
      <c r="A3" s="69" t="s">
        <v>1006</v>
      </c>
      <c r="B3" s="58">
        <v>44376</v>
      </c>
      <c r="C3" s="57" t="s">
        <v>6</v>
      </c>
      <c r="D3" s="57" t="s">
        <v>910</v>
      </c>
      <c r="E3" s="57" t="s">
        <v>1000</v>
      </c>
      <c r="F3" s="55" t="s">
        <v>1007</v>
      </c>
      <c r="G3" s="55" t="s">
        <v>1008</v>
      </c>
      <c r="H3" s="55" t="s">
        <v>914</v>
      </c>
      <c r="I3" s="55" t="s">
        <v>1009</v>
      </c>
      <c r="J3" s="54">
        <v>43523</v>
      </c>
      <c r="K3" s="55" t="s">
        <v>1010</v>
      </c>
      <c r="L3" s="55" t="s">
        <v>1011</v>
      </c>
      <c r="M3" s="55" t="s">
        <v>1012</v>
      </c>
      <c r="N3" s="54">
        <v>44419</v>
      </c>
      <c r="O3" s="54">
        <v>44419</v>
      </c>
      <c r="P3" s="55" t="s">
        <v>405</v>
      </c>
      <c r="Q3" s="55" t="s">
        <v>405</v>
      </c>
      <c r="R3" s="55" t="s">
        <v>405</v>
      </c>
      <c r="S3" s="55" t="s">
        <v>1013</v>
      </c>
      <c r="T3" s="55" t="s">
        <v>1014</v>
      </c>
      <c r="U3" s="54">
        <v>44376</v>
      </c>
      <c r="V3" s="55" t="s">
        <v>911</v>
      </c>
      <c r="W3" s="55" t="s">
        <v>1015</v>
      </c>
    </row>
    <row r="4" spans="1:23" ht="82.8" hidden="1" x14ac:dyDescent="0.3">
      <c r="A4" s="53" t="s">
        <v>127</v>
      </c>
      <c r="B4" s="54">
        <v>44383</v>
      </c>
      <c r="C4" s="55" t="s">
        <v>4</v>
      </c>
      <c r="D4" s="55" t="s">
        <v>135</v>
      </c>
      <c r="E4" s="55" t="s">
        <v>1000</v>
      </c>
      <c r="F4" s="55" t="s">
        <v>1016</v>
      </c>
      <c r="G4" s="55" t="s">
        <v>136</v>
      </c>
      <c r="H4" s="55" t="s">
        <v>138</v>
      </c>
      <c r="I4" s="55" t="s">
        <v>1009</v>
      </c>
      <c r="J4" s="54">
        <v>44351</v>
      </c>
      <c r="K4" s="55" t="s">
        <v>141</v>
      </c>
      <c r="L4" s="55" t="s">
        <v>140</v>
      </c>
      <c r="M4" s="55" t="s">
        <v>127</v>
      </c>
      <c r="N4" s="56">
        <v>44410</v>
      </c>
      <c r="O4" s="56">
        <v>44410</v>
      </c>
      <c r="P4" s="57" t="s">
        <v>133</v>
      </c>
      <c r="Q4" s="58">
        <v>44385</v>
      </c>
      <c r="R4" s="58">
        <v>44385</v>
      </c>
      <c r="S4" s="55" t="s">
        <v>1017</v>
      </c>
      <c r="T4" s="55" t="s">
        <v>1018</v>
      </c>
      <c r="U4" s="54">
        <v>44383</v>
      </c>
      <c r="V4" s="55" t="s">
        <v>680</v>
      </c>
      <c r="W4" s="55" t="s">
        <v>1019</v>
      </c>
    </row>
    <row r="5" spans="1:23" ht="55.2" hidden="1" x14ac:dyDescent="0.3">
      <c r="A5" s="53" t="s">
        <v>127</v>
      </c>
      <c r="B5" s="54">
        <v>44384</v>
      </c>
      <c r="C5" s="55" t="s">
        <v>6</v>
      </c>
      <c r="D5" s="55" t="s">
        <v>142</v>
      </c>
      <c r="E5" s="55" t="s">
        <v>1000</v>
      </c>
      <c r="F5" s="55" t="s">
        <v>1020</v>
      </c>
      <c r="G5" s="55" t="s">
        <v>143</v>
      </c>
      <c r="H5" s="55" t="s">
        <v>145</v>
      </c>
      <c r="I5" s="55" t="s">
        <v>1009</v>
      </c>
      <c r="J5" s="54">
        <v>44354</v>
      </c>
      <c r="K5" s="55" t="s">
        <v>1021</v>
      </c>
      <c r="L5" s="55" t="s">
        <v>147</v>
      </c>
      <c r="M5" s="55" t="s">
        <v>127</v>
      </c>
      <c r="N5" s="56">
        <v>44410</v>
      </c>
      <c r="O5" s="56">
        <v>44410</v>
      </c>
      <c r="P5" s="57" t="s">
        <v>133</v>
      </c>
      <c r="Q5" s="58">
        <v>44385</v>
      </c>
      <c r="R5" s="58">
        <v>44392</v>
      </c>
      <c r="S5" s="55" t="s">
        <v>144</v>
      </c>
      <c r="T5" s="55" t="s">
        <v>146</v>
      </c>
      <c r="U5" s="54">
        <v>44384</v>
      </c>
      <c r="V5" s="55" t="s">
        <v>680</v>
      </c>
      <c r="W5" s="55" t="s">
        <v>1022</v>
      </c>
    </row>
    <row r="6" spans="1:23" ht="165.6" hidden="1" x14ac:dyDescent="0.3">
      <c r="A6" s="53" t="s">
        <v>127</v>
      </c>
      <c r="B6" s="54">
        <v>44398</v>
      </c>
      <c r="C6" s="55" t="s">
        <v>4</v>
      </c>
      <c r="D6" s="55" t="s">
        <v>1023</v>
      </c>
      <c r="E6" s="55" t="s">
        <v>1000</v>
      </c>
      <c r="F6" s="55" t="s">
        <v>1024</v>
      </c>
      <c r="G6" s="55" t="s">
        <v>150</v>
      </c>
      <c r="H6" s="55" t="s">
        <v>152</v>
      </c>
      <c r="I6" s="55" t="s">
        <v>1009</v>
      </c>
      <c r="J6" s="54">
        <v>44364</v>
      </c>
      <c r="K6" s="55" t="s">
        <v>155</v>
      </c>
      <c r="L6" s="55" t="s">
        <v>154</v>
      </c>
      <c r="M6" s="55" t="s">
        <v>127</v>
      </c>
      <c r="N6" s="56">
        <v>44435</v>
      </c>
      <c r="O6" s="56">
        <v>44435</v>
      </c>
      <c r="P6" s="57" t="s">
        <v>133</v>
      </c>
      <c r="Q6" s="58">
        <v>44400</v>
      </c>
      <c r="R6" s="58">
        <v>44417</v>
      </c>
      <c r="S6" s="55" t="s">
        <v>151</v>
      </c>
      <c r="T6" s="55" t="s">
        <v>153</v>
      </c>
      <c r="U6" s="54">
        <v>44398</v>
      </c>
      <c r="V6" s="55" t="s">
        <v>156</v>
      </c>
      <c r="W6" s="55" t="s">
        <v>1025</v>
      </c>
    </row>
    <row r="7" spans="1:23" ht="409.6" hidden="1" x14ac:dyDescent="0.3">
      <c r="A7" s="53" t="s">
        <v>127</v>
      </c>
      <c r="B7" s="54">
        <v>44398</v>
      </c>
      <c r="C7" s="55" t="s">
        <v>4</v>
      </c>
      <c r="D7" s="55" t="s">
        <v>1026</v>
      </c>
      <c r="E7" s="55" t="s">
        <v>1000</v>
      </c>
      <c r="F7" s="55" t="s">
        <v>1024</v>
      </c>
      <c r="G7" s="55" t="s">
        <v>150</v>
      </c>
      <c r="H7" s="55" t="s">
        <v>152</v>
      </c>
      <c r="I7" s="55" t="s">
        <v>1009</v>
      </c>
      <c r="J7" s="54">
        <v>44364</v>
      </c>
      <c r="K7" s="55" t="s">
        <v>159</v>
      </c>
      <c r="L7" s="55" t="s">
        <v>158</v>
      </c>
      <c r="M7" s="55" t="s">
        <v>127</v>
      </c>
      <c r="N7" s="56">
        <v>44435</v>
      </c>
      <c r="O7" s="56">
        <v>44435</v>
      </c>
      <c r="P7" s="57" t="s">
        <v>133</v>
      </c>
      <c r="Q7" s="58">
        <v>44400</v>
      </c>
      <c r="R7" s="58">
        <v>44406</v>
      </c>
      <c r="S7" s="55" t="s">
        <v>151</v>
      </c>
      <c r="T7" s="55" t="s">
        <v>153</v>
      </c>
      <c r="U7" s="54">
        <v>44398</v>
      </c>
      <c r="V7" s="55" t="s">
        <v>160</v>
      </c>
      <c r="W7" s="55" t="s">
        <v>1025</v>
      </c>
    </row>
    <row r="8" spans="1:23" ht="409.6" hidden="1" x14ac:dyDescent="0.3">
      <c r="A8" s="53" t="s">
        <v>127</v>
      </c>
      <c r="B8" s="54">
        <v>44398</v>
      </c>
      <c r="C8" s="55" t="s">
        <v>4</v>
      </c>
      <c r="D8" s="55" t="s">
        <v>1027</v>
      </c>
      <c r="E8" s="55" t="s">
        <v>1000</v>
      </c>
      <c r="F8" s="55" t="s">
        <v>1024</v>
      </c>
      <c r="G8" s="55" t="s">
        <v>150</v>
      </c>
      <c r="H8" s="55" t="s">
        <v>152</v>
      </c>
      <c r="I8" s="55" t="s">
        <v>1009</v>
      </c>
      <c r="J8" s="54">
        <v>44364</v>
      </c>
      <c r="K8" s="55" t="s">
        <v>159</v>
      </c>
      <c r="L8" s="55" t="s">
        <v>158</v>
      </c>
      <c r="M8" s="55" t="s">
        <v>127</v>
      </c>
      <c r="N8" s="56">
        <v>44435</v>
      </c>
      <c r="O8" s="56">
        <v>44435</v>
      </c>
      <c r="P8" s="57" t="s">
        <v>133</v>
      </c>
      <c r="Q8" s="58">
        <v>44400</v>
      </c>
      <c r="R8" s="58">
        <v>44406</v>
      </c>
      <c r="S8" s="55" t="s">
        <v>151</v>
      </c>
      <c r="T8" s="55" t="s">
        <v>153</v>
      </c>
      <c r="U8" s="54">
        <v>44398</v>
      </c>
      <c r="V8" s="55" t="s">
        <v>160</v>
      </c>
      <c r="W8" s="55" t="s">
        <v>1025</v>
      </c>
    </row>
    <row r="9" spans="1:23" ht="409.6" hidden="1" x14ac:dyDescent="0.3">
      <c r="A9" s="53" t="s">
        <v>127</v>
      </c>
      <c r="B9" s="54">
        <v>44398</v>
      </c>
      <c r="C9" s="55" t="s">
        <v>4</v>
      </c>
      <c r="D9" s="55" t="s">
        <v>162</v>
      </c>
      <c r="E9" s="55" t="s">
        <v>1000</v>
      </c>
      <c r="F9" s="55" t="s">
        <v>1024</v>
      </c>
      <c r="G9" s="55" t="s">
        <v>150</v>
      </c>
      <c r="H9" s="55" t="s">
        <v>152</v>
      </c>
      <c r="I9" s="55" t="s">
        <v>1009</v>
      </c>
      <c r="J9" s="54">
        <v>44364</v>
      </c>
      <c r="K9" s="55" t="s">
        <v>159</v>
      </c>
      <c r="L9" s="55" t="s">
        <v>158</v>
      </c>
      <c r="M9" s="55" t="s">
        <v>127</v>
      </c>
      <c r="N9" s="56">
        <v>44435</v>
      </c>
      <c r="O9" s="56">
        <v>44435</v>
      </c>
      <c r="P9" s="57" t="s">
        <v>133</v>
      </c>
      <c r="Q9" s="58">
        <v>44400</v>
      </c>
      <c r="R9" s="58">
        <v>44406</v>
      </c>
      <c r="S9" s="55" t="s">
        <v>151</v>
      </c>
      <c r="T9" s="55" t="s">
        <v>153</v>
      </c>
      <c r="U9" s="54">
        <v>44398</v>
      </c>
      <c r="V9" s="55" t="s">
        <v>160</v>
      </c>
      <c r="W9" s="55" t="s">
        <v>1025</v>
      </c>
    </row>
    <row r="10" spans="1:23" ht="165.6" hidden="1" x14ac:dyDescent="0.3">
      <c r="A10" s="53" t="s">
        <v>127</v>
      </c>
      <c r="B10" s="54">
        <v>44398</v>
      </c>
      <c r="C10" s="55" t="s">
        <v>4</v>
      </c>
      <c r="D10" s="55" t="s">
        <v>163</v>
      </c>
      <c r="E10" s="55" t="s">
        <v>1000</v>
      </c>
      <c r="F10" s="55" t="s">
        <v>1024</v>
      </c>
      <c r="G10" s="55" t="s">
        <v>150</v>
      </c>
      <c r="H10" s="55" t="s">
        <v>152</v>
      </c>
      <c r="I10" s="55" t="s">
        <v>1009</v>
      </c>
      <c r="J10" s="54">
        <v>44364</v>
      </c>
      <c r="K10" s="55" t="s">
        <v>155</v>
      </c>
      <c r="L10" s="55" t="s">
        <v>154</v>
      </c>
      <c r="M10" s="55" t="s">
        <v>127</v>
      </c>
      <c r="N10" s="56">
        <v>44435</v>
      </c>
      <c r="O10" s="56">
        <v>44435</v>
      </c>
      <c r="P10" s="57" t="s">
        <v>133</v>
      </c>
      <c r="Q10" s="58">
        <v>44400</v>
      </c>
      <c r="R10" s="58">
        <v>44417</v>
      </c>
      <c r="S10" s="55" t="s">
        <v>151</v>
      </c>
      <c r="T10" s="55" t="s">
        <v>153</v>
      </c>
      <c r="U10" s="54">
        <v>44398</v>
      </c>
      <c r="V10" s="55" t="s">
        <v>156</v>
      </c>
      <c r="W10" s="55" t="s">
        <v>1025</v>
      </c>
    </row>
    <row r="11" spans="1:23" ht="409.6" hidden="1" x14ac:dyDescent="0.3">
      <c r="A11" s="53" t="s">
        <v>127</v>
      </c>
      <c r="B11" s="54">
        <v>44398</v>
      </c>
      <c r="C11" s="55" t="s">
        <v>4</v>
      </c>
      <c r="D11" s="55" t="s">
        <v>164</v>
      </c>
      <c r="E11" s="55" t="s">
        <v>1000</v>
      </c>
      <c r="F11" s="55" t="s">
        <v>1024</v>
      </c>
      <c r="G11" s="55" t="s">
        <v>150</v>
      </c>
      <c r="H11" s="55" t="s">
        <v>152</v>
      </c>
      <c r="I11" s="55" t="s">
        <v>1009</v>
      </c>
      <c r="J11" s="54">
        <v>44364</v>
      </c>
      <c r="K11" s="55" t="s">
        <v>159</v>
      </c>
      <c r="L11" s="55" t="s">
        <v>158</v>
      </c>
      <c r="M11" s="55" t="s">
        <v>127</v>
      </c>
      <c r="N11" s="56">
        <v>44435</v>
      </c>
      <c r="O11" s="56">
        <v>44435</v>
      </c>
      <c r="P11" s="57" t="s">
        <v>133</v>
      </c>
      <c r="Q11" s="58">
        <v>44400</v>
      </c>
      <c r="R11" s="58">
        <v>44406</v>
      </c>
      <c r="S11" s="55" t="s">
        <v>151</v>
      </c>
      <c r="T11" s="55" t="s">
        <v>153</v>
      </c>
      <c r="U11" s="54">
        <v>44398</v>
      </c>
      <c r="V11" s="55" t="s">
        <v>160</v>
      </c>
      <c r="W11" s="55" t="s">
        <v>1025</v>
      </c>
    </row>
    <row r="12" spans="1:23" ht="124.2" hidden="1" x14ac:dyDescent="0.3">
      <c r="A12" s="53" t="s">
        <v>127</v>
      </c>
      <c r="B12" s="54">
        <v>44398</v>
      </c>
      <c r="C12" s="55" t="s">
        <v>4</v>
      </c>
      <c r="D12" s="55" t="s">
        <v>165</v>
      </c>
      <c r="E12" s="55" t="s">
        <v>1000</v>
      </c>
      <c r="F12" s="55" t="s">
        <v>1024</v>
      </c>
      <c r="G12" s="55" t="s">
        <v>150</v>
      </c>
      <c r="H12" s="55" t="s">
        <v>152</v>
      </c>
      <c r="I12" s="55" t="s">
        <v>1009</v>
      </c>
      <c r="J12" s="54">
        <v>44364</v>
      </c>
      <c r="K12" s="55" t="s">
        <v>159</v>
      </c>
      <c r="L12" s="55" t="s">
        <v>166</v>
      </c>
      <c r="M12" s="55" t="s">
        <v>127</v>
      </c>
      <c r="N12" s="56">
        <v>44435</v>
      </c>
      <c r="O12" s="56">
        <v>44435</v>
      </c>
      <c r="P12" s="57" t="s">
        <v>133</v>
      </c>
      <c r="Q12" s="58">
        <v>44400</v>
      </c>
      <c r="R12" s="58">
        <v>44417</v>
      </c>
      <c r="S12" s="55" t="s">
        <v>151</v>
      </c>
      <c r="T12" s="55" t="s">
        <v>153</v>
      </c>
      <c r="U12" s="54">
        <v>44398</v>
      </c>
      <c r="V12" s="55" t="s">
        <v>1028</v>
      </c>
      <c r="W12" s="55" t="s">
        <v>1025</v>
      </c>
    </row>
    <row r="13" spans="1:23" ht="409.6" hidden="1" x14ac:dyDescent="0.3">
      <c r="A13" s="53" t="s">
        <v>127</v>
      </c>
      <c r="B13" s="54">
        <v>44398</v>
      </c>
      <c r="C13" s="55" t="s">
        <v>4</v>
      </c>
      <c r="D13" s="55" t="s">
        <v>1029</v>
      </c>
      <c r="E13" s="55" t="s">
        <v>1000</v>
      </c>
      <c r="F13" s="55" t="s">
        <v>1024</v>
      </c>
      <c r="G13" s="55" t="s">
        <v>150</v>
      </c>
      <c r="H13" s="55" t="s">
        <v>152</v>
      </c>
      <c r="I13" s="55" t="s">
        <v>1009</v>
      </c>
      <c r="J13" s="54">
        <v>44364</v>
      </c>
      <c r="K13" s="55" t="s">
        <v>159</v>
      </c>
      <c r="L13" s="55" t="s">
        <v>158</v>
      </c>
      <c r="M13" s="55" t="s">
        <v>127</v>
      </c>
      <c r="N13" s="56">
        <v>44435</v>
      </c>
      <c r="O13" s="56">
        <v>44435</v>
      </c>
      <c r="P13" s="57" t="s">
        <v>133</v>
      </c>
      <c r="Q13" s="58">
        <v>44400</v>
      </c>
      <c r="R13" s="58">
        <v>44406</v>
      </c>
      <c r="S13" s="55" t="s">
        <v>151</v>
      </c>
      <c r="T13" s="55" t="s">
        <v>153</v>
      </c>
      <c r="U13" s="54">
        <v>44398</v>
      </c>
      <c r="V13" s="55" t="s">
        <v>160</v>
      </c>
      <c r="W13" s="55" t="s">
        <v>1025</v>
      </c>
    </row>
    <row r="14" spans="1:23" ht="409.6" hidden="1" x14ac:dyDescent="0.3">
      <c r="A14" s="53" t="s">
        <v>127</v>
      </c>
      <c r="B14" s="54">
        <v>44398</v>
      </c>
      <c r="C14" s="55" t="s">
        <v>4</v>
      </c>
      <c r="D14" s="55" t="s">
        <v>1030</v>
      </c>
      <c r="E14" s="55" t="s">
        <v>1000</v>
      </c>
      <c r="F14" s="55" t="s">
        <v>1024</v>
      </c>
      <c r="G14" s="55" t="s">
        <v>150</v>
      </c>
      <c r="H14" s="55" t="s">
        <v>152</v>
      </c>
      <c r="I14" s="55" t="s">
        <v>1009</v>
      </c>
      <c r="J14" s="54">
        <v>44364</v>
      </c>
      <c r="K14" s="55" t="s">
        <v>159</v>
      </c>
      <c r="L14" s="55" t="s">
        <v>158</v>
      </c>
      <c r="M14" s="55" t="s">
        <v>127</v>
      </c>
      <c r="N14" s="56">
        <v>44435</v>
      </c>
      <c r="O14" s="56">
        <v>44435</v>
      </c>
      <c r="P14" s="57" t="s">
        <v>133</v>
      </c>
      <c r="Q14" s="58">
        <v>44400</v>
      </c>
      <c r="R14" s="58">
        <v>44406</v>
      </c>
      <c r="S14" s="55" t="s">
        <v>151</v>
      </c>
      <c r="T14" s="55" t="s">
        <v>153</v>
      </c>
      <c r="U14" s="54">
        <v>44398</v>
      </c>
      <c r="V14" s="55" t="s">
        <v>160</v>
      </c>
      <c r="W14" s="55" t="s">
        <v>1025</v>
      </c>
    </row>
    <row r="15" spans="1:23" ht="165.6" hidden="1" x14ac:dyDescent="0.3">
      <c r="A15" s="53" t="s">
        <v>127</v>
      </c>
      <c r="B15" s="54">
        <v>44398</v>
      </c>
      <c r="C15" s="55" t="s">
        <v>4</v>
      </c>
      <c r="D15" s="55" t="s">
        <v>170</v>
      </c>
      <c r="E15" s="55" t="s">
        <v>1000</v>
      </c>
      <c r="F15" s="55" t="s">
        <v>1024</v>
      </c>
      <c r="G15" s="55" t="s">
        <v>150</v>
      </c>
      <c r="H15" s="55" t="s">
        <v>152</v>
      </c>
      <c r="I15" s="55" t="s">
        <v>1009</v>
      </c>
      <c r="J15" s="54">
        <v>44364</v>
      </c>
      <c r="K15" s="55" t="s">
        <v>155</v>
      </c>
      <c r="L15" s="55" t="s">
        <v>154</v>
      </c>
      <c r="M15" s="55" t="s">
        <v>127</v>
      </c>
      <c r="N15" s="56">
        <v>44435</v>
      </c>
      <c r="O15" s="56">
        <v>44435</v>
      </c>
      <c r="P15" s="57" t="s">
        <v>133</v>
      </c>
      <c r="Q15" s="58">
        <v>44400</v>
      </c>
      <c r="R15" s="58">
        <v>44417</v>
      </c>
      <c r="S15" s="55" t="s">
        <v>151</v>
      </c>
      <c r="T15" s="55" t="s">
        <v>153</v>
      </c>
      <c r="U15" s="54">
        <v>44398</v>
      </c>
      <c r="V15" s="55" t="s">
        <v>156</v>
      </c>
      <c r="W15" s="55" t="s">
        <v>1025</v>
      </c>
    </row>
    <row r="16" spans="1:23" ht="124.2" hidden="1" x14ac:dyDescent="0.3">
      <c r="A16" s="53" t="s">
        <v>127</v>
      </c>
      <c r="B16" s="54">
        <v>44398</v>
      </c>
      <c r="C16" s="55" t="s">
        <v>4</v>
      </c>
      <c r="D16" s="55" t="s">
        <v>171</v>
      </c>
      <c r="E16" s="55" t="s">
        <v>1000</v>
      </c>
      <c r="F16" s="55" t="s">
        <v>1024</v>
      </c>
      <c r="G16" s="55" t="s">
        <v>150</v>
      </c>
      <c r="H16" s="55" t="s">
        <v>152</v>
      </c>
      <c r="I16" s="55" t="s">
        <v>1009</v>
      </c>
      <c r="J16" s="54">
        <v>44354</v>
      </c>
      <c r="K16" s="55" t="s">
        <v>159</v>
      </c>
      <c r="L16" s="55" t="s">
        <v>166</v>
      </c>
      <c r="M16" s="55" t="s">
        <v>127</v>
      </c>
      <c r="N16" s="56">
        <v>44435</v>
      </c>
      <c r="O16" s="56">
        <v>44435</v>
      </c>
      <c r="P16" s="57" t="s">
        <v>133</v>
      </c>
      <c r="Q16" s="58">
        <v>44400</v>
      </c>
      <c r="R16" s="58">
        <v>44417</v>
      </c>
      <c r="S16" s="55" t="s">
        <v>151</v>
      </c>
      <c r="T16" s="55" t="s">
        <v>153</v>
      </c>
      <c r="U16" s="54">
        <v>44398</v>
      </c>
      <c r="V16" s="55" t="s">
        <v>1028</v>
      </c>
      <c r="W16" s="55" t="s">
        <v>1025</v>
      </c>
    </row>
    <row r="17" spans="1:23" ht="138" hidden="1" x14ac:dyDescent="0.3">
      <c r="A17" s="53" t="s">
        <v>127</v>
      </c>
      <c r="B17" s="54">
        <v>44399</v>
      </c>
      <c r="C17" s="55" t="s">
        <v>6</v>
      </c>
      <c r="D17" s="55" t="s">
        <v>172</v>
      </c>
      <c r="E17" s="55" t="s">
        <v>1031</v>
      </c>
      <c r="F17" s="55" t="s">
        <v>1032</v>
      </c>
      <c r="G17" s="55" t="s">
        <v>173</v>
      </c>
      <c r="H17" s="55" t="s">
        <v>1033</v>
      </c>
      <c r="I17" s="55" t="s">
        <v>1009</v>
      </c>
      <c r="J17" s="54">
        <v>43563</v>
      </c>
      <c r="K17" s="55" t="s">
        <v>178</v>
      </c>
      <c r="L17" s="55" t="s">
        <v>177</v>
      </c>
      <c r="M17" s="55" t="s">
        <v>127</v>
      </c>
      <c r="N17" s="56">
        <v>44536</v>
      </c>
      <c r="O17" s="56">
        <v>44536</v>
      </c>
      <c r="P17" s="57" t="s">
        <v>133</v>
      </c>
      <c r="Q17" s="58">
        <v>44498</v>
      </c>
      <c r="R17" s="58">
        <v>44504</v>
      </c>
      <c r="S17" s="55" t="s">
        <v>174</v>
      </c>
      <c r="T17" s="55" t="s">
        <v>1034</v>
      </c>
      <c r="U17" s="54">
        <v>44399</v>
      </c>
      <c r="V17" s="55" t="s">
        <v>680</v>
      </c>
      <c r="W17" s="55" t="s">
        <v>1035</v>
      </c>
    </row>
    <row r="18" spans="1:23" ht="138" hidden="1" x14ac:dyDescent="0.3">
      <c r="A18" s="53" t="s">
        <v>127</v>
      </c>
      <c r="B18" s="54">
        <v>44405</v>
      </c>
      <c r="C18" s="55" t="s">
        <v>6</v>
      </c>
      <c r="D18" s="55" t="s">
        <v>1036</v>
      </c>
      <c r="E18" s="55" t="s">
        <v>1000</v>
      </c>
      <c r="F18" s="55" t="s">
        <v>1037</v>
      </c>
      <c r="G18" s="55" t="s">
        <v>180</v>
      </c>
      <c r="H18" s="55" t="s">
        <v>182</v>
      </c>
      <c r="I18" s="55" t="s">
        <v>1038</v>
      </c>
      <c r="J18" s="54">
        <v>44316</v>
      </c>
      <c r="K18" s="55" t="s">
        <v>185</v>
      </c>
      <c r="L18" s="55" t="s">
        <v>184</v>
      </c>
      <c r="M18" s="55" t="s">
        <v>127</v>
      </c>
      <c r="N18" s="56">
        <v>44498</v>
      </c>
      <c r="O18" s="56">
        <v>44498</v>
      </c>
      <c r="P18" s="57" t="s">
        <v>187</v>
      </c>
      <c r="Q18" s="57" t="s">
        <v>680</v>
      </c>
      <c r="R18" s="58">
        <v>44476</v>
      </c>
      <c r="S18" s="55" t="s">
        <v>181</v>
      </c>
      <c r="T18" s="55" t="s">
        <v>183</v>
      </c>
      <c r="U18" s="54">
        <v>44405</v>
      </c>
      <c r="V18" s="55" t="s">
        <v>186</v>
      </c>
      <c r="W18" s="55" t="s">
        <v>1039</v>
      </c>
    </row>
    <row r="19" spans="1:23" ht="138" hidden="1" x14ac:dyDescent="0.3">
      <c r="A19" s="53" t="s">
        <v>127</v>
      </c>
      <c r="B19" s="54">
        <v>44405</v>
      </c>
      <c r="C19" s="55" t="s">
        <v>6</v>
      </c>
      <c r="D19" s="55" t="s">
        <v>188</v>
      </c>
      <c r="E19" s="55" t="s">
        <v>1000</v>
      </c>
      <c r="F19" s="55" t="s">
        <v>1037</v>
      </c>
      <c r="G19" s="55" t="s">
        <v>180</v>
      </c>
      <c r="H19" s="55" t="s">
        <v>182</v>
      </c>
      <c r="I19" s="55" t="s">
        <v>1038</v>
      </c>
      <c r="J19" s="54">
        <v>44316</v>
      </c>
      <c r="K19" s="55" t="s">
        <v>185</v>
      </c>
      <c r="L19" s="55" t="s">
        <v>184</v>
      </c>
      <c r="M19" s="55" t="s">
        <v>127</v>
      </c>
      <c r="N19" s="56">
        <v>44498</v>
      </c>
      <c r="O19" s="56">
        <v>44498</v>
      </c>
      <c r="P19" s="57" t="s">
        <v>187</v>
      </c>
      <c r="Q19" s="57" t="s">
        <v>680</v>
      </c>
      <c r="R19" s="58">
        <v>44476</v>
      </c>
      <c r="S19" s="55" t="s">
        <v>181</v>
      </c>
      <c r="T19" s="55" t="s">
        <v>183</v>
      </c>
      <c r="U19" s="54">
        <v>44405</v>
      </c>
      <c r="V19" s="55" t="s">
        <v>186</v>
      </c>
      <c r="W19" s="55" t="s">
        <v>1039</v>
      </c>
    </row>
    <row r="20" spans="1:23" ht="138" hidden="1" x14ac:dyDescent="0.3">
      <c r="A20" s="53" t="s">
        <v>127</v>
      </c>
      <c r="B20" s="54">
        <v>44405</v>
      </c>
      <c r="C20" s="55" t="s">
        <v>6</v>
      </c>
      <c r="D20" s="55" t="s">
        <v>189</v>
      </c>
      <c r="E20" s="55" t="s">
        <v>1000</v>
      </c>
      <c r="F20" s="55" t="s">
        <v>1037</v>
      </c>
      <c r="G20" s="55" t="s">
        <v>180</v>
      </c>
      <c r="H20" s="55" t="s">
        <v>182</v>
      </c>
      <c r="I20" s="55" t="s">
        <v>1038</v>
      </c>
      <c r="J20" s="54">
        <v>44316</v>
      </c>
      <c r="K20" s="55" t="s">
        <v>185</v>
      </c>
      <c r="L20" s="55" t="s">
        <v>184</v>
      </c>
      <c r="M20" s="55" t="s">
        <v>127</v>
      </c>
      <c r="N20" s="56">
        <v>44498</v>
      </c>
      <c r="O20" s="56">
        <v>44498</v>
      </c>
      <c r="P20" s="57" t="s">
        <v>187</v>
      </c>
      <c r="Q20" s="57" t="s">
        <v>680</v>
      </c>
      <c r="R20" s="58">
        <v>44476</v>
      </c>
      <c r="S20" s="55" t="s">
        <v>181</v>
      </c>
      <c r="T20" s="55" t="s">
        <v>183</v>
      </c>
      <c r="U20" s="54">
        <v>44405</v>
      </c>
      <c r="V20" s="55" t="s">
        <v>186</v>
      </c>
      <c r="W20" s="55" t="s">
        <v>1039</v>
      </c>
    </row>
    <row r="21" spans="1:23" ht="69" hidden="1" x14ac:dyDescent="0.3">
      <c r="A21" s="53" t="s">
        <v>127</v>
      </c>
      <c r="B21" s="54">
        <v>44407</v>
      </c>
      <c r="C21" s="55" t="s">
        <v>6</v>
      </c>
      <c r="D21" s="55" t="s">
        <v>190</v>
      </c>
      <c r="E21" s="55" t="s">
        <v>1000</v>
      </c>
      <c r="F21" s="55" t="s">
        <v>1040</v>
      </c>
      <c r="G21" s="55" t="s">
        <v>191</v>
      </c>
      <c r="H21" s="55" t="s">
        <v>193</v>
      </c>
      <c r="I21" s="55" t="s">
        <v>1009</v>
      </c>
      <c r="J21" s="54">
        <v>44377</v>
      </c>
      <c r="K21" s="55" t="s">
        <v>196</v>
      </c>
      <c r="L21" s="55" t="s">
        <v>195</v>
      </c>
      <c r="M21" s="55" t="s">
        <v>127</v>
      </c>
      <c r="N21" s="56">
        <v>44435</v>
      </c>
      <c r="O21" s="56">
        <v>44435</v>
      </c>
      <c r="P21" s="57" t="s">
        <v>133</v>
      </c>
      <c r="Q21" s="58">
        <v>44413</v>
      </c>
      <c r="R21" s="58">
        <v>44420</v>
      </c>
      <c r="S21" s="55" t="s">
        <v>192</v>
      </c>
      <c r="T21" s="55" t="s">
        <v>194</v>
      </c>
      <c r="U21" s="54">
        <v>44407</v>
      </c>
      <c r="V21" s="55" t="s">
        <v>680</v>
      </c>
      <c r="W21" s="55" t="s">
        <v>1041</v>
      </c>
    </row>
    <row r="22" spans="1:23" ht="234.6" hidden="1" x14ac:dyDescent="0.3">
      <c r="A22" s="53" t="s">
        <v>127</v>
      </c>
      <c r="B22" s="54">
        <v>44424</v>
      </c>
      <c r="C22" s="55" t="s">
        <v>6</v>
      </c>
      <c r="D22" s="55" t="s">
        <v>200</v>
      </c>
      <c r="E22" s="55" t="s">
        <v>1000</v>
      </c>
      <c r="F22" s="55" t="s">
        <v>1042</v>
      </c>
      <c r="G22" s="55" t="s">
        <v>201</v>
      </c>
      <c r="H22" s="55" t="s">
        <v>1043</v>
      </c>
      <c r="I22" s="55" t="s">
        <v>1009</v>
      </c>
      <c r="J22" s="54">
        <v>44393</v>
      </c>
      <c r="K22" s="55" t="s">
        <v>206</v>
      </c>
      <c r="L22" s="55" t="s">
        <v>1044</v>
      </c>
      <c r="M22" s="55" t="s">
        <v>127</v>
      </c>
      <c r="N22" s="56">
        <v>44456</v>
      </c>
      <c r="O22" s="56">
        <v>44456</v>
      </c>
      <c r="P22" s="57" t="s">
        <v>133</v>
      </c>
      <c r="Q22" s="58">
        <v>44428</v>
      </c>
      <c r="R22" s="58">
        <v>44441</v>
      </c>
      <c r="S22" s="55" t="s">
        <v>202</v>
      </c>
      <c r="T22" s="55" t="s">
        <v>204</v>
      </c>
      <c r="U22" s="54">
        <v>44424</v>
      </c>
      <c r="V22" s="55" t="s">
        <v>680</v>
      </c>
      <c r="W22" s="55" t="s">
        <v>1045</v>
      </c>
    </row>
    <row r="23" spans="1:23" ht="69" hidden="1" x14ac:dyDescent="0.3">
      <c r="A23" s="53" t="s">
        <v>127</v>
      </c>
      <c r="B23" s="54">
        <v>44424</v>
      </c>
      <c r="C23" s="55" t="s">
        <v>6</v>
      </c>
      <c r="D23" s="55" t="s">
        <v>197</v>
      </c>
      <c r="E23" s="55" t="s">
        <v>1000</v>
      </c>
      <c r="F23" s="55" t="s">
        <v>1040</v>
      </c>
      <c r="G23" s="55" t="s">
        <v>191</v>
      </c>
      <c r="H23" s="55" t="s">
        <v>193</v>
      </c>
      <c r="I23" s="55" t="s">
        <v>1009</v>
      </c>
      <c r="J23" s="54">
        <v>44392</v>
      </c>
      <c r="K23" s="55" t="s">
        <v>1046</v>
      </c>
      <c r="L23" s="55" t="s">
        <v>195</v>
      </c>
      <c r="M23" s="55" t="s">
        <v>127</v>
      </c>
      <c r="N23" s="56">
        <v>44435</v>
      </c>
      <c r="O23" s="56">
        <v>44435</v>
      </c>
      <c r="P23" s="57" t="s">
        <v>133</v>
      </c>
      <c r="Q23" s="58">
        <v>44428</v>
      </c>
      <c r="R23" s="58">
        <v>44420</v>
      </c>
      <c r="S23" s="55" t="s">
        <v>192</v>
      </c>
      <c r="T23" s="55" t="s">
        <v>194</v>
      </c>
      <c r="U23" s="54">
        <v>44424</v>
      </c>
      <c r="V23" s="55" t="s">
        <v>199</v>
      </c>
      <c r="W23" s="55" t="s">
        <v>1041</v>
      </c>
    </row>
    <row r="24" spans="1:23" ht="151.80000000000001" hidden="1" x14ac:dyDescent="0.3">
      <c r="A24" s="53" t="s">
        <v>74</v>
      </c>
      <c r="B24" s="54">
        <v>44424</v>
      </c>
      <c r="C24" s="55" t="s">
        <v>6</v>
      </c>
      <c r="D24" s="55" t="s">
        <v>73</v>
      </c>
      <c r="E24" s="55" t="s">
        <v>1000</v>
      </c>
      <c r="F24" s="55" t="s">
        <v>1047</v>
      </c>
      <c r="G24" s="55" t="s">
        <v>75</v>
      </c>
      <c r="H24" s="55" t="s">
        <v>77</v>
      </c>
      <c r="I24" s="55" t="s">
        <v>1048</v>
      </c>
      <c r="J24" s="54">
        <v>44392</v>
      </c>
      <c r="K24" s="55" t="s">
        <v>80</v>
      </c>
      <c r="L24" s="55" t="s">
        <v>1049</v>
      </c>
      <c r="M24" s="55" t="s">
        <v>74</v>
      </c>
      <c r="N24" s="58">
        <v>44501</v>
      </c>
      <c r="O24" s="58">
        <v>44501</v>
      </c>
      <c r="P24" s="55" t="s">
        <v>81</v>
      </c>
      <c r="Q24" s="57" t="s">
        <v>680</v>
      </c>
      <c r="R24" s="58">
        <v>44441</v>
      </c>
      <c r="S24" s="55" t="s">
        <v>76</v>
      </c>
      <c r="T24" s="55" t="s">
        <v>1050</v>
      </c>
      <c r="U24" s="54">
        <v>44424</v>
      </c>
      <c r="V24" s="55" t="s">
        <v>680</v>
      </c>
      <c r="W24" s="55" t="s">
        <v>1051</v>
      </c>
    </row>
    <row r="25" spans="1:23" ht="165.6" hidden="1" x14ac:dyDescent="0.3">
      <c r="A25" s="69" t="s">
        <v>1006</v>
      </c>
      <c r="B25" s="58">
        <v>44424</v>
      </c>
      <c r="C25" s="57" t="s">
        <v>6</v>
      </c>
      <c r="D25" s="57" t="s">
        <v>938</v>
      </c>
      <c r="E25" s="57" t="s">
        <v>1000</v>
      </c>
      <c r="F25" s="55" t="s">
        <v>1052</v>
      </c>
      <c r="G25" s="55" t="s">
        <v>224</v>
      </c>
      <c r="H25" s="55" t="s">
        <v>226</v>
      </c>
      <c r="I25" s="55" t="s">
        <v>1009</v>
      </c>
      <c r="J25" s="54">
        <v>43024</v>
      </c>
      <c r="K25" s="55" t="s">
        <v>1053</v>
      </c>
      <c r="L25" s="142" t="s">
        <v>1054</v>
      </c>
      <c r="M25" s="55" t="s">
        <v>1012</v>
      </c>
      <c r="N25" s="54">
        <v>44438</v>
      </c>
      <c r="O25" s="54">
        <v>44438</v>
      </c>
      <c r="P25" s="55" t="s">
        <v>405</v>
      </c>
      <c r="Q25" s="55" t="s">
        <v>405</v>
      </c>
      <c r="R25" s="55" t="s">
        <v>405</v>
      </c>
      <c r="S25" s="55" t="s">
        <v>225</v>
      </c>
      <c r="T25" s="55" t="s">
        <v>227</v>
      </c>
      <c r="U25" s="54">
        <v>44424</v>
      </c>
      <c r="V25" s="55" t="s">
        <v>911</v>
      </c>
      <c r="W25" s="55" t="s">
        <v>1055</v>
      </c>
    </row>
    <row r="26" spans="1:23" ht="248.4" hidden="1" x14ac:dyDescent="0.3">
      <c r="A26" s="53" t="s">
        <v>127</v>
      </c>
      <c r="B26" s="54">
        <v>44433</v>
      </c>
      <c r="C26" s="55" t="s">
        <v>6</v>
      </c>
      <c r="D26" s="55" t="s">
        <v>207</v>
      </c>
      <c r="E26" s="55" t="s">
        <v>1056</v>
      </c>
      <c r="F26" s="55" t="s">
        <v>1057</v>
      </c>
      <c r="G26" s="55" t="s">
        <v>95</v>
      </c>
      <c r="H26" s="55" t="s">
        <v>1058</v>
      </c>
      <c r="I26" s="55" t="s">
        <v>1009</v>
      </c>
      <c r="J26" s="54">
        <v>43802</v>
      </c>
      <c r="K26" s="55" t="s">
        <v>212</v>
      </c>
      <c r="L26" s="55" t="s">
        <v>211</v>
      </c>
      <c r="M26" s="55" t="s">
        <v>127</v>
      </c>
      <c r="N26" s="56">
        <v>44467</v>
      </c>
      <c r="O26" s="56">
        <v>44467</v>
      </c>
      <c r="P26" s="57" t="s">
        <v>133</v>
      </c>
      <c r="Q26" s="58">
        <v>44446</v>
      </c>
      <c r="R26" s="58">
        <v>44455</v>
      </c>
      <c r="S26" s="55" t="s">
        <v>208</v>
      </c>
      <c r="T26" s="55" t="s">
        <v>1059</v>
      </c>
      <c r="U26" s="54">
        <v>44433</v>
      </c>
      <c r="V26" s="55" t="s">
        <v>680</v>
      </c>
      <c r="W26" s="55" t="s">
        <v>1022</v>
      </c>
    </row>
    <row r="27" spans="1:23" ht="193.2" hidden="1" x14ac:dyDescent="0.3">
      <c r="A27" s="53" t="s">
        <v>127</v>
      </c>
      <c r="B27" s="54">
        <v>44433</v>
      </c>
      <c r="C27" s="55" t="s">
        <v>6</v>
      </c>
      <c r="D27" s="55" t="s">
        <v>213</v>
      </c>
      <c r="E27" s="55" t="s">
        <v>1056</v>
      </c>
      <c r="F27" s="55" t="s">
        <v>1057</v>
      </c>
      <c r="G27" s="55" t="s">
        <v>95</v>
      </c>
      <c r="H27" s="55" t="s">
        <v>1058</v>
      </c>
      <c r="I27" s="55" t="s">
        <v>1009</v>
      </c>
      <c r="J27" s="54">
        <v>43927</v>
      </c>
      <c r="K27" s="55" t="s">
        <v>215</v>
      </c>
      <c r="L27" s="55" t="s">
        <v>214</v>
      </c>
      <c r="M27" s="55" t="s">
        <v>127</v>
      </c>
      <c r="N27" s="56">
        <v>44467</v>
      </c>
      <c r="O27" s="56">
        <v>44467</v>
      </c>
      <c r="P27" s="57" t="s">
        <v>133</v>
      </c>
      <c r="Q27" s="58">
        <v>44446</v>
      </c>
      <c r="R27" s="58">
        <v>44455</v>
      </c>
      <c r="S27" s="55" t="s">
        <v>208</v>
      </c>
      <c r="T27" s="55" t="s">
        <v>1059</v>
      </c>
      <c r="U27" s="54">
        <v>44433</v>
      </c>
      <c r="V27" s="55" t="s">
        <v>680</v>
      </c>
      <c r="W27" s="55" t="s">
        <v>1022</v>
      </c>
    </row>
    <row r="28" spans="1:23" ht="276" hidden="1" x14ac:dyDescent="0.3">
      <c r="A28" s="53" t="s">
        <v>127</v>
      </c>
      <c r="B28" s="54">
        <v>44435</v>
      </c>
      <c r="C28" s="55" t="s">
        <v>6</v>
      </c>
      <c r="D28" s="55" t="s">
        <v>216</v>
      </c>
      <c r="E28" s="55" t="s">
        <v>1056</v>
      </c>
      <c r="F28" s="55" t="s">
        <v>1060</v>
      </c>
      <c r="G28" s="55" t="s">
        <v>1061</v>
      </c>
      <c r="H28" s="55" t="s">
        <v>219</v>
      </c>
      <c r="I28" s="55" t="s">
        <v>1009</v>
      </c>
      <c r="J28" s="54">
        <v>43980</v>
      </c>
      <c r="K28" s="55" t="s">
        <v>222</v>
      </c>
      <c r="L28" s="55" t="s">
        <v>1062</v>
      </c>
      <c r="M28" s="55" t="s">
        <v>127</v>
      </c>
      <c r="N28" s="56">
        <v>44467</v>
      </c>
      <c r="O28" s="56">
        <v>44467</v>
      </c>
      <c r="P28" s="57" t="s">
        <v>133</v>
      </c>
      <c r="Q28" s="59" t="s">
        <v>680</v>
      </c>
      <c r="R28" s="58">
        <v>44455</v>
      </c>
      <c r="S28" s="55" t="s">
        <v>1063</v>
      </c>
      <c r="T28" s="55" t="s">
        <v>220</v>
      </c>
      <c r="U28" s="54">
        <v>44435</v>
      </c>
      <c r="V28" s="55" t="s">
        <v>680</v>
      </c>
      <c r="W28" s="55" t="s">
        <v>1064</v>
      </c>
    </row>
    <row r="29" spans="1:23" ht="193.2" hidden="1" x14ac:dyDescent="0.3">
      <c r="A29" s="53" t="s">
        <v>127</v>
      </c>
      <c r="B29" s="54">
        <v>44435</v>
      </c>
      <c r="C29" s="55" t="s">
        <v>6</v>
      </c>
      <c r="D29" s="55" t="s">
        <v>223</v>
      </c>
      <c r="E29" s="55" t="s">
        <v>1056</v>
      </c>
      <c r="F29" s="55" t="s">
        <v>1065</v>
      </c>
      <c r="G29" s="55" t="s">
        <v>224</v>
      </c>
      <c r="H29" s="55" t="s">
        <v>226</v>
      </c>
      <c r="I29" s="55" t="s">
        <v>1009</v>
      </c>
      <c r="J29" s="54">
        <v>43222</v>
      </c>
      <c r="K29" s="55" t="s">
        <v>1066</v>
      </c>
      <c r="L29" s="55" t="s">
        <v>1067</v>
      </c>
      <c r="M29" s="55" t="s">
        <v>127</v>
      </c>
      <c r="N29" s="56">
        <v>44484</v>
      </c>
      <c r="O29" s="56">
        <v>44484</v>
      </c>
      <c r="P29" s="55" t="s">
        <v>230</v>
      </c>
      <c r="Q29" s="58">
        <v>44446</v>
      </c>
      <c r="R29" s="58">
        <v>44455</v>
      </c>
      <c r="S29" s="55" t="s">
        <v>225</v>
      </c>
      <c r="T29" s="55" t="s">
        <v>227</v>
      </c>
      <c r="U29" s="54">
        <v>44435</v>
      </c>
      <c r="V29" s="55" t="s">
        <v>680</v>
      </c>
      <c r="W29" s="55" t="s">
        <v>1055</v>
      </c>
    </row>
    <row r="30" spans="1:23" ht="82.8" hidden="1" x14ac:dyDescent="0.3">
      <c r="A30" s="53" t="s">
        <v>127</v>
      </c>
      <c r="B30" s="54">
        <v>44435</v>
      </c>
      <c r="C30" s="55" t="s">
        <v>6</v>
      </c>
      <c r="D30" s="55" t="s">
        <v>231</v>
      </c>
      <c r="E30" s="55" t="s">
        <v>1000</v>
      </c>
      <c r="F30" s="55" t="s">
        <v>1068</v>
      </c>
      <c r="G30" s="55" t="s">
        <v>232</v>
      </c>
      <c r="H30" s="55" t="s">
        <v>234</v>
      </c>
      <c r="I30" s="55" t="s">
        <v>1009</v>
      </c>
      <c r="J30" s="54">
        <v>44041</v>
      </c>
      <c r="K30" s="55" t="s">
        <v>237</v>
      </c>
      <c r="L30" s="55" t="s">
        <v>236</v>
      </c>
      <c r="M30" s="55" t="s">
        <v>127</v>
      </c>
      <c r="N30" s="56">
        <v>44484</v>
      </c>
      <c r="O30" s="56">
        <v>44484</v>
      </c>
      <c r="P30" s="57" t="s">
        <v>133</v>
      </c>
      <c r="Q30" s="58">
        <v>44446</v>
      </c>
      <c r="R30" s="58">
        <v>44462</v>
      </c>
      <c r="S30" s="55" t="s">
        <v>233</v>
      </c>
      <c r="T30" s="55" t="s">
        <v>235</v>
      </c>
      <c r="U30" s="54">
        <v>44435</v>
      </c>
      <c r="V30" s="55" t="s">
        <v>680</v>
      </c>
      <c r="W30" s="55" t="s">
        <v>1069</v>
      </c>
    </row>
    <row r="31" spans="1:23" ht="179.4" hidden="1" x14ac:dyDescent="0.3">
      <c r="A31" s="53" t="s">
        <v>127</v>
      </c>
      <c r="B31" s="54">
        <v>44438</v>
      </c>
      <c r="C31" s="55" t="s">
        <v>6</v>
      </c>
      <c r="D31" s="55" t="s">
        <v>239</v>
      </c>
      <c r="E31" s="55" t="s">
        <v>1000</v>
      </c>
      <c r="F31" s="55" t="s">
        <v>1070</v>
      </c>
      <c r="G31" s="55" t="s">
        <v>240</v>
      </c>
      <c r="H31" s="55" t="s">
        <v>242</v>
      </c>
      <c r="I31" s="55" t="s">
        <v>1009</v>
      </c>
      <c r="J31" s="54">
        <v>44400</v>
      </c>
      <c r="K31" s="55" t="s">
        <v>245</v>
      </c>
      <c r="L31" s="55" t="s">
        <v>244</v>
      </c>
      <c r="M31" s="55" t="s">
        <v>127</v>
      </c>
      <c r="N31" s="56">
        <v>44484</v>
      </c>
      <c r="O31" s="56">
        <v>44484</v>
      </c>
      <c r="P31" s="57" t="s">
        <v>133</v>
      </c>
      <c r="Q31" s="59" t="s">
        <v>680</v>
      </c>
      <c r="R31" s="58">
        <v>44469</v>
      </c>
      <c r="S31" s="55" t="s">
        <v>241</v>
      </c>
      <c r="T31" s="55" t="s">
        <v>243</v>
      </c>
      <c r="U31" s="54">
        <v>44438</v>
      </c>
      <c r="V31" s="55" t="s">
        <v>680</v>
      </c>
      <c r="W31" s="55" t="s">
        <v>1022</v>
      </c>
    </row>
    <row r="32" spans="1:23" ht="55.2" hidden="1" x14ac:dyDescent="0.3">
      <c r="A32" s="53" t="s">
        <v>127</v>
      </c>
      <c r="B32" s="54">
        <v>44438</v>
      </c>
      <c r="C32" s="55" t="s">
        <v>6</v>
      </c>
      <c r="D32" s="55" t="s">
        <v>246</v>
      </c>
      <c r="E32" s="55" t="s">
        <v>1056</v>
      </c>
      <c r="F32" s="55" t="s">
        <v>1057</v>
      </c>
      <c r="G32" s="55" t="s">
        <v>95</v>
      </c>
      <c r="H32" s="55" t="s">
        <v>1058</v>
      </c>
      <c r="I32" s="55" t="s">
        <v>1009</v>
      </c>
      <c r="J32" s="54">
        <v>43801</v>
      </c>
      <c r="K32" s="55" t="s">
        <v>248</v>
      </c>
      <c r="L32" s="55" t="s">
        <v>1071</v>
      </c>
      <c r="M32" s="55" t="s">
        <v>127</v>
      </c>
      <c r="N32" s="56">
        <v>44484</v>
      </c>
      <c r="O32" s="56">
        <v>44484</v>
      </c>
      <c r="P32" s="57" t="s">
        <v>133</v>
      </c>
      <c r="Q32" s="58">
        <v>44449</v>
      </c>
      <c r="R32" s="58">
        <v>44462</v>
      </c>
      <c r="S32" s="55" t="s">
        <v>208</v>
      </c>
      <c r="T32" s="55" t="s">
        <v>1059</v>
      </c>
      <c r="U32" s="54">
        <v>44438</v>
      </c>
      <c r="V32" s="55" t="s">
        <v>680</v>
      </c>
      <c r="W32" s="55" t="s">
        <v>1022</v>
      </c>
    </row>
    <row r="33" spans="1:23" ht="193.2" hidden="1" x14ac:dyDescent="0.3">
      <c r="A33" s="53" t="s">
        <v>127</v>
      </c>
      <c r="B33" s="54">
        <v>44438</v>
      </c>
      <c r="C33" s="55" t="s">
        <v>6</v>
      </c>
      <c r="D33" s="55" t="s">
        <v>249</v>
      </c>
      <c r="E33" s="55" t="s">
        <v>1056</v>
      </c>
      <c r="F33" s="55" t="s">
        <v>1072</v>
      </c>
      <c r="G33" s="55" t="s">
        <v>1073</v>
      </c>
      <c r="H33" s="55" t="s">
        <v>242</v>
      </c>
      <c r="I33" s="55" t="s">
        <v>1009</v>
      </c>
      <c r="J33" s="54">
        <v>43788</v>
      </c>
      <c r="K33" s="55" t="s">
        <v>255</v>
      </c>
      <c r="L33" s="55" t="s">
        <v>1074</v>
      </c>
      <c r="M33" s="55" t="s">
        <v>127</v>
      </c>
      <c r="N33" s="56">
        <v>44484</v>
      </c>
      <c r="O33" s="56">
        <v>44484</v>
      </c>
      <c r="P33" s="57" t="s">
        <v>133</v>
      </c>
      <c r="Q33" s="59" t="s">
        <v>680</v>
      </c>
      <c r="R33" s="58">
        <v>44469</v>
      </c>
      <c r="S33" s="55" t="s">
        <v>251</v>
      </c>
      <c r="T33" s="55" t="s">
        <v>253</v>
      </c>
      <c r="U33" s="54">
        <v>44438</v>
      </c>
      <c r="V33" s="55" t="s">
        <v>680</v>
      </c>
      <c r="W33" s="55" t="s">
        <v>1075</v>
      </c>
    </row>
    <row r="34" spans="1:23" ht="234.6" hidden="1" x14ac:dyDescent="0.3">
      <c r="A34" s="53" t="s">
        <v>127</v>
      </c>
      <c r="B34" s="54">
        <v>44440</v>
      </c>
      <c r="C34" s="55" t="s">
        <v>6</v>
      </c>
      <c r="D34" s="55" t="s">
        <v>256</v>
      </c>
      <c r="E34" s="55" t="s">
        <v>1056</v>
      </c>
      <c r="F34" s="55" t="s">
        <v>1076</v>
      </c>
      <c r="G34" s="55" t="s">
        <v>1077</v>
      </c>
      <c r="H34" s="55" t="s">
        <v>259</v>
      </c>
      <c r="I34" s="55" t="s">
        <v>1009</v>
      </c>
      <c r="J34" s="54">
        <v>44035</v>
      </c>
      <c r="K34" s="55" t="s">
        <v>262</v>
      </c>
      <c r="L34" s="55" t="s">
        <v>1078</v>
      </c>
      <c r="M34" s="55" t="s">
        <v>127</v>
      </c>
      <c r="N34" s="56">
        <v>44484</v>
      </c>
      <c r="O34" s="56">
        <v>44484</v>
      </c>
      <c r="P34" s="57" t="s">
        <v>133</v>
      </c>
      <c r="Q34" s="58">
        <v>44453</v>
      </c>
      <c r="R34" s="58">
        <v>44469</v>
      </c>
      <c r="S34" s="55" t="s">
        <v>1079</v>
      </c>
      <c r="T34" s="55" t="s">
        <v>260</v>
      </c>
      <c r="U34" s="54">
        <v>44440</v>
      </c>
      <c r="V34" s="55" t="s">
        <v>680</v>
      </c>
      <c r="W34" s="55" t="s">
        <v>1080</v>
      </c>
    </row>
    <row r="35" spans="1:23" ht="151.80000000000001" hidden="1" x14ac:dyDescent="0.3">
      <c r="A35" s="53" t="s">
        <v>127</v>
      </c>
      <c r="B35" s="54">
        <v>44440</v>
      </c>
      <c r="C35" s="55" t="s">
        <v>6</v>
      </c>
      <c r="D35" s="55" t="s">
        <v>263</v>
      </c>
      <c r="E35" s="55" t="s">
        <v>1056</v>
      </c>
      <c r="F35" s="55" t="s">
        <v>1076</v>
      </c>
      <c r="G35" s="55" t="s">
        <v>1077</v>
      </c>
      <c r="H35" s="55" t="s">
        <v>259</v>
      </c>
      <c r="I35" s="55" t="s">
        <v>1009</v>
      </c>
      <c r="J35" s="54">
        <v>44035</v>
      </c>
      <c r="K35" s="55" t="s">
        <v>266</v>
      </c>
      <c r="L35" s="55" t="s">
        <v>265</v>
      </c>
      <c r="M35" s="55" t="s">
        <v>127</v>
      </c>
      <c r="N35" s="56">
        <v>44484</v>
      </c>
      <c r="O35" s="56">
        <v>44484</v>
      </c>
      <c r="P35" s="57" t="s">
        <v>133</v>
      </c>
      <c r="Q35" s="58">
        <v>44453</v>
      </c>
      <c r="R35" s="58">
        <v>44469</v>
      </c>
      <c r="S35" s="55" t="s">
        <v>1079</v>
      </c>
      <c r="T35" s="55" t="s">
        <v>260</v>
      </c>
      <c r="U35" s="54">
        <v>44440</v>
      </c>
      <c r="V35" s="55" t="s">
        <v>680</v>
      </c>
      <c r="W35" s="55" t="s">
        <v>1080</v>
      </c>
    </row>
    <row r="36" spans="1:23" ht="151.80000000000001" hidden="1" x14ac:dyDescent="0.3">
      <c r="A36" s="53" t="s">
        <v>127</v>
      </c>
      <c r="B36" s="54">
        <v>44440</v>
      </c>
      <c r="C36" s="55" t="s">
        <v>6</v>
      </c>
      <c r="D36" s="55" t="s">
        <v>267</v>
      </c>
      <c r="E36" s="55" t="s">
        <v>1056</v>
      </c>
      <c r="F36" s="55" t="s">
        <v>1076</v>
      </c>
      <c r="G36" s="55" t="s">
        <v>1077</v>
      </c>
      <c r="H36" s="55" t="s">
        <v>259</v>
      </c>
      <c r="I36" s="55" t="s">
        <v>1009</v>
      </c>
      <c r="J36" s="54">
        <v>44035</v>
      </c>
      <c r="K36" s="55" t="s">
        <v>268</v>
      </c>
      <c r="L36" s="55" t="s">
        <v>265</v>
      </c>
      <c r="M36" s="55" t="s">
        <v>127</v>
      </c>
      <c r="N36" s="56">
        <v>44484</v>
      </c>
      <c r="O36" s="56">
        <v>44484</v>
      </c>
      <c r="P36" s="57" t="s">
        <v>133</v>
      </c>
      <c r="Q36" s="58">
        <v>44453</v>
      </c>
      <c r="R36" s="58">
        <v>44469</v>
      </c>
      <c r="S36" s="55" t="s">
        <v>1079</v>
      </c>
      <c r="T36" s="55" t="s">
        <v>260</v>
      </c>
      <c r="U36" s="54">
        <v>44440</v>
      </c>
      <c r="V36" s="55" t="s">
        <v>680</v>
      </c>
      <c r="W36" s="55" t="s">
        <v>1080</v>
      </c>
    </row>
    <row r="37" spans="1:23" ht="151.80000000000001" hidden="1" x14ac:dyDescent="0.3">
      <c r="A37" s="53" t="s">
        <v>127</v>
      </c>
      <c r="B37" s="54">
        <v>44440</v>
      </c>
      <c r="C37" s="55" t="s">
        <v>6</v>
      </c>
      <c r="D37" s="55" t="s">
        <v>269</v>
      </c>
      <c r="E37" s="55" t="s">
        <v>1056</v>
      </c>
      <c r="F37" s="55" t="s">
        <v>1076</v>
      </c>
      <c r="G37" s="55" t="s">
        <v>1077</v>
      </c>
      <c r="H37" s="55" t="s">
        <v>259</v>
      </c>
      <c r="I37" s="55" t="s">
        <v>1009</v>
      </c>
      <c r="J37" s="54">
        <v>44035</v>
      </c>
      <c r="K37" s="55" t="s">
        <v>270</v>
      </c>
      <c r="L37" s="55" t="s">
        <v>265</v>
      </c>
      <c r="M37" s="55" t="s">
        <v>127</v>
      </c>
      <c r="N37" s="56">
        <v>44484</v>
      </c>
      <c r="O37" s="56">
        <v>44484</v>
      </c>
      <c r="P37" s="57" t="s">
        <v>133</v>
      </c>
      <c r="Q37" s="58">
        <v>44453</v>
      </c>
      <c r="R37" s="58">
        <v>44469</v>
      </c>
      <c r="S37" s="55" t="s">
        <v>1079</v>
      </c>
      <c r="T37" s="55" t="s">
        <v>260</v>
      </c>
      <c r="U37" s="54">
        <v>44440</v>
      </c>
      <c r="V37" s="55" t="s">
        <v>680</v>
      </c>
      <c r="W37" s="55" t="s">
        <v>1080</v>
      </c>
    </row>
    <row r="38" spans="1:23" ht="151.80000000000001" hidden="1" x14ac:dyDescent="0.3">
      <c r="A38" s="53" t="s">
        <v>127</v>
      </c>
      <c r="B38" s="54">
        <v>44440</v>
      </c>
      <c r="C38" s="55" t="s">
        <v>6</v>
      </c>
      <c r="D38" s="55" t="s">
        <v>271</v>
      </c>
      <c r="E38" s="55" t="s">
        <v>1056</v>
      </c>
      <c r="F38" s="55" t="s">
        <v>1076</v>
      </c>
      <c r="G38" s="55" t="s">
        <v>1077</v>
      </c>
      <c r="H38" s="55" t="s">
        <v>259</v>
      </c>
      <c r="I38" s="55" t="s">
        <v>1009</v>
      </c>
      <c r="J38" s="54">
        <v>44035</v>
      </c>
      <c r="K38" s="55" t="s">
        <v>272</v>
      </c>
      <c r="L38" s="55" t="s">
        <v>265</v>
      </c>
      <c r="M38" s="55" t="s">
        <v>127</v>
      </c>
      <c r="N38" s="56">
        <v>44484</v>
      </c>
      <c r="O38" s="56">
        <v>44484</v>
      </c>
      <c r="P38" s="57" t="s">
        <v>133</v>
      </c>
      <c r="Q38" s="58">
        <v>44453</v>
      </c>
      <c r="R38" s="58">
        <v>44469</v>
      </c>
      <c r="S38" s="55" t="s">
        <v>1079</v>
      </c>
      <c r="T38" s="55" t="s">
        <v>260</v>
      </c>
      <c r="U38" s="54">
        <v>44440</v>
      </c>
      <c r="V38" s="55" t="s">
        <v>680</v>
      </c>
      <c r="W38" s="55" t="s">
        <v>1080</v>
      </c>
    </row>
    <row r="39" spans="1:23" ht="151.80000000000001" hidden="1" x14ac:dyDescent="0.3">
      <c r="A39" s="53" t="s">
        <v>127</v>
      </c>
      <c r="B39" s="54">
        <v>44440</v>
      </c>
      <c r="C39" s="55" t="s">
        <v>6</v>
      </c>
      <c r="D39" s="55" t="s">
        <v>273</v>
      </c>
      <c r="E39" s="55" t="s">
        <v>1056</v>
      </c>
      <c r="F39" s="55" t="s">
        <v>1076</v>
      </c>
      <c r="G39" s="55" t="s">
        <v>1077</v>
      </c>
      <c r="H39" s="55" t="s">
        <v>259</v>
      </c>
      <c r="I39" s="55" t="s">
        <v>1009</v>
      </c>
      <c r="J39" s="54">
        <v>44035</v>
      </c>
      <c r="K39" s="55" t="s">
        <v>262</v>
      </c>
      <c r="L39" s="55" t="s">
        <v>265</v>
      </c>
      <c r="M39" s="55" t="s">
        <v>127</v>
      </c>
      <c r="N39" s="56">
        <v>44484</v>
      </c>
      <c r="O39" s="56">
        <v>44484</v>
      </c>
      <c r="P39" s="57" t="s">
        <v>133</v>
      </c>
      <c r="Q39" s="58">
        <v>44453</v>
      </c>
      <c r="R39" s="58">
        <v>44469</v>
      </c>
      <c r="S39" s="55" t="s">
        <v>1079</v>
      </c>
      <c r="T39" s="55" t="s">
        <v>260</v>
      </c>
      <c r="U39" s="54">
        <v>44440</v>
      </c>
      <c r="V39" s="55" t="s">
        <v>680</v>
      </c>
      <c r="W39" s="55" t="s">
        <v>1080</v>
      </c>
    </row>
    <row r="40" spans="1:23" ht="234.6" hidden="1" x14ac:dyDescent="0.3">
      <c r="A40" s="53" t="s">
        <v>127</v>
      </c>
      <c r="B40" s="54">
        <v>44440</v>
      </c>
      <c r="C40" s="55" t="s">
        <v>6</v>
      </c>
      <c r="D40" s="55" t="s">
        <v>284</v>
      </c>
      <c r="E40" s="55" t="s">
        <v>1056</v>
      </c>
      <c r="F40" s="55" t="s">
        <v>1081</v>
      </c>
      <c r="G40" s="55" t="s">
        <v>285</v>
      </c>
      <c r="H40" s="55" t="s">
        <v>287</v>
      </c>
      <c r="I40" s="55" t="s">
        <v>1009</v>
      </c>
      <c r="J40" s="54">
        <v>43949</v>
      </c>
      <c r="K40" s="55" t="s">
        <v>290</v>
      </c>
      <c r="L40" s="55" t="s">
        <v>289</v>
      </c>
      <c r="M40" s="55" t="s">
        <v>127</v>
      </c>
      <c r="N40" s="56">
        <v>44522</v>
      </c>
      <c r="O40" s="56">
        <v>44522</v>
      </c>
      <c r="P40" s="57" t="s">
        <v>133</v>
      </c>
      <c r="Q40" s="58">
        <v>44460</v>
      </c>
      <c r="R40" s="58">
        <v>44469</v>
      </c>
      <c r="S40" s="55" t="s">
        <v>286</v>
      </c>
      <c r="T40" s="55" t="s">
        <v>1082</v>
      </c>
      <c r="U40" s="54">
        <v>44440</v>
      </c>
      <c r="V40" s="55" t="s">
        <v>680</v>
      </c>
      <c r="W40" s="55" t="s">
        <v>1083</v>
      </c>
    </row>
    <row r="41" spans="1:23" ht="110.4" hidden="1" x14ac:dyDescent="0.3">
      <c r="A41" s="53" t="s">
        <v>127</v>
      </c>
      <c r="B41" s="54">
        <v>44440</v>
      </c>
      <c r="C41" s="55" t="s">
        <v>6</v>
      </c>
      <c r="D41" s="55" t="s">
        <v>274</v>
      </c>
      <c r="E41" s="55" t="s">
        <v>1056</v>
      </c>
      <c r="F41" s="55" t="s">
        <v>1084</v>
      </c>
      <c r="G41" s="55" t="s">
        <v>275</v>
      </c>
      <c r="H41" s="55" t="s">
        <v>1085</v>
      </c>
      <c r="I41" s="55" t="s">
        <v>1009</v>
      </c>
      <c r="J41" s="54">
        <v>44070</v>
      </c>
      <c r="K41" s="55" t="s">
        <v>280</v>
      </c>
      <c r="L41" s="55" t="s">
        <v>1086</v>
      </c>
      <c r="M41" s="55" t="s">
        <v>127</v>
      </c>
      <c r="N41" s="56">
        <v>44484</v>
      </c>
      <c r="O41" s="56">
        <v>44484</v>
      </c>
      <c r="P41" s="57" t="s">
        <v>133</v>
      </c>
      <c r="Q41" s="58">
        <v>44449</v>
      </c>
      <c r="R41" s="58">
        <v>44462</v>
      </c>
      <c r="S41" s="55" t="s">
        <v>276</v>
      </c>
      <c r="T41" s="55" t="s">
        <v>278</v>
      </c>
      <c r="U41" s="54">
        <v>44440</v>
      </c>
      <c r="V41" s="55" t="s">
        <v>680</v>
      </c>
      <c r="W41" s="55" t="s">
        <v>1087</v>
      </c>
    </row>
    <row r="42" spans="1:23" ht="138" hidden="1" x14ac:dyDescent="0.3">
      <c r="A42" s="53" t="s">
        <v>127</v>
      </c>
      <c r="B42" s="54">
        <v>44440</v>
      </c>
      <c r="C42" s="55" t="s">
        <v>6</v>
      </c>
      <c r="D42" s="55" t="s">
        <v>281</v>
      </c>
      <c r="E42" s="55" t="s">
        <v>1056</v>
      </c>
      <c r="F42" s="55" t="s">
        <v>1084</v>
      </c>
      <c r="G42" s="55" t="s">
        <v>275</v>
      </c>
      <c r="H42" s="55" t="s">
        <v>277</v>
      </c>
      <c r="I42" s="55" t="s">
        <v>1009</v>
      </c>
      <c r="J42" s="54">
        <v>44070</v>
      </c>
      <c r="K42" s="55" t="s">
        <v>283</v>
      </c>
      <c r="L42" s="55" t="s">
        <v>1088</v>
      </c>
      <c r="M42" s="55" t="s">
        <v>127</v>
      </c>
      <c r="N42" s="56">
        <v>44484</v>
      </c>
      <c r="O42" s="56">
        <v>44484</v>
      </c>
      <c r="P42" s="57" t="s">
        <v>133</v>
      </c>
      <c r="Q42" s="58">
        <v>44449</v>
      </c>
      <c r="R42" s="58">
        <v>44462</v>
      </c>
      <c r="S42" s="55" t="s">
        <v>276</v>
      </c>
      <c r="T42" s="55" t="s">
        <v>278</v>
      </c>
      <c r="U42" s="54">
        <v>44440</v>
      </c>
      <c r="V42" s="55" t="s">
        <v>680</v>
      </c>
      <c r="W42" s="55" t="s">
        <v>1087</v>
      </c>
    </row>
    <row r="43" spans="1:23" ht="179.4" hidden="1" x14ac:dyDescent="0.3">
      <c r="A43" s="53" t="s">
        <v>127</v>
      </c>
      <c r="B43" s="54">
        <v>44440</v>
      </c>
      <c r="C43" s="55" t="s">
        <v>6</v>
      </c>
      <c r="D43" s="55" t="s">
        <v>291</v>
      </c>
      <c r="E43" s="55" t="s">
        <v>1056</v>
      </c>
      <c r="F43" s="55" t="s">
        <v>1089</v>
      </c>
      <c r="G43" s="55" t="s">
        <v>292</v>
      </c>
      <c r="H43" s="55" t="s">
        <v>287</v>
      </c>
      <c r="I43" s="55" t="s">
        <v>1009</v>
      </c>
      <c r="J43" s="54">
        <v>43949</v>
      </c>
      <c r="K43" s="55" t="s">
        <v>290</v>
      </c>
      <c r="L43" s="55" t="s">
        <v>295</v>
      </c>
      <c r="M43" s="55" t="s">
        <v>127</v>
      </c>
      <c r="N43" s="56">
        <v>44522</v>
      </c>
      <c r="O43" s="56">
        <v>44522</v>
      </c>
      <c r="P43" s="57" t="s">
        <v>133</v>
      </c>
      <c r="Q43" s="58">
        <v>44453</v>
      </c>
      <c r="R43" s="58">
        <v>44469</v>
      </c>
      <c r="S43" s="55" t="s">
        <v>293</v>
      </c>
      <c r="T43" s="55" t="s">
        <v>294</v>
      </c>
      <c r="U43" s="54">
        <v>44440</v>
      </c>
      <c r="V43" s="55" t="s">
        <v>680</v>
      </c>
      <c r="W43" s="55" t="s">
        <v>1083</v>
      </c>
    </row>
    <row r="44" spans="1:23" ht="124.2" hidden="1" x14ac:dyDescent="0.3">
      <c r="A44" s="53" t="s">
        <v>127</v>
      </c>
      <c r="B44" s="54">
        <v>44440</v>
      </c>
      <c r="C44" s="55" t="s">
        <v>6</v>
      </c>
      <c r="D44" s="55" t="s">
        <v>296</v>
      </c>
      <c r="E44" s="55" t="s">
        <v>1056</v>
      </c>
      <c r="F44" s="55" t="s">
        <v>1090</v>
      </c>
      <c r="G44" s="55" t="s">
        <v>297</v>
      </c>
      <c r="H44" s="55" t="s">
        <v>299</v>
      </c>
      <c r="I44" s="55" t="s">
        <v>1009</v>
      </c>
      <c r="J44" s="54">
        <v>43979</v>
      </c>
      <c r="K44" s="55" t="s">
        <v>302</v>
      </c>
      <c r="L44" s="55" t="s">
        <v>301</v>
      </c>
      <c r="M44" s="55" t="s">
        <v>127</v>
      </c>
      <c r="N44" s="58">
        <v>44596</v>
      </c>
      <c r="O44" s="58">
        <v>44596</v>
      </c>
      <c r="P44" s="57" t="s">
        <v>133</v>
      </c>
      <c r="Q44" s="58">
        <v>44550</v>
      </c>
      <c r="R44" s="58">
        <v>44574</v>
      </c>
      <c r="S44" s="55" t="s">
        <v>298</v>
      </c>
      <c r="T44" s="55" t="s">
        <v>300</v>
      </c>
      <c r="U44" s="54">
        <v>44440</v>
      </c>
      <c r="V44" s="55" t="s">
        <v>680</v>
      </c>
      <c r="W44" s="55" t="s">
        <v>1091</v>
      </c>
    </row>
    <row r="45" spans="1:23" ht="69" hidden="1" x14ac:dyDescent="0.3">
      <c r="A45" s="53" t="s">
        <v>127</v>
      </c>
      <c r="B45" s="54">
        <v>44440</v>
      </c>
      <c r="C45" s="55" t="s">
        <v>6</v>
      </c>
      <c r="D45" s="55" t="s">
        <v>303</v>
      </c>
      <c r="E45" s="55" t="s">
        <v>1056</v>
      </c>
      <c r="F45" s="55" t="s">
        <v>1090</v>
      </c>
      <c r="G45" s="55" t="s">
        <v>297</v>
      </c>
      <c r="H45" s="55" t="s">
        <v>299</v>
      </c>
      <c r="I45" s="55" t="s">
        <v>1009</v>
      </c>
      <c r="J45" s="54">
        <v>44068</v>
      </c>
      <c r="K45" s="55" t="s">
        <v>302</v>
      </c>
      <c r="L45" s="55" t="s">
        <v>304</v>
      </c>
      <c r="M45" s="55" t="s">
        <v>127</v>
      </c>
      <c r="N45" s="58">
        <v>44596</v>
      </c>
      <c r="O45" s="58">
        <v>44596</v>
      </c>
      <c r="P45" s="57" t="s">
        <v>133</v>
      </c>
      <c r="Q45" s="58">
        <v>44550</v>
      </c>
      <c r="R45" s="58">
        <v>44581</v>
      </c>
      <c r="S45" s="55" t="s">
        <v>298</v>
      </c>
      <c r="T45" s="55" t="s">
        <v>300</v>
      </c>
      <c r="U45" s="54">
        <v>44440</v>
      </c>
      <c r="V45" s="55" t="s">
        <v>680</v>
      </c>
      <c r="W45" s="55" t="s">
        <v>1091</v>
      </c>
    </row>
    <row r="46" spans="1:23" ht="69" hidden="1" x14ac:dyDescent="0.3">
      <c r="A46" s="53" t="s">
        <v>127</v>
      </c>
      <c r="B46" s="54">
        <v>44440</v>
      </c>
      <c r="C46" s="55" t="s">
        <v>6</v>
      </c>
      <c r="D46" s="55" t="s">
        <v>305</v>
      </c>
      <c r="E46" s="55" t="s">
        <v>1056</v>
      </c>
      <c r="F46" s="55" t="s">
        <v>1090</v>
      </c>
      <c r="G46" s="55" t="s">
        <v>297</v>
      </c>
      <c r="H46" s="55" t="s">
        <v>299</v>
      </c>
      <c r="I46" s="55" t="s">
        <v>1009</v>
      </c>
      <c r="J46" s="54">
        <v>44068</v>
      </c>
      <c r="K46" s="55" t="s">
        <v>306</v>
      </c>
      <c r="L46" s="55" t="s">
        <v>304</v>
      </c>
      <c r="M46" s="55" t="s">
        <v>127</v>
      </c>
      <c r="N46" s="58">
        <v>44596</v>
      </c>
      <c r="O46" s="58">
        <v>44596</v>
      </c>
      <c r="P46" s="57" t="s">
        <v>133</v>
      </c>
      <c r="Q46" s="58">
        <v>44550</v>
      </c>
      <c r="R46" s="58">
        <v>44581</v>
      </c>
      <c r="S46" s="55" t="s">
        <v>298</v>
      </c>
      <c r="T46" s="55" t="s">
        <v>300</v>
      </c>
      <c r="U46" s="54">
        <v>44440</v>
      </c>
      <c r="V46" s="55" t="s">
        <v>680</v>
      </c>
      <c r="W46" s="55" t="s">
        <v>1091</v>
      </c>
    </row>
    <row r="47" spans="1:23" ht="69" hidden="1" x14ac:dyDescent="0.3">
      <c r="A47" s="53" t="s">
        <v>127</v>
      </c>
      <c r="B47" s="54">
        <v>44440</v>
      </c>
      <c r="C47" s="55" t="s">
        <v>6</v>
      </c>
      <c r="D47" s="55" t="s">
        <v>307</v>
      </c>
      <c r="E47" s="55" t="s">
        <v>1056</v>
      </c>
      <c r="F47" s="55" t="s">
        <v>1090</v>
      </c>
      <c r="G47" s="55" t="s">
        <v>297</v>
      </c>
      <c r="H47" s="55" t="s">
        <v>299</v>
      </c>
      <c r="I47" s="55" t="s">
        <v>1009</v>
      </c>
      <c r="J47" s="54">
        <v>44068</v>
      </c>
      <c r="K47" s="55" t="s">
        <v>308</v>
      </c>
      <c r="L47" s="55" t="s">
        <v>304</v>
      </c>
      <c r="M47" s="55" t="s">
        <v>127</v>
      </c>
      <c r="N47" s="58">
        <v>44596</v>
      </c>
      <c r="O47" s="58">
        <v>44596</v>
      </c>
      <c r="P47" s="57" t="s">
        <v>133</v>
      </c>
      <c r="Q47" s="58">
        <v>44550</v>
      </c>
      <c r="R47" s="58">
        <v>44581</v>
      </c>
      <c r="S47" s="55" t="s">
        <v>298</v>
      </c>
      <c r="T47" s="55" t="s">
        <v>300</v>
      </c>
      <c r="U47" s="54">
        <v>44440</v>
      </c>
      <c r="V47" s="55" t="s">
        <v>680</v>
      </c>
      <c r="W47" s="55" t="s">
        <v>1091</v>
      </c>
    </row>
    <row r="48" spans="1:23" ht="262.2" hidden="1" x14ac:dyDescent="0.3">
      <c r="A48" s="53" t="s">
        <v>127</v>
      </c>
      <c r="B48" s="54">
        <v>44441</v>
      </c>
      <c r="C48" s="55" t="s">
        <v>6</v>
      </c>
      <c r="D48" s="55" t="s">
        <v>316</v>
      </c>
      <c r="E48" s="55" t="s">
        <v>1056</v>
      </c>
      <c r="F48" s="55" t="s">
        <v>1092</v>
      </c>
      <c r="G48" s="55" t="s">
        <v>317</v>
      </c>
      <c r="H48" s="55" t="s">
        <v>1093</v>
      </c>
      <c r="I48" s="55" t="s">
        <v>1009</v>
      </c>
      <c r="J48" s="54">
        <v>43978</v>
      </c>
      <c r="K48" s="55" t="s">
        <v>322</v>
      </c>
      <c r="L48" s="55" t="s">
        <v>321</v>
      </c>
      <c r="M48" s="55" t="s">
        <v>127</v>
      </c>
      <c r="N48" s="56">
        <v>44498</v>
      </c>
      <c r="O48" s="56">
        <v>44498</v>
      </c>
      <c r="P48" s="57" t="s">
        <v>133</v>
      </c>
      <c r="Q48" s="58">
        <v>44466</v>
      </c>
      <c r="R48" s="58">
        <v>44476</v>
      </c>
      <c r="S48" s="55" t="s">
        <v>318</v>
      </c>
      <c r="T48" s="55" t="s">
        <v>1094</v>
      </c>
      <c r="U48" s="54">
        <v>44441</v>
      </c>
      <c r="V48" s="55" t="s">
        <v>680</v>
      </c>
      <c r="W48" s="55" t="s">
        <v>1095</v>
      </c>
    </row>
    <row r="49" spans="1:23" ht="165.6" hidden="1" x14ac:dyDescent="0.3">
      <c r="A49" s="53" t="s">
        <v>127</v>
      </c>
      <c r="B49" s="54">
        <v>44441</v>
      </c>
      <c r="C49" s="55" t="s">
        <v>6</v>
      </c>
      <c r="D49" s="55" t="s">
        <v>323</v>
      </c>
      <c r="E49" s="55" t="s">
        <v>1056</v>
      </c>
      <c r="F49" s="55" t="s">
        <v>1092</v>
      </c>
      <c r="G49" s="55" t="s">
        <v>317</v>
      </c>
      <c r="H49" s="55" t="s">
        <v>1093</v>
      </c>
      <c r="I49" s="55" t="s">
        <v>1009</v>
      </c>
      <c r="J49" s="54">
        <v>43978</v>
      </c>
      <c r="K49" s="55" t="s">
        <v>326</v>
      </c>
      <c r="L49" s="55" t="s">
        <v>1096</v>
      </c>
      <c r="M49" s="55" t="s">
        <v>127</v>
      </c>
      <c r="N49" s="56">
        <v>44498</v>
      </c>
      <c r="O49" s="56">
        <v>44498</v>
      </c>
      <c r="P49" s="57" t="s">
        <v>133</v>
      </c>
      <c r="Q49" s="58">
        <v>44466</v>
      </c>
      <c r="R49" s="58">
        <v>44476</v>
      </c>
      <c r="S49" s="55" t="s">
        <v>1097</v>
      </c>
      <c r="T49" s="55" t="s">
        <v>1094</v>
      </c>
      <c r="U49" s="54">
        <v>44441</v>
      </c>
      <c r="V49" s="55" t="s">
        <v>680</v>
      </c>
      <c r="W49" s="55" t="s">
        <v>1095</v>
      </c>
    </row>
    <row r="50" spans="1:23" ht="138" hidden="1" x14ac:dyDescent="0.3">
      <c r="A50" s="53" t="s">
        <v>127</v>
      </c>
      <c r="B50" s="54">
        <v>44441</v>
      </c>
      <c r="C50" s="55" t="s">
        <v>6</v>
      </c>
      <c r="D50" s="55" t="s">
        <v>327</v>
      </c>
      <c r="E50" s="55" t="s">
        <v>1056</v>
      </c>
      <c r="F50" s="55" t="s">
        <v>1092</v>
      </c>
      <c r="G50" s="55" t="s">
        <v>317</v>
      </c>
      <c r="H50" s="55" t="s">
        <v>1093</v>
      </c>
      <c r="I50" s="55" t="s">
        <v>1009</v>
      </c>
      <c r="J50" s="54">
        <v>43978</v>
      </c>
      <c r="K50" s="55" t="s">
        <v>329</v>
      </c>
      <c r="L50" s="55" t="s">
        <v>328</v>
      </c>
      <c r="M50" s="55" t="s">
        <v>127</v>
      </c>
      <c r="N50" s="56">
        <v>44498</v>
      </c>
      <c r="O50" s="56">
        <v>44498</v>
      </c>
      <c r="P50" s="57" t="s">
        <v>133</v>
      </c>
      <c r="Q50" s="58">
        <v>44466</v>
      </c>
      <c r="R50" s="58">
        <v>44476</v>
      </c>
      <c r="S50" s="55" t="s">
        <v>1097</v>
      </c>
      <c r="T50" s="55" t="s">
        <v>1094</v>
      </c>
      <c r="U50" s="54">
        <v>44441</v>
      </c>
      <c r="V50" s="55" t="s">
        <v>680</v>
      </c>
      <c r="W50" s="55" t="s">
        <v>1095</v>
      </c>
    </row>
    <row r="51" spans="1:23" ht="110.4" hidden="1" x14ac:dyDescent="0.3">
      <c r="A51" s="53" t="s">
        <v>127</v>
      </c>
      <c r="B51" s="54">
        <v>44441</v>
      </c>
      <c r="C51" s="55" t="s">
        <v>6</v>
      </c>
      <c r="D51" s="55" t="s">
        <v>330</v>
      </c>
      <c r="E51" s="55" t="s">
        <v>1056</v>
      </c>
      <c r="F51" s="55" t="s">
        <v>1092</v>
      </c>
      <c r="G51" s="55" t="s">
        <v>317</v>
      </c>
      <c r="H51" s="55" t="s">
        <v>1093</v>
      </c>
      <c r="I51" s="55" t="s">
        <v>1009</v>
      </c>
      <c r="J51" s="54">
        <v>44011</v>
      </c>
      <c r="K51" s="55" t="s">
        <v>332</v>
      </c>
      <c r="L51" s="55" t="s">
        <v>1098</v>
      </c>
      <c r="M51" s="55" t="s">
        <v>127</v>
      </c>
      <c r="N51" s="56">
        <v>44498</v>
      </c>
      <c r="O51" s="56">
        <v>44498</v>
      </c>
      <c r="P51" s="57" t="s">
        <v>133</v>
      </c>
      <c r="Q51" s="58">
        <v>44466</v>
      </c>
      <c r="R51" s="58">
        <v>44476</v>
      </c>
      <c r="S51" s="55" t="s">
        <v>1097</v>
      </c>
      <c r="T51" s="55" t="s">
        <v>1094</v>
      </c>
      <c r="U51" s="54">
        <v>44441</v>
      </c>
      <c r="V51" s="55" t="s">
        <v>680</v>
      </c>
      <c r="W51" s="55" t="s">
        <v>1095</v>
      </c>
    </row>
    <row r="52" spans="1:23" ht="124.2" hidden="1" x14ac:dyDescent="0.3">
      <c r="A52" s="53" t="s">
        <v>127</v>
      </c>
      <c r="B52" s="54">
        <v>44441</v>
      </c>
      <c r="C52" s="55" t="s">
        <v>6</v>
      </c>
      <c r="D52" s="55" t="s">
        <v>333</v>
      </c>
      <c r="E52" s="55" t="s">
        <v>1056</v>
      </c>
      <c r="F52" s="55" t="s">
        <v>1092</v>
      </c>
      <c r="G52" s="55" t="s">
        <v>317</v>
      </c>
      <c r="H52" s="55" t="s">
        <v>1093</v>
      </c>
      <c r="I52" s="55" t="s">
        <v>1009</v>
      </c>
      <c r="J52" s="54">
        <v>44033</v>
      </c>
      <c r="K52" s="55" t="s">
        <v>332</v>
      </c>
      <c r="L52" s="55" t="s">
        <v>1099</v>
      </c>
      <c r="M52" s="55" t="s">
        <v>127</v>
      </c>
      <c r="N52" s="56">
        <v>44498</v>
      </c>
      <c r="O52" s="56">
        <v>44498</v>
      </c>
      <c r="P52" s="57" t="s">
        <v>133</v>
      </c>
      <c r="Q52" s="58">
        <v>44466</v>
      </c>
      <c r="R52" s="58">
        <v>44476</v>
      </c>
      <c r="S52" s="55" t="s">
        <v>1097</v>
      </c>
      <c r="T52" s="55" t="s">
        <v>1094</v>
      </c>
      <c r="U52" s="54">
        <v>44441</v>
      </c>
      <c r="V52" s="55" t="s">
        <v>680</v>
      </c>
      <c r="W52" s="55" t="s">
        <v>1095</v>
      </c>
    </row>
    <row r="53" spans="1:23" ht="207" hidden="1" x14ac:dyDescent="0.3">
      <c r="A53" s="53" t="s">
        <v>127</v>
      </c>
      <c r="B53" s="54">
        <v>44441</v>
      </c>
      <c r="C53" s="55" t="s">
        <v>6</v>
      </c>
      <c r="D53" s="55" t="s">
        <v>335</v>
      </c>
      <c r="E53" s="55" t="s">
        <v>1056</v>
      </c>
      <c r="F53" s="55" t="s">
        <v>1100</v>
      </c>
      <c r="G53" s="55" t="s">
        <v>317</v>
      </c>
      <c r="H53" s="55" t="s">
        <v>336</v>
      </c>
      <c r="I53" s="55" t="s">
        <v>1009</v>
      </c>
      <c r="J53" s="54">
        <v>44012</v>
      </c>
      <c r="K53" s="55" t="s">
        <v>339</v>
      </c>
      <c r="L53" s="55" t="s">
        <v>1101</v>
      </c>
      <c r="M53" s="55" t="s">
        <v>127</v>
      </c>
      <c r="N53" s="56">
        <v>44498</v>
      </c>
      <c r="O53" s="56">
        <v>44498</v>
      </c>
      <c r="P53" s="57" t="s">
        <v>133</v>
      </c>
      <c r="Q53" s="58">
        <v>44466</v>
      </c>
      <c r="R53" s="58">
        <v>44476</v>
      </c>
      <c r="S53" s="55" t="s">
        <v>1097</v>
      </c>
      <c r="T53" s="55" t="s">
        <v>1102</v>
      </c>
      <c r="U53" s="54">
        <v>44441</v>
      </c>
      <c r="V53" s="55" t="s">
        <v>680</v>
      </c>
      <c r="W53" s="55" t="s">
        <v>1095</v>
      </c>
    </row>
    <row r="54" spans="1:23" ht="207" hidden="1" x14ac:dyDescent="0.3">
      <c r="A54" s="53" t="s">
        <v>127</v>
      </c>
      <c r="B54" s="54">
        <v>44441</v>
      </c>
      <c r="C54" s="55" t="s">
        <v>6</v>
      </c>
      <c r="D54" s="55" t="s">
        <v>340</v>
      </c>
      <c r="E54" s="55" t="s">
        <v>1056</v>
      </c>
      <c r="F54" s="55" t="s">
        <v>1100</v>
      </c>
      <c r="G54" s="55" t="s">
        <v>317</v>
      </c>
      <c r="H54" s="55" t="s">
        <v>336</v>
      </c>
      <c r="I54" s="55" t="s">
        <v>1009</v>
      </c>
      <c r="J54" s="54">
        <v>44012</v>
      </c>
      <c r="K54" s="55" t="s">
        <v>342</v>
      </c>
      <c r="L54" s="55" t="s">
        <v>1103</v>
      </c>
      <c r="M54" s="55" t="s">
        <v>127</v>
      </c>
      <c r="N54" s="56">
        <v>44498</v>
      </c>
      <c r="O54" s="56">
        <v>44498</v>
      </c>
      <c r="P54" s="57" t="s">
        <v>133</v>
      </c>
      <c r="Q54" s="58">
        <v>44466</v>
      </c>
      <c r="R54" s="58">
        <v>44476</v>
      </c>
      <c r="S54" s="55" t="s">
        <v>1097</v>
      </c>
      <c r="T54" s="55" t="s">
        <v>1102</v>
      </c>
      <c r="U54" s="54">
        <v>44441</v>
      </c>
      <c r="V54" s="55" t="s">
        <v>680</v>
      </c>
      <c r="W54" s="55" t="s">
        <v>1095</v>
      </c>
    </row>
    <row r="55" spans="1:23" ht="207" hidden="1" x14ac:dyDescent="0.3">
      <c r="A55" s="53" t="s">
        <v>127</v>
      </c>
      <c r="B55" s="54">
        <v>44441</v>
      </c>
      <c r="C55" s="55" t="s">
        <v>6</v>
      </c>
      <c r="D55" s="55" t="s">
        <v>343</v>
      </c>
      <c r="E55" s="55" t="s">
        <v>1056</v>
      </c>
      <c r="F55" s="55" t="s">
        <v>1100</v>
      </c>
      <c r="G55" s="55" t="s">
        <v>317</v>
      </c>
      <c r="H55" s="55" t="s">
        <v>336</v>
      </c>
      <c r="I55" s="55" t="s">
        <v>1009</v>
      </c>
      <c r="J55" s="54">
        <v>44012</v>
      </c>
      <c r="K55" s="55" t="s">
        <v>339</v>
      </c>
      <c r="L55" s="55" t="s">
        <v>1101</v>
      </c>
      <c r="M55" s="55" t="s">
        <v>127</v>
      </c>
      <c r="N55" s="56">
        <v>44498</v>
      </c>
      <c r="O55" s="56">
        <v>44498</v>
      </c>
      <c r="P55" s="57" t="s">
        <v>133</v>
      </c>
      <c r="Q55" s="58">
        <v>44466</v>
      </c>
      <c r="R55" s="58">
        <v>44476</v>
      </c>
      <c r="S55" s="55" t="s">
        <v>1097</v>
      </c>
      <c r="T55" s="55" t="s">
        <v>1102</v>
      </c>
      <c r="U55" s="54">
        <v>44441</v>
      </c>
      <c r="V55" s="55" t="s">
        <v>680</v>
      </c>
      <c r="W55" s="55" t="s">
        <v>1095</v>
      </c>
    </row>
    <row r="56" spans="1:23" ht="207" hidden="1" x14ac:dyDescent="0.3">
      <c r="A56" s="53" t="s">
        <v>127</v>
      </c>
      <c r="B56" s="54">
        <v>44441</v>
      </c>
      <c r="C56" s="55" t="s">
        <v>6</v>
      </c>
      <c r="D56" s="55" t="s">
        <v>344</v>
      </c>
      <c r="E56" s="55" t="s">
        <v>1056</v>
      </c>
      <c r="F56" s="55" t="s">
        <v>1100</v>
      </c>
      <c r="G56" s="55" t="s">
        <v>317</v>
      </c>
      <c r="H56" s="55" t="s">
        <v>336</v>
      </c>
      <c r="I56" s="55" t="s">
        <v>1009</v>
      </c>
      <c r="J56" s="54">
        <v>44012</v>
      </c>
      <c r="K56" s="55" t="s">
        <v>342</v>
      </c>
      <c r="L56" s="55" t="s">
        <v>1103</v>
      </c>
      <c r="M56" s="55" t="s">
        <v>127</v>
      </c>
      <c r="N56" s="56">
        <v>44498</v>
      </c>
      <c r="O56" s="56">
        <v>44498</v>
      </c>
      <c r="P56" s="57" t="s">
        <v>133</v>
      </c>
      <c r="Q56" s="58">
        <v>44466</v>
      </c>
      <c r="R56" s="58">
        <v>44476</v>
      </c>
      <c r="S56" s="55" t="s">
        <v>1097</v>
      </c>
      <c r="T56" s="55" t="s">
        <v>1102</v>
      </c>
      <c r="U56" s="54">
        <v>44441</v>
      </c>
      <c r="V56" s="55" t="s">
        <v>680</v>
      </c>
      <c r="W56" s="55" t="s">
        <v>1095</v>
      </c>
    </row>
    <row r="57" spans="1:23" ht="124.2" hidden="1" x14ac:dyDescent="0.3">
      <c r="A57" s="53" t="s">
        <v>127</v>
      </c>
      <c r="B57" s="54">
        <v>44441</v>
      </c>
      <c r="C57" s="55" t="s">
        <v>6</v>
      </c>
      <c r="D57" s="55" t="s">
        <v>309</v>
      </c>
      <c r="E57" s="55" t="s">
        <v>1056</v>
      </c>
      <c r="F57" s="55" t="s">
        <v>1104</v>
      </c>
      <c r="G57" s="55" t="s">
        <v>310</v>
      </c>
      <c r="H57" s="55" t="s">
        <v>312</v>
      </c>
      <c r="I57" s="55" t="s">
        <v>1038</v>
      </c>
      <c r="J57" s="54">
        <v>44091</v>
      </c>
      <c r="K57" s="55" t="s">
        <v>315</v>
      </c>
      <c r="L57" s="55" t="s">
        <v>1105</v>
      </c>
      <c r="M57" s="55" t="s">
        <v>127</v>
      </c>
      <c r="N57" s="56">
        <v>44484</v>
      </c>
      <c r="O57" s="56">
        <v>44484</v>
      </c>
      <c r="P57" s="57" t="s">
        <v>133</v>
      </c>
      <c r="Q57" s="58">
        <v>44459</v>
      </c>
      <c r="R57" s="58">
        <v>44469</v>
      </c>
      <c r="S57" s="55" t="s">
        <v>311</v>
      </c>
      <c r="T57" s="55" t="s">
        <v>313</v>
      </c>
      <c r="U57" s="54">
        <v>44441</v>
      </c>
      <c r="V57" s="55" t="s">
        <v>680</v>
      </c>
      <c r="W57" s="55" t="s">
        <v>1106</v>
      </c>
    </row>
    <row r="58" spans="1:23" ht="151.80000000000001" hidden="1" x14ac:dyDescent="0.3">
      <c r="A58" s="53" t="s">
        <v>127</v>
      </c>
      <c r="B58" s="54">
        <v>44455</v>
      </c>
      <c r="C58" s="55" t="s">
        <v>6</v>
      </c>
      <c r="D58" s="55" t="s">
        <v>345</v>
      </c>
      <c r="E58" s="55" t="s">
        <v>1000</v>
      </c>
      <c r="F58" s="55" t="s">
        <v>1040</v>
      </c>
      <c r="G58" s="55" t="s">
        <v>310</v>
      </c>
      <c r="H58" s="55" t="s">
        <v>1107</v>
      </c>
      <c r="I58" s="55" t="s">
        <v>1009</v>
      </c>
      <c r="J58" s="54">
        <v>44425</v>
      </c>
      <c r="K58" s="55" t="s">
        <v>1108</v>
      </c>
      <c r="L58" s="55" t="s">
        <v>1109</v>
      </c>
      <c r="M58" s="55" t="s">
        <v>127</v>
      </c>
      <c r="N58" s="56">
        <v>44498</v>
      </c>
      <c r="O58" s="56">
        <v>44498</v>
      </c>
      <c r="P58" s="57" t="s">
        <v>133</v>
      </c>
      <c r="Q58" s="58">
        <v>44468</v>
      </c>
      <c r="R58" s="58">
        <v>44483</v>
      </c>
      <c r="S58" s="55" t="s">
        <v>346</v>
      </c>
      <c r="T58" s="55" t="s">
        <v>348</v>
      </c>
      <c r="U58" s="54">
        <v>44455</v>
      </c>
      <c r="V58" s="55" t="s">
        <v>680</v>
      </c>
      <c r="W58" s="55" t="s">
        <v>1041</v>
      </c>
    </row>
    <row r="59" spans="1:23" ht="179.4" hidden="1" x14ac:dyDescent="0.3">
      <c r="A59" s="53" t="s">
        <v>127</v>
      </c>
      <c r="B59" s="54">
        <v>44455</v>
      </c>
      <c r="C59" s="55" t="s">
        <v>6</v>
      </c>
      <c r="D59" s="55" t="s">
        <v>351</v>
      </c>
      <c r="E59" s="55" t="s">
        <v>1000</v>
      </c>
      <c r="F59" s="55" t="s">
        <v>1040</v>
      </c>
      <c r="G59" s="55" t="s">
        <v>310</v>
      </c>
      <c r="H59" s="55" t="s">
        <v>1107</v>
      </c>
      <c r="I59" s="55" t="s">
        <v>1009</v>
      </c>
      <c r="J59" s="54">
        <v>44425</v>
      </c>
      <c r="K59" s="55" t="s">
        <v>1108</v>
      </c>
      <c r="L59" s="55" t="s">
        <v>352</v>
      </c>
      <c r="M59" s="55" t="s">
        <v>127</v>
      </c>
      <c r="N59" s="56">
        <v>44498</v>
      </c>
      <c r="O59" s="56">
        <v>44498</v>
      </c>
      <c r="P59" s="57" t="s">
        <v>133</v>
      </c>
      <c r="Q59" s="58">
        <v>44468</v>
      </c>
      <c r="R59" s="58">
        <v>44483</v>
      </c>
      <c r="S59" s="55" t="s">
        <v>346</v>
      </c>
      <c r="T59" s="55" t="s">
        <v>348</v>
      </c>
      <c r="U59" s="54">
        <v>44455</v>
      </c>
      <c r="V59" s="55" t="s">
        <v>680</v>
      </c>
      <c r="W59" s="55" t="s">
        <v>1041</v>
      </c>
    </row>
    <row r="60" spans="1:23" ht="303.60000000000002" hidden="1" x14ac:dyDescent="0.3">
      <c r="A60" s="53" t="s">
        <v>127</v>
      </c>
      <c r="B60" s="54">
        <v>44456</v>
      </c>
      <c r="C60" s="55" t="s">
        <v>6</v>
      </c>
      <c r="D60" s="55" t="s">
        <v>353</v>
      </c>
      <c r="E60" s="55" t="s">
        <v>1056</v>
      </c>
      <c r="F60" s="55" t="s">
        <v>1110</v>
      </c>
      <c r="G60" s="55" t="s">
        <v>354</v>
      </c>
      <c r="H60" s="55" t="s">
        <v>356</v>
      </c>
      <c r="I60" s="55" t="s">
        <v>1009</v>
      </c>
      <c r="J60" s="54">
        <v>43868</v>
      </c>
      <c r="K60" s="55" t="s">
        <v>359</v>
      </c>
      <c r="L60" s="55" t="s">
        <v>1111</v>
      </c>
      <c r="M60" s="55" t="s">
        <v>127</v>
      </c>
      <c r="N60" s="56">
        <v>44498</v>
      </c>
      <c r="O60" s="56">
        <v>44498</v>
      </c>
      <c r="P60" s="57" t="s">
        <v>133</v>
      </c>
      <c r="Q60" s="58">
        <v>44466</v>
      </c>
      <c r="R60" s="58">
        <v>44483</v>
      </c>
      <c r="S60" s="55" t="s">
        <v>355</v>
      </c>
      <c r="T60" s="55" t="s">
        <v>357</v>
      </c>
      <c r="U60" s="54">
        <v>44456</v>
      </c>
      <c r="V60" s="55" t="s">
        <v>680</v>
      </c>
      <c r="W60" s="55" t="s">
        <v>1112</v>
      </c>
    </row>
    <row r="61" spans="1:23" ht="151.80000000000001" hidden="1" x14ac:dyDescent="0.3">
      <c r="A61" s="53" t="s">
        <v>85</v>
      </c>
      <c r="B61" s="54">
        <v>44456</v>
      </c>
      <c r="C61" s="55" t="s">
        <v>6</v>
      </c>
      <c r="D61" s="55" t="s">
        <v>84</v>
      </c>
      <c r="E61" s="55" t="s">
        <v>1056</v>
      </c>
      <c r="F61" s="55" t="s">
        <v>1113</v>
      </c>
      <c r="G61" s="55" t="s">
        <v>86</v>
      </c>
      <c r="H61" s="55" t="s">
        <v>88</v>
      </c>
      <c r="I61" s="55" t="s">
        <v>1009</v>
      </c>
      <c r="J61" s="54">
        <v>43720</v>
      </c>
      <c r="K61" s="55" t="s">
        <v>91</v>
      </c>
      <c r="L61" s="55" t="s">
        <v>1114</v>
      </c>
      <c r="M61" s="55" t="s">
        <v>74</v>
      </c>
      <c r="N61" s="58">
        <v>44518</v>
      </c>
      <c r="O61" s="58">
        <v>44644</v>
      </c>
      <c r="P61" s="55" t="s">
        <v>93</v>
      </c>
      <c r="Q61" s="57" t="s">
        <v>680</v>
      </c>
      <c r="R61" s="58">
        <v>44483</v>
      </c>
      <c r="S61" s="55" t="s">
        <v>87</v>
      </c>
      <c r="T61" s="55" t="s">
        <v>89</v>
      </c>
      <c r="U61" s="54">
        <v>44456</v>
      </c>
      <c r="V61" s="55" t="s">
        <v>92</v>
      </c>
      <c r="W61" s="55" t="s">
        <v>1115</v>
      </c>
    </row>
    <row r="62" spans="1:23" ht="124.2" hidden="1" x14ac:dyDescent="0.3">
      <c r="A62" s="53" t="s">
        <v>127</v>
      </c>
      <c r="B62" s="54">
        <v>44459</v>
      </c>
      <c r="C62" s="55" t="s">
        <v>6</v>
      </c>
      <c r="D62" s="55" t="s">
        <v>360</v>
      </c>
      <c r="E62" s="55" t="s">
        <v>1056</v>
      </c>
      <c r="F62" s="55" t="s">
        <v>1116</v>
      </c>
      <c r="G62" s="55" t="s">
        <v>180</v>
      </c>
      <c r="H62" s="55" t="s">
        <v>362</v>
      </c>
      <c r="I62" s="55" t="s">
        <v>1038</v>
      </c>
      <c r="J62" s="54">
        <v>43783</v>
      </c>
      <c r="K62" s="55" t="s">
        <v>364</v>
      </c>
      <c r="L62" s="55" t="s">
        <v>363</v>
      </c>
      <c r="M62" s="55" t="s">
        <v>127</v>
      </c>
      <c r="N62" s="56">
        <v>44498</v>
      </c>
      <c r="O62" s="56">
        <v>44498</v>
      </c>
      <c r="P62" s="57" t="s">
        <v>133</v>
      </c>
      <c r="Q62" s="58">
        <v>44467</v>
      </c>
      <c r="R62" s="58">
        <v>44476</v>
      </c>
      <c r="S62" s="55" t="s">
        <v>361</v>
      </c>
      <c r="T62" s="55" t="s">
        <v>183</v>
      </c>
      <c r="U62" s="54">
        <v>44459</v>
      </c>
      <c r="V62" s="55" t="s">
        <v>680</v>
      </c>
      <c r="W62" s="55" t="s">
        <v>1039</v>
      </c>
    </row>
    <row r="63" spans="1:23" ht="317.39999999999998" hidden="1" x14ac:dyDescent="0.3">
      <c r="A63" s="53" t="s">
        <v>127</v>
      </c>
      <c r="B63" s="54">
        <v>44459</v>
      </c>
      <c r="C63" s="55" t="s">
        <v>6</v>
      </c>
      <c r="D63" s="55" t="s">
        <v>374</v>
      </c>
      <c r="E63" s="55" t="s">
        <v>1056</v>
      </c>
      <c r="F63" s="55" t="s">
        <v>1117</v>
      </c>
      <c r="G63" s="55" t="s">
        <v>375</v>
      </c>
      <c r="H63" s="55" t="s">
        <v>377</v>
      </c>
      <c r="I63" s="55" t="s">
        <v>1009</v>
      </c>
      <c r="J63" s="54">
        <v>44167</v>
      </c>
      <c r="K63" s="55" t="s">
        <v>380</v>
      </c>
      <c r="L63" s="55" t="s">
        <v>1118</v>
      </c>
      <c r="M63" s="55" t="s">
        <v>127</v>
      </c>
      <c r="N63" s="56">
        <v>44522</v>
      </c>
      <c r="O63" s="56">
        <v>44522</v>
      </c>
      <c r="P63" s="57" t="s">
        <v>133</v>
      </c>
      <c r="Q63" s="58">
        <v>44473</v>
      </c>
      <c r="R63" s="58">
        <v>44490</v>
      </c>
      <c r="S63" s="55" t="s">
        <v>376</v>
      </c>
      <c r="T63" s="55" t="s">
        <v>1119</v>
      </c>
      <c r="U63" s="54">
        <v>44459</v>
      </c>
      <c r="V63" s="55" t="s">
        <v>680</v>
      </c>
      <c r="W63" s="55" t="s">
        <v>1120</v>
      </c>
    </row>
    <row r="64" spans="1:23" ht="193.2" hidden="1" x14ac:dyDescent="0.3">
      <c r="A64" s="53" t="s">
        <v>127</v>
      </c>
      <c r="B64" s="54">
        <v>44459</v>
      </c>
      <c r="C64" s="55" t="s">
        <v>6</v>
      </c>
      <c r="D64" s="55" t="s">
        <v>381</v>
      </c>
      <c r="E64" s="55" t="s">
        <v>1056</v>
      </c>
      <c r="F64" s="55" t="s">
        <v>1121</v>
      </c>
      <c r="G64" s="55" t="s">
        <v>382</v>
      </c>
      <c r="H64" s="55" t="s">
        <v>384</v>
      </c>
      <c r="I64" s="55" t="s">
        <v>1009</v>
      </c>
      <c r="J64" s="54">
        <v>43210</v>
      </c>
      <c r="K64" s="55" t="s">
        <v>387</v>
      </c>
      <c r="L64" s="55" t="s">
        <v>1122</v>
      </c>
      <c r="M64" s="55" t="s">
        <v>127</v>
      </c>
      <c r="N64" s="56">
        <v>44522</v>
      </c>
      <c r="O64" s="56">
        <v>44522</v>
      </c>
      <c r="P64" s="57" t="s">
        <v>388</v>
      </c>
      <c r="Q64" s="58">
        <v>44476</v>
      </c>
      <c r="R64" s="58">
        <v>44483</v>
      </c>
      <c r="S64" s="55" t="s">
        <v>1123</v>
      </c>
      <c r="T64" s="55" t="s">
        <v>385</v>
      </c>
      <c r="U64" s="54">
        <v>44459</v>
      </c>
      <c r="V64" s="55" t="s">
        <v>680</v>
      </c>
      <c r="W64" s="55" t="s">
        <v>1124</v>
      </c>
    </row>
    <row r="65" spans="1:23" ht="138" hidden="1" x14ac:dyDescent="0.3">
      <c r="A65" s="53" t="s">
        <v>127</v>
      </c>
      <c r="B65" s="54">
        <v>44459</v>
      </c>
      <c r="C65" s="55" t="s">
        <v>6</v>
      </c>
      <c r="D65" s="55" t="s">
        <v>365</v>
      </c>
      <c r="E65" s="55" t="s">
        <v>1056</v>
      </c>
      <c r="F65" s="55" t="s">
        <v>1125</v>
      </c>
      <c r="G65" s="55" t="s">
        <v>366</v>
      </c>
      <c r="H65" s="55" t="s">
        <v>67</v>
      </c>
      <c r="I65" s="55" t="s">
        <v>1038</v>
      </c>
      <c r="J65" s="54">
        <v>44026</v>
      </c>
      <c r="K65" s="55" t="s">
        <v>369</v>
      </c>
      <c r="L65" s="55" t="s">
        <v>368</v>
      </c>
      <c r="M65" s="55" t="s">
        <v>127</v>
      </c>
      <c r="N65" s="56">
        <v>44498</v>
      </c>
      <c r="O65" s="56">
        <v>44498</v>
      </c>
      <c r="P65" s="57" t="s">
        <v>133</v>
      </c>
      <c r="Q65" s="58">
        <v>44473</v>
      </c>
      <c r="R65" s="58">
        <v>44483</v>
      </c>
      <c r="S65" s="55" t="s">
        <v>1126</v>
      </c>
      <c r="T65" s="55" t="s">
        <v>68</v>
      </c>
      <c r="U65" s="54">
        <v>44459</v>
      </c>
      <c r="V65" s="55" t="s">
        <v>680</v>
      </c>
      <c r="W65" s="55" t="s">
        <v>1127</v>
      </c>
    </row>
    <row r="66" spans="1:23" ht="207" hidden="1" x14ac:dyDescent="0.3">
      <c r="A66" s="53" t="s">
        <v>127</v>
      </c>
      <c r="B66" s="54">
        <v>44459</v>
      </c>
      <c r="C66" s="55" t="s">
        <v>6</v>
      </c>
      <c r="D66" s="55" t="s">
        <v>370</v>
      </c>
      <c r="E66" s="55" t="s">
        <v>1056</v>
      </c>
      <c r="F66" s="55" t="s">
        <v>1125</v>
      </c>
      <c r="G66" s="55" t="s">
        <v>371</v>
      </c>
      <c r="H66" s="55" t="s">
        <v>67</v>
      </c>
      <c r="I66" s="55" t="s">
        <v>1128</v>
      </c>
      <c r="J66" s="54">
        <v>44026</v>
      </c>
      <c r="K66" s="55" t="s">
        <v>369</v>
      </c>
      <c r="L66" s="55" t="s">
        <v>1129</v>
      </c>
      <c r="M66" s="55" t="s">
        <v>127</v>
      </c>
      <c r="N66" s="56">
        <v>44498</v>
      </c>
      <c r="O66" s="56">
        <v>44498</v>
      </c>
      <c r="P66" s="57" t="s">
        <v>133</v>
      </c>
      <c r="Q66" s="58">
        <v>44473</v>
      </c>
      <c r="R66" s="58">
        <v>44483</v>
      </c>
      <c r="S66" s="55" t="s">
        <v>1130</v>
      </c>
      <c r="T66" s="55" t="s">
        <v>68</v>
      </c>
      <c r="U66" s="54">
        <v>44459</v>
      </c>
      <c r="V66" s="55" t="s">
        <v>680</v>
      </c>
      <c r="W66" s="55" t="s">
        <v>1127</v>
      </c>
    </row>
    <row r="67" spans="1:23" ht="207" hidden="1" x14ac:dyDescent="0.3">
      <c r="A67" s="53" t="s">
        <v>127</v>
      </c>
      <c r="B67" s="54">
        <v>44461</v>
      </c>
      <c r="C67" s="55" t="s">
        <v>4</v>
      </c>
      <c r="D67" s="55" t="s">
        <v>389</v>
      </c>
      <c r="E67" s="55" t="s">
        <v>1000</v>
      </c>
      <c r="F67" s="55" t="s">
        <v>1131</v>
      </c>
      <c r="G67" s="55" t="s">
        <v>390</v>
      </c>
      <c r="H67" s="55" t="s">
        <v>392</v>
      </c>
      <c r="I67" s="55" t="s">
        <v>1009</v>
      </c>
      <c r="J67" s="54">
        <v>44431</v>
      </c>
      <c r="K67" s="55" t="s">
        <v>1132</v>
      </c>
      <c r="L67" s="55" t="s">
        <v>1133</v>
      </c>
      <c r="M67" s="55" t="s">
        <v>127</v>
      </c>
      <c r="N67" s="56">
        <v>44522</v>
      </c>
      <c r="O67" s="56">
        <v>44522</v>
      </c>
      <c r="P67" s="57" t="s">
        <v>133</v>
      </c>
      <c r="Q67" s="58">
        <v>44474</v>
      </c>
      <c r="R67" s="58">
        <v>44490</v>
      </c>
      <c r="S67" s="55" t="s">
        <v>391</v>
      </c>
      <c r="T67" s="55" t="s">
        <v>393</v>
      </c>
      <c r="U67" s="54">
        <v>44461</v>
      </c>
      <c r="V67" s="55" t="s">
        <v>680</v>
      </c>
      <c r="W67" s="55" t="s">
        <v>1134</v>
      </c>
    </row>
    <row r="68" spans="1:23" ht="110.4" hidden="1" x14ac:dyDescent="0.3">
      <c r="A68" s="53" t="s">
        <v>397</v>
      </c>
      <c r="B68" s="54">
        <v>44466</v>
      </c>
      <c r="C68" s="55" t="s">
        <v>4</v>
      </c>
      <c r="D68" s="55" t="s">
        <v>396</v>
      </c>
      <c r="E68" s="55" t="s">
        <v>1000</v>
      </c>
      <c r="F68" s="55" t="s">
        <v>1135</v>
      </c>
      <c r="G68" s="55" t="s">
        <v>398</v>
      </c>
      <c r="H68" s="55" t="s">
        <v>400</v>
      </c>
      <c r="I68" s="55" t="s">
        <v>1009</v>
      </c>
      <c r="J68" s="54">
        <v>44435</v>
      </c>
      <c r="K68" s="55" t="s">
        <v>403</v>
      </c>
      <c r="L68" s="55" t="s">
        <v>1136</v>
      </c>
      <c r="M68" s="55" t="s">
        <v>397</v>
      </c>
      <c r="N68" s="68" t="s">
        <v>405</v>
      </c>
      <c r="O68" s="68" t="s">
        <v>405</v>
      </c>
      <c r="P68" s="57" t="s">
        <v>405</v>
      </c>
      <c r="Q68" s="57" t="s">
        <v>680</v>
      </c>
      <c r="R68" s="58">
        <v>44490</v>
      </c>
      <c r="S68" s="55" t="s">
        <v>399</v>
      </c>
      <c r="T68" s="55" t="s">
        <v>401</v>
      </c>
      <c r="U68" s="54">
        <v>44466</v>
      </c>
      <c r="V68" s="55" t="s">
        <v>404</v>
      </c>
      <c r="W68" s="55" t="s">
        <v>1137</v>
      </c>
    </row>
    <row r="69" spans="1:23" ht="276" hidden="1" x14ac:dyDescent="0.3">
      <c r="A69" s="53" t="s">
        <v>127</v>
      </c>
      <c r="B69" s="54">
        <v>44470</v>
      </c>
      <c r="C69" s="55" t="s">
        <v>6</v>
      </c>
      <c r="D69" s="55" t="s">
        <v>406</v>
      </c>
      <c r="E69" s="55" t="s">
        <v>1056</v>
      </c>
      <c r="F69" s="55" t="s">
        <v>1092</v>
      </c>
      <c r="G69" s="55" t="s">
        <v>317</v>
      </c>
      <c r="H69" s="55" t="s">
        <v>1093</v>
      </c>
      <c r="I69" s="55" t="s">
        <v>1009</v>
      </c>
      <c r="J69" s="54">
        <v>43362</v>
      </c>
      <c r="K69" s="55" t="s">
        <v>410</v>
      </c>
      <c r="L69" s="55" t="s">
        <v>409</v>
      </c>
      <c r="M69" s="55" t="s">
        <v>127</v>
      </c>
      <c r="N69" s="56">
        <v>44522</v>
      </c>
      <c r="O69" s="56">
        <v>44522</v>
      </c>
      <c r="P69" s="57" t="s">
        <v>133</v>
      </c>
      <c r="Q69" s="58">
        <v>44477</v>
      </c>
      <c r="R69" s="58">
        <v>44490</v>
      </c>
      <c r="S69" s="55" t="s">
        <v>1138</v>
      </c>
      <c r="T69" s="55" t="s">
        <v>1139</v>
      </c>
      <c r="U69" s="54">
        <v>44470</v>
      </c>
      <c r="V69" s="55" t="s">
        <v>411</v>
      </c>
      <c r="W69" s="55" t="s">
        <v>1095</v>
      </c>
    </row>
    <row r="70" spans="1:23" ht="110.4" hidden="1" x14ac:dyDescent="0.3">
      <c r="A70" s="53" t="s">
        <v>127</v>
      </c>
      <c r="B70" s="54">
        <v>44470</v>
      </c>
      <c r="C70" s="55" t="s">
        <v>6</v>
      </c>
      <c r="D70" s="55" t="s">
        <v>412</v>
      </c>
      <c r="E70" s="55" t="s">
        <v>1056</v>
      </c>
      <c r="F70" s="55" t="s">
        <v>1092</v>
      </c>
      <c r="G70" s="55" t="s">
        <v>317</v>
      </c>
      <c r="H70" s="55" t="s">
        <v>1093</v>
      </c>
      <c r="I70" s="55" t="s">
        <v>1009</v>
      </c>
      <c r="J70" s="54">
        <v>43362</v>
      </c>
      <c r="K70" s="55" t="s">
        <v>414</v>
      </c>
      <c r="L70" s="55" t="s">
        <v>409</v>
      </c>
      <c r="M70" s="55" t="s">
        <v>127</v>
      </c>
      <c r="N70" s="56">
        <v>44522</v>
      </c>
      <c r="O70" s="56">
        <v>44522</v>
      </c>
      <c r="P70" s="57" t="s">
        <v>133</v>
      </c>
      <c r="Q70" s="58">
        <v>44477</v>
      </c>
      <c r="R70" s="58">
        <v>44490</v>
      </c>
      <c r="S70" s="55" t="s">
        <v>1140</v>
      </c>
      <c r="T70" s="55" t="s">
        <v>1139</v>
      </c>
      <c r="U70" s="54">
        <v>44470</v>
      </c>
      <c r="V70" s="55" t="s">
        <v>411</v>
      </c>
      <c r="W70" s="55" t="s">
        <v>1095</v>
      </c>
    </row>
    <row r="71" spans="1:23" ht="165.6" hidden="1" x14ac:dyDescent="0.3">
      <c r="A71" s="53" t="s">
        <v>127</v>
      </c>
      <c r="B71" s="54">
        <v>44470</v>
      </c>
      <c r="C71" s="55" t="s">
        <v>6</v>
      </c>
      <c r="D71" s="55" t="s">
        <v>415</v>
      </c>
      <c r="E71" s="55" t="s">
        <v>1056</v>
      </c>
      <c r="F71" s="55" t="s">
        <v>1092</v>
      </c>
      <c r="G71" s="55" t="s">
        <v>317</v>
      </c>
      <c r="H71" s="55" t="s">
        <v>1093</v>
      </c>
      <c r="I71" s="55" t="s">
        <v>1009</v>
      </c>
      <c r="J71" s="54">
        <v>43362</v>
      </c>
      <c r="K71" s="55" t="s">
        <v>414</v>
      </c>
      <c r="L71" s="55" t="s">
        <v>1141</v>
      </c>
      <c r="M71" s="55" t="s">
        <v>127</v>
      </c>
      <c r="N71" s="56">
        <v>44522</v>
      </c>
      <c r="O71" s="56">
        <v>44522</v>
      </c>
      <c r="P71" s="57" t="s">
        <v>133</v>
      </c>
      <c r="Q71" s="58">
        <v>44477</v>
      </c>
      <c r="R71" s="58">
        <v>44490</v>
      </c>
      <c r="S71" s="55" t="s">
        <v>1140</v>
      </c>
      <c r="T71" s="55" t="s">
        <v>1139</v>
      </c>
      <c r="U71" s="54">
        <v>44470</v>
      </c>
      <c r="V71" s="55" t="s">
        <v>680</v>
      </c>
      <c r="W71" s="55" t="s">
        <v>1095</v>
      </c>
    </row>
    <row r="72" spans="1:23" ht="110.4" hidden="1" x14ac:dyDescent="0.3">
      <c r="A72" s="53" t="s">
        <v>127</v>
      </c>
      <c r="B72" s="54">
        <v>44470</v>
      </c>
      <c r="C72" s="55" t="s">
        <v>6</v>
      </c>
      <c r="D72" s="55" t="s">
        <v>417</v>
      </c>
      <c r="E72" s="55" t="s">
        <v>1056</v>
      </c>
      <c r="F72" s="55" t="s">
        <v>1092</v>
      </c>
      <c r="G72" s="55" t="s">
        <v>317</v>
      </c>
      <c r="H72" s="55" t="s">
        <v>1093</v>
      </c>
      <c r="I72" s="55" t="s">
        <v>1009</v>
      </c>
      <c r="J72" s="54">
        <v>43389</v>
      </c>
      <c r="K72" s="55" t="s">
        <v>410</v>
      </c>
      <c r="L72" s="55" t="s">
        <v>409</v>
      </c>
      <c r="M72" s="55" t="s">
        <v>127</v>
      </c>
      <c r="N72" s="56">
        <v>44522</v>
      </c>
      <c r="O72" s="56">
        <v>44522</v>
      </c>
      <c r="P72" s="57" t="s">
        <v>133</v>
      </c>
      <c r="Q72" s="58">
        <v>44477</v>
      </c>
      <c r="R72" s="58">
        <v>44490</v>
      </c>
      <c r="S72" s="55" t="s">
        <v>1140</v>
      </c>
      <c r="T72" s="55" t="s">
        <v>1139</v>
      </c>
      <c r="U72" s="54">
        <v>44470</v>
      </c>
      <c r="V72" s="55" t="s">
        <v>418</v>
      </c>
      <c r="W72" s="55" t="s">
        <v>1095</v>
      </c>
    </row>
    <row r="73" spans="1:23" ht="110.4" hidden="1" x14ac:dyDescent="0.3">
      <c r="A73" s="53" t="s">
        <v>127</v>
      </c>
      <c r="B73" s="54">
        <v>44470</v>
      </c>
      <c r="C73" s="55" t="s">
        <v>6</v>
      </c>
      <c r="D73" s="55" t="s">
        <v>419</v>
      </c>
      <c r="E73" s="55" t="s">
        <v>1056</v>
      </c>
      <c r="F73" s="55" t="s">
        <v>1092</v>
      </c>
      <c r="G73" s="55" t="s">
        <v>317</v>
      </c>
      <c r="H73" s="55" t="s">
        <v>1093</v>
      </c>
      <c r="I73" s="55" t="s">
        <v>1009</v>
      </c>
      <c r="J73" s="54">
        <v>43389</v>
      </c>
      <c r="K73" s="55" t="s">
        <v>410</v>
      </c>
      <c r="L73" s="55" t="s">
        <v>409</v>
      </c>
      <c r="M73" s="55" t="s">
        <v>127</v>
      </c>
      <c r="N73" s="56">
        <v>44522</v>
      </c>
      <c r="O73" s="56">
        <v>44522</v>
      </c>
      <c r="P73" s="57" t="s">
        <v>133</v>
      </c>
      <c r="Q73" s="58">
        <v>44477</v>
      </c>
      <c r="R73" s="58">
        <v>44490</v>
      </c>
      <c r="S73" s="55" t="s">
        <v>1140</v>
      </c>
      <c r="T73" s="55" t="s">
        <v>1139</v>
      </c>
      <c r="U73" s="54">
        <v>44470</v>
      </c>
      <c r="V73" s="55" t="s">
        <v>418</v>
      </c>
      <c r="W73" s="55" t="s">
        <v>1095</v>
      </c>
    </row>
    <row r="74" spans="1:23" ht="165.6" hidden="1" x14ac:dyDescent="0.3">
      <c r="A74" s="53" t="s">
        <v>127</v>
      </c>
      <c r="B74" s="54">
        <v>44470</v>
      </c>
      <c r="C74" s="55" t="s">
        <v>6</v>
      </c>
      <c r="D74" s="55" t="s">
        <v>420</v>
      </c>
      <c r="E74" s="55" t="s">
        <v>1056</v>
      </c>
      <c r="F74" s="55" t="s">
        <v>1092</v>
      </c>
      <c r="G74" s="55" t="s">
        <v>317</v>
      </c>
      <c r="H74" s="55" t="s">
        <v>1093</v>
      </c>
      <c r="I74" s="55" t="s">
        <v>1009</v>
      </c>
      <c r="J74" s="54">
        <v>43389</v>
      </c>
      <c r="K74" s="55" t="s">
        <v>410</v>
      </c>
      <c r="L74" s="55" t="s">
        <v>1141</v>
      </c>
      <c r="M74" s="55" t="s">
        <v>127</v>
      </c>
      <c r="N74" s="56">
        <v>44522</v>
      </c>
      <c r="O74" s="56">
        <v>44522</v>
      </c>
      <c r="P74" s="57" t="s">
        <v>133</v>
      </c>
      <c r="Q74" s="58">
        <v>44477</v>
      </c>
      <c r="R74" s="58">
        <v>44490</v>
      </c>
      <c r="S74" s="55" t="s">
        <v>1140</v>
      </c>
      <c r="T74" s="55" t="s">
        <v>1139</v>
      </c>
      <c r="U74" s="54">
        <v>44470</v>
      </c>
      <c r="V74" s="55" t="s">
        <v>680</v>
      </c>
      <c r="W74" s="55" t="s">
        <v>1095</v>
      </c>
    </row>
    <row r="75" spans="1:23" ht="207" hidden="1" x14ac:dyDescent="0.3">
      <c r="A75" s="53" t="s">
        <v>127</v>
      </c>
      <c r="B75" s="54">
        <v>44473</v>
      </c>
      <c r="C75" s="55" t="s">
        <v>6</v>
      </c>
      <c r="D75" s="55" t="s">
        <v>421</v>
      </c>
      <c r="E75" s="55" t="s">
        <v>1056</v>
      </c>
      <c r="F75" s="55" t="s">
        <v>1142</v>
      </c>
      <c r="G75" s="55" t="s">
        <v>1143</v>
      </c>
      <c r="H75" s="55" t="s">
        <v>1144</v>
      </c>
      <c r="I75" s="55" t="s">
        <v>1009</v>
      </c>
      <c r="J75" s="54">
        <v>43146</v>
      </c>
      <c r="K75" s="55" t="s">
        <v>1145</v>
      </c>
      <c r="L75" s="55" t="s">
        <v>1146</v>
      </c>
      <c r="M75" s="55" t="s">
        <v>127</v>
      </c>
      <c r="N75" s="56">
        <v>44522</v>
      </c>
      <c r="O75" s="56">
        <v>44522</v>
      </c>
      <c r="P75" s="57" t="s">
        <v>388</v>
      </c>
      <c r="Q75" s="58">
        <v>44477</v>
      </c>
      <c r="R75" s="58">
        <v>44490</v>
      </c>
      <c r="S75" s="55" t="s">
        <v>423</v>
      </c>
      <c r="T75" s="55" t="s">
        <v>425</v>
      </c>
      <c r="U75" s="54">
        <v>44473</v>
      </c>
      <c r="V75" s="55" t="s">
        <v>680</v>
      </c>
      <c r="W75" s="55" t="s">
        <v>1147</v>
      </c>
    </row>
    <row r="76" spans="1:23" ht="96.6" hidden="1" x14ac:dyDescent="0.3">
      <c r="A76" s="53" t="s">
        <v>127</v>
      </c>
      <c r="B76" s="54">
        <v>44477</v>
      </c>
      <c r="C76" s="55" t="s">
        <v>6</v>
      </c>
      <c r="D76" s="55" t="s">
        <v>428</v>
      </c>
      <c r="E76" s="55" t="s">
        <v>1000</v>
      </c>
      <c r="F76" s="55" t="s">
        <v>1148</v>
      </c>
      <c r="G76" s="55" t="s">
        <v>429</v>
      </c>
      <c r="H76" s="55" t="s">
        <v>431</v>
      </c>
      <c r="I76" s="55" t="s">
        <v>1009</v>
      </c>
      <c r="J76" s="54">
        <v>44448</v>
      </c>
      <c r="K76" s="55" t="s">
        <v>434</v>
      </c>
      <c r="L76" s="55" t="s">
        <v>433</v>
      </c>
      <c r="M76" s="55" t="s">
        <v>127</v>
      </c>
      <c r="N76" s="56">
        <v>44522</v>
      </c>
      <c r="O76" s="56">
        <v>44522</v>
      </c>
      <c r="P76" s="57" t="s">
        <v>133</v>
      </c>
      <c r="Q76" s="58">
        <v>44487</v>
      </c>
      <c r="R76" s="58">
        <v>44497</v>
      </c>
      <c r="S76" s="55" t="s">
        <v>430</v>
      </c>
      <c r="T76" s="55" t="s">
        <v>432</v>
      </c>
      <c r="U76" s="54">
        <v>44477</v>
      </c>
      <c r="V76" s="55" t="s">
        <v>680</v>
      </c>
      <c r="W76" s="55" t="s">
        <v>1149</v>
      </c>
    </row>
    <row r="77" spans="1:23" ht="96.6" hidden="1" x14ac:dyDescent="0.3">
      <c r="A77" s="53" t="s">
        <v>127</v>
      </c>
      <c r="B77" s="54">
        <v>44477</v>
      </c>
      <c r="C77" s="55" t="s">
        <v>6</v>
      </c>
      <c r="D77" s="55" t="s">
        <v>435</v>
      </c>
      <c r="E77" s="55" t="s">
        <v>1000</v>
      </c>
      <c r="F77" s="55" t="s">
        <v>1148</v>
      </c>
      <c r="G77" s="55" t="s">
        <v>429</v>
      </c>
      <c r="H77" s="55" t="s">
        <v>431</v>
      </c>
      <c r="I77" s="55" t="s">
        <v>1009</v>
      </c>
      <c r="J77" s="54">
        <v>44447</v>
      </c>
      <c r="K77" s="55" t="s">
        <v>436</v>
      </c>
      <c r="L77" s="55" t="s">
        <v>433</v>
      </c>
      <c r="M77" s="55" t="s">
        <v>127</v>
      </c>
      <c r="N77" s="56">
        <v>44522</v>
      </c>
      <c r="O77" s="56">
        <v>44522</v>
      </c>
      <c r="P77" s="57" t="s">
        <v>133</v>
      </c>
      <c r="Q77" s="58">
        <v>44487</v>
      </c>
      <c r="R77" s="58">
        <v>44497</v>
      </c>
      <c r="S77" s="55" t="s">
        <v>430</v>
      </c>
      <c r="T77" s="55" t="s">
        <v>432</v>
      </c>
      <c r="U77" s="54">
        <v>44477</v>
      </c>
      <c r="V77" s="55" t="s">
        <v>680</v>
      </c>
      <c r="W77" s="55" t="s">
        <v>1149</v>
      </c>
    </row>
    <row r="78" spans="1:23" ht="96.6" hidden="1" x14ac:dyDescent="0.3">
      <c r="A78" s="53" t="s">
        <v>127</v>
      </c>
      <c r="B78" s="54">
        <v>44477</v>
      </c>
      <c r="C78" s="55" t="s">
        <v>6</v>
      </c>
      <c r="D78" s="55" t="s">
        <v>437</v>
      </c>
      <c r="E78" s="55" t="s">
        <v>1000</v>
      </c>
      <c r="F78" s="55" t="s">
        <v>1148</v>
      </c>
      <c r="G78" s="55" t="s">
        <v>429</v>
      </c>
      <c r="H78" s="55" t="s">
        <v>431</v>
      </c>
      <c r="I78" s="55" t="s">
        <v>1009</v>
      </c>
      <c r="J78" s="54">
        <v>44447</v>
      </c>
      <c r="K78" s="55" t="s">
        <v>438</v>
      </c>
      <c r="L78" s="55" t="s">
        <v>433</v>
      </c>
      <c r="M78" s="55" t="s">
        <v>127</v>
      </c>
      <c r="N78" s="56">
        <v>44522</v>
      </c>
      <c r="O78" s="56">
        <v>44522</v>
      </c>
      <c r="P78" s="57" t="s">
        <v>133</v>
      </c>
      <c r="Q78" s="58">
        <v>44487</v>
      </c>
      <c r="R78" s="58">
        <v>44497</v>
      </c>
      <c r="S78" s="55" t="s">
        <v>430</v>
      </c>
      <c r="T78" s="55" t="s">
        <v>432</v>
      </c>
      <c r="U78" s="54">
        <v>44477</v>
      </c>
      <c r="V78" s="55" t="s">
        <v>680</v>
      </c>
      <c r="W78" s="55" t="s">
        <v>1149</v>
      </c>
    </row>
    <row r="79" spans="1:23" ht="96.6" hidden="1" x14ac:dyDescent="0.3">
      <c r="A79" s="53" t="s">
        <v>127</v>
      </c>
      <c r="B79" s="54">
        <v>44477</v>
      </c>
      <c r="C79" s="55" t="s">
        <v>6</v>
      </c>
      <c r="D79" s="55" t="s">
        <v>439</v>
      </c>
      <c r="E79" s="55" t="s">
        <v>1000</v>
      </c>
      <c r="F79" s="55" t="s">
        <v>1148</v>
      </c>
      <c r="G79" s="55" t="s">
        <v>429</v>
      </c>
      <c r="H79" s="55" t="s">
        <v>431</v>
      </c>
      <c r="I79" s="55" t="s">
        <v>1009</v>
      </c>
      <c r="J79" s="54">
        <v>44447</v>
      </c>
      <c r="K79" s="55" t="s">
        <v>440</v>
      </c>
      <c r="L79" s="55" t="s">
        <v>433</v>
      </c>
      <c r="M79" s="55" t="s">
        <v>127</v>
      </c>
      <c r="N79" s="56">
        <v>44522</v>
      </c>
      <c r="O79" s="56">
        <v>44522</v>
      </c>
      <c r="P79" s="57" t="s">
        <v>133</v>
      </c>
      <c r="Q79" s="58">
        <v>44487</v>
      </c>
      <c r="R79" s="58">
        <v>44497</v>
      </c>
      <c r="S79" s="55" t="s">
        <v>430</v>
      </c>
      <c r="T79" s="55" t="s">
        <v>432</v>
      </c>
      <c r="U79" s="54">
        <v>44477</v>
      </c>
      <c r="V79" s="55" t="s">
        <v>441</v>
      </c>
      <c r="W79" s="55" t="s">
        <v>1149</v>
      </c>
    </row>
    <row r="80" spans="1:23" ht="96.6" hidden="1" x14ac:dyDescent="0.3">
      <c r="A80" s="53" t="s">
        <v>127</v>
      </c>
      <c r="B80" s="54">
        <v>44477</v>
      </c>
      <c r="C80" s="55" t="s">
        <v>6</v>
      </c>
      <c r="D80" s="55" t="s">
        <v>443</v>
      </c>
      <c r="E80" s="55" t="s">
        <v>1000</v>
      </c>
      <c r="F80" s="55" t="s">
        <v>1148</v>
      </c>
      <c r="G80" s="55" t="s">
        <v>429</v>
      </c>
      <c r="H80" s="55" t="s">
        <v>431</v>
      </c>
      <c r="I80" s="55" t="s">
        <v>1009</v>
      </c>
      <c r="J80" s="54">
        <v>44448</v>
      </c>
      <c r="K80" s="55" t="s">
        <v>440</v>
      </c>
      <c r="L80" s="55" t="s">
        <v>433</v>
      </c>
      <c r="M80" s="55" t="s">
        <v>127</v>
      </c>
      <c r="N80" s="56">
        <v>44522</v>
      </c>
      <c r="O80" s="56">
        <v>44522</v>
      </c>
      <c r="P80" s="57" t="s">
        <v>133</v>
      </c>
      <c r="Q80" s="58">
        <v>44487</v>
      </c>
      <c r="R80" s="58">
        <v>44497</v>
      </c>
      <c r="S80" s="55" t="s">
        <v>430</v>
      </c>
      <c r="T80" s="55" t="s">
        <v>432</v>
      </c>
      <c r="U80" s="54">
        <v>44477</v>
      </c>
      <c r="V80" s="55" t="s">
        <v>441</v>
      </c>
      <c r="W80" s="55" t="s">
        <v>1149</v>
      </c>
    </row>
    <row r="81" spans="1:23" ht="124.2" hidden="1" x14ac:dyDescent="0.3">
      <c r="A81" s="53" t="s">
        <v>127</v>
      </c>
      <c r="B81" s="54">
        <v>44479</v>
      </c>
      <c r="C81" s="55" t="s">
        <v>6</v>
      </c>
      <c r="D81" s="55" t="s">
        <v>444</v>
      </c>
      <c r="E81" s="55" t="s">
        <v>1000</v>
      </c>
      <c r="F81" s="55" t="s">
        <v>1150</v>
      </c>
      <c r="G81" s="55" t="s">
        <v>445</v>
      </c>
      <c r="H81" s="55" t="s">
        <v>447</v>
      </c>
      <c r="I81" s="55" t="s">
        <v>1009</v>
      </c>
      <c r="J81" s="54">
        <v>44449</v>
      </c>
      <c r="K81" s="55" t="s">
        <v>450</v>
      </c>
      <c r="L81" s="55" t="s">
        <v>449</v>
      </c>
      <c r="M81" s="55" t="s">
        <v>127</v>
      </c>
      <c r="N81" s="56">
        <v>44522</v>
      </c>
      <c r="O81" s="56">
        <v>44522</v>
      </c>
      <c r="P81" s="57" t="s">
        <v>133</v>
      </c>
      <c r="Q81" s="58">
        <v>44483</v>
      </c>
      <c r="R81" s="58">
        <v>44497</v>
      </c>
      <c r="S81" s="55" t="s">
        <v>446</v>
      </c>
      <c r="T81" s="55" t="s">
        <v>448</v>
      </c>
      <c r="U81" s="54">
        <v>44479</v>
      </c>
      <c r="V81" s="55" t="s">
        <v>451</v>
      </c>
      <c r="W81" s="55" t="s">
        <v>1151</v>
      </c>
    </row>
    <row r="82" spans="1:23" ht="124.2" hidden="1" x14ac:dyDescent="0.3">
      <c r="A82" s="53" t="s">
        <v>127</v>
      </c>
      <c r="B82" s="54">
        <v>44479</v>
      </c>
      <c r="C82" s="55" t="s">
        <v>6</v>
      </c>
      <c r="D82" s="55" t="s">
        <v>452</v>
      </c>
      <c r="E82" s="55" t="s">
        <v>1000</v>
      </c>
      <c r="F82" s="55" t="s">
        <v>1150</v>
      </c>
      <c r="G82" s="55" t="s">
        <v>445</v>
      </c>
      <c r="H82" s="55" t="s">
        <v>447</v>
      </c>
      <c r="I82" s="55" t="s">
        <v>1009</v>
      </c>
      <c r="J82" s="54">
        <v>44449</v>
      </c>
      <c r="K82" s="55" t="s">
        <v>453</v>
      </c>
      <c r="L82" s="55" t="s">
        <v>449</v>
      </c>
      <c r="M82" s="55" t="s">
        <v>127</v>
      </c>
      <c r="N82" s="56">
        <v>44522</v>
      </c>
      <c r="O82" s="56">
        <v>44522</v>
      </c>
      <c r="P82" s="57" t="s">
        <v>133</v>
      </c>
      <c r="Q82" s="58">
        <v>44483</v>
      </c>
      <c r="R82" s="58">
        <v>44497</v>
      </c>
      <c r="S82" s="55" t="s">
        <v>446</v>
      </c>
      <c r="T82" s="55" t="s">
        <v>448</v>
      </c>
      <c r="U82" s="54">
        <v>44479</v>
      </c>
      <c r="V82" s="55" t="s">
        <v>451</v>
      </c>
      <c r="W82" s="55" t="s">
        <v>1151</v>
      </c>
    </row>
    <row r="83" spans="1:23" ht="124.2" hidden="1" x14ac:dyDescent="0.3">
      <c r="A83" s="53" t="s">
        <v>127</v>
      </c>
      <c r="B83" s="54">
        <v>44479</v>
      </c>
      <c r="C83" s="55" t="s">
        <v>6</v>
      </c>
      <c r="D83" s="55" t="s">
        <v>454</v>
      </c>
      <c r="E83" s="55" t="s">
        <v>1000</v>
      </c>
      <c r="F83" s="55" t="s">
        <v>1152</v>
      </c>
      <c r="G83" s="55" t="s">
        <v>455</v>
      </c>
      <c r="H83" s="55" t="s">
        <v>447</v>
      </c>
      <c r="I83" s="55" t="s">
        <v>1009</v>
      </c>
      <c r="J83" s="54">
        <v>44449</v>
      </c>
      <c r="K83" s="55" t="s">
        <v>450</v>
      </c>
      <c r="L83" s="55" t="s">
        <v>457</v>
      </c>
      <c r="M83" s="55" t="s">
        <v>127</v>
      </c>
      <c r="N83" s="56">
        <v>44522</v>
      </c>
      <c r="O83" s="56">
        <v>44522</v>
      </c>
      <c r="P83" s="57" t="s">
        <v>133</v>
      </c>
      <c r="Q83" s="58">
        <v>44483</v>
      </c>
      <c r="R83" s="58">
        <v>44497</v>
      </c>
      <c r="S83" s="55" t="s">
        <v>456</v>
      </c>
      <c r="T83" s="55" t="s">
        <v>448</v>
      </c>
      <c r="U83" s="54">
        <v>44479</v>
      </c>
      <c r="V83" s="55" t="s">
        <v>1153</v>
      </c>
      <c r="W83" s="55" t="s">
        <v>1151</v>
      </c>
    </row>
    <row r="84" spans="1:23" ht="96.6" hidden="1" x14ac:dyDescent="0.3">
      <c r="A84" s="53" t="s">
        <v>127</v>
      </c>
      <c r="B84" s="54">
        <v>44479</v>
      </c>
      <c r="C84" s="55" t="s">
        <v>6</v>
      </c>
      <c r="D84" s="55" t="s">
        <v>459</v>
      </c>
      <c r="E84" s="55" t="s">
        <v>1000</v>
      </c>
      <c r="F84" s="55" t="s">
        <v>1152</v>
      </c>
      <c r="G84" s="55" t="s">
        <v>455</v>
      </c>
      <c r="H84" s="55" t="s">
        <v>447</v>
      </c>
      <c r="I84" s="55" t="s">
        <v>1009</v>
      </c>
      <c r="J84" s="54">
        <v>44449</v>
      </c>
      <c r="K84" s="55" t="s">
        <v>453</v>
      </c>
      <c r="L84" s="55" t="s">
        <v>460</v>
      </c>
      <c r="M84" s="55" t="s">
        <v>127</v>
      </c>
      <c r="N84" s="56">
        <v>44522</v>
      </c>
      <c r="O84" s="56">
        <v>44522</v>
      </c>
      <c r="P84" s="57" t="s">
        <v>133</v>
      </c>
      <c r="Q84" s="58">
        <v>44483</v>
      </c>
      <c r="R84" s="58">
        <v>44497</v>
      </c>
      <c r="S84" s="55" t="s">
        <v>456</v>
      </c>
      <c r="T84" s="55" t="s">
        <v>448</v>
      </c>
      <c r="U84" s="54">
        <v>44479</v>
      </c>
      <c r="V84" s="55" t="s">
        <v>1153</v>
      </c>
      <c r="W84" s="55" t="s">
        <v>1151</v>
      </c>
    </row>
    <row r="85" spans="1:23" ht="303.60000000000002" hidden="1" x14ac:dyDescent="0.3">
      <c r="A85" s="53" t="s">
        <v>127</v>
      </c>
      <c r="B85" s="54">
        <v>44481</v>
      </c>
      <c r="C85" s="55" t="s">
        <v>6</v>
      </c>
      <c r="D85" s="55" t="s">
        <v>461</v>
      </c>
      <c r="E85" s="55" t="s">
        <v>1056</v>
      </c>
      <c r="F85" s="55" t="s">
        <v>1154</v>
      </c>
      <c r="G85" s="55" t="s">
        <v>462</v>
      </c>
      <c r="H85" s="55" t="s">
        <v>464</v>
      </c>
      <c r="I85" s="55" t="s">
        <v>1009</v>
      </c>
      <c r="J85" s="54">
        <v>44299</v>
      </c>
      <c r="K85" s="55" t="s">
        <v>467</v>
      </c>
      <c r="L85" s="55" t="s">
        <v>1155</v>
      </c>
      <c r="M85" s="55" t="s">
        <v>127</v>
      </c>
      <c r="N85" s="56">
        <v>44522</v>
      </c>
      <c r="O85" s="56">
        <v>44522</v>
      </c>
      <c r="P85" s="57" t="s">
        <v>133</v>
      </c>
      <c r="Q85" s="58">
        <v>44483</v>
      </c>
      <c r="R85" s="58">
        <v>44497</v>
      </c>
      <c r="S85" s="55" t="s">
        <v>1156</v>
      </c>
      <c r="T85" s="55" t="s">
        <v>1157</v>
      </c>
      <c r="U85" s="54">
        <v>44481</v>
      </c>
      <c r="V85" s="55" t="s">
        <v>680</v>
      </c>
      <c r="W85" s="55" t="s">
        <v>1158</v>
      </c>
    </row>
    <row r="86" spans="1:23" ht="207" hidden="1" x14ac:dyDescent="0.3">
      <c r="A86" s="53" t="s">
        <v>127</v>
      </c>
      <c r="B86" s="54">
        <v>44481</v>
      </c>
      <c r="C86" s="55" t="s">
        <v>6</v>
      </c>
      <c r="D86" s="55" t="s">
        <v>468</v>
      </c>
      <c r="E86" s="55" t="s">
        <v>1056</v>
      </c>
      <c r="F86" s="55" t="s">
        <v>1154</v>
      </c>
      <c r="G86" s="55" t="s">
        <v>462</v>
      </c>
      <c r="H86" s="55" t="s">
        <v>464</v>
      </c>
      <c r="I86" s="55" t="s">
        <v>1009</v>
      </c>
      <c r="J86" s="54">
        <v>44299</v>
      </c>
      <c r="K86" s="55" t="s">
        <v>467</v>
      </c>
      <c r="L86" s="55" t="s">
        <v>1159</v>
      </c>
      <c r="M86" s="55" t="s">
        <v>127</v>
      </c>
      <c r="N86" s="56">
        <v>44522</v>
      </c>
      <c r="O86" s="56">
        <v>44522</v>
      </c>
      <c r="P86" s="57" t="s">
        <v>133</v>
      </c>
      <c r="Q86" s="58">
        <v>44483</v>
      </c>
      <c r="R86" s="58">
        <v>44497</v>
      </c>
      <c r="S86" s="55" t="s">
        <v>1160</v>
      </c>
      <c r="T86" s="55" t="s">
        <v>1157</v>
      </c>
      <c r="U86" s="54">
        <v>44481</v>
      </c>
      <c r="V86" s="55" t="s">
        <v>680</v>
      </c>
      <c r="W86" s="55" t="s">
        <v>1158</v>
      </c>
    </row>
    <row r="87" spans="1:23" ht="207" hidden="1" x14ac:dyDescent="0.3">
      <c r="A87" s="53" t="s">
        <v>127</v>
      </c>
      <c r="B87" s="54">
        <v>44482</v>
      </c>
      <c r="C87" s="55" t="s">
        <v>4</v>
      </c>
      <c r="D87" s="55" t="s">
        <v>471</v>
      </c>
      <c r="E87" s="55" t="s">
        <v>1000</v>
      </c>
      <c r="F87" s="55" t="s">
        <v>1161</v>
      </c>
      <c r="G87" s="55" t="s">
        <v>472</v>
      </c>
      <c r="H87" s="55" t="s">
        <v>398</v>
      </c>
      <c r="I87" s="55" t="s">
        <v>1009</v>
      </c>
      <c r="J87" s="54">
        <v>44452</v>
      </c>
      <c r="K87" s="55" t="s">
        <v>476</v>
      </c>
      <c r="L87" s="55" t="s">
        <v>1162</v>
      </c>
      <c r="M87" s="55" t="s">
        <v>127</v>
      </c>
      <c r="N87" s="56">
        <v>44536</v>
      </c>
      <c r="O87" s="56">
        <v>44536</v>
      </c>
      <c r="P87" s="57" t="s">
        <v>477</v>
      </c>
      <c r="Q87" s="58">
        <v>44487</v>
      </c>
      <c r="R87" s="58">
        <v>44511</v>
      </c>
      <c r="S87" s="55" t="s">
        <v>473</v>
      </c>
      <c r="T87" s="55" t="s">
        <v>474</v>
      </c>
      <c r="U87" s="54">
        <v>44482</v>
      </c>
      <c r="V87" s="55" t="s">
        <v>680</v>
      </c>
      <c r="W87" s="55" t="s">
        <v>1163</v>
      </c>
    </row>
    <row r="88" spans="1:23" ht="207" hidden="1" x14ac:dyDescent="0.3">
      <c r="A88" s="53" t="s">
        <v>127</v>
      </c>
      <c r="B88" s="54">
        <v>44482</v>
      </c>
      <c r="C88" s="55" t="s">
        <v>4</v>
      </c>
      <c r="D88" s="55" t="s">
        <v>478</v>
      </c>
      <c r="E88" s="55" t="s">
        <v>1000</v>
      </c>
      <c r="F88" s="55" t="s">
        <v>1161</v>
      </c>
      <c r="G88" s="55" t="s">
        <v>472</v>
      </c>
      <c r="H88" s="55" t="s">
        <v>398</v>
      </c>
      <c r="I88" s="55" t="s">
        <v>1009</v>
      </c>
      <c r="J88" s="54">
        <v>44452</v>
      </c>
      <c r="K88" s="55" t="s">
        <v>476</v>
      </c>
      <c r="L88" s="55" t="s">
        <v>1162</v>
      </c>
      <c r="M88" s="55" t="s">
        <v>127</v>
      </c>
      <c r="N88" s="56">
        <v>44536</v>
      </c>
      <c r="O88" s="56">
        <v>44536</v>
      </c>
      <c r="P88" s="57" t="s">
        <v>133</v>
      </c>
      <c r="Q88" s="58">
        <v>44487</v>
      </c>
      <c r="R88" s="58">
        <v>44511</v>
      </c>
      <c r="S88" s="55" t="s">
        <v>473</v>
      </c>
      <c r="T88" s="55" t="s">
        <v>474</v>
      </c>
      <c r="U88" s="54">
        <v>44482</v>
      </c>
      <c r="V88" s="55" t="s">
        <v>680</v>
      </c>
      <c r="W88" s="55" t="s">
        <v>1163</v>
      </c>
    </row>
    <row r="89" spans="1:23" ht="207" hidden="1" x14ac:dyDescent="0.3">
      <c r="A89" s="53" t="s">
        <v>127</v>
      </c>
      <c r="B89" s="54">
        <v>44482</v>
      </c>
      <c r="C89" s="55" t="s">
        <v>6</v>
      </c>
      <c r="D89" s="55" t="s">
        <v>479</v>
      </c>
      <c r="E89" s="55" t="s">
        <v>1056</v>
      </c>
      <c r="F89" s="55" t="s">
        <v>1164</v>
      </c>
      <c r="G89" s="55" t="s">
        <v>232</v>
      </c>
      <c r="H89" s="55" t="s">
        <v>481</v>
      </c>
      <c r="I89" s="55" t="s">
        <v>1009</v>
      </c>
      <c r="J89" s="54">
        <v>44141</v>
      </c>
      <c r="K89" s="55" t="s">
        <v>484</v>
      </c>
      <c r="L89" s="55" t="s">
        <v>483</v>
      </c>
      <c r="M89" s="55" t="s">
        <v>127</v>
      </c>
      <c r="N89" s="56">
        <v>44536</v>
      </c>
      <c r="O89" s="56">
        <v>44536</v>
      </c>
      <c r="P89" s="57" t="s">
        <v>133</v>
      </c>
      <c r="Q89" s="58">
        <v>44494</v>
      </c>
      <c r="R89" s="58">
        <v>44504</v>
      </c>
      <c r="S89" s="55" t="s">
        <v>480</v>
      </c>
      <c r="T89" s="55" t="s">
        <v>482</v>
      </c>
      <c r="U89" s="54">
        <v>44482</v>
      </c>
      <c r="V89" s="55" t="s">
        <v>680</v>
      </c>
      <c r="W89" s="55" t="s">
        <v>1165</v>
      </c>
    </row>
    <row r="90" spans="1:23" ht="207" hidden="1" x14ac:dyDescent="0.3">
      <c r="A90" s="53" t="s">
        <v>127</v>
      </c>
      <c r="B90" s="54">
        <v>44482</v>
      </c>
      <c r="C90" s="55" t="s">
        <v>6</v>
      </c>
      <c r="D90" s="55" t="s">
        <v>485</v>
      </c>
      <c r="E90" s="55" t="s">
        <v>1056</v>
      </c>
      <c r="F90" s="55" t="s">
        <v>1166</v>
      </c>
      <c r="G90" s="55" t="s">
        <v>486</v>
      </c>
      <c r="H90" s="55" t="s">
        <v>481</v>
      </c>
      <c r="I90" s="55" t="s">
        <v>1009</v>
      </c>
      <c r="J90" s="54">
        <v>44155</v>
      </c>
      <c r="K90" s="55" t="s">
        <v>489</v>
      </c>
      <c r="L90" s="55" t="s">
        <v>483</v>
      </c>
      <c r="M90" s="55" t="s">
        <v>127</v>
      </c>
      <c r="N90" s="56">
        <v>44536</v>
      </c>
      <c r="O90" s="56">
        <v>44536</v>
      </c>
      <c r="P90" s="57" t="s">
        <v>133</v>
      </c>
      <c r="Q90" s="58">
        <v>44494</v>
      </c>
      <c r="R90" s="58">
        <v>44504</v>
      </c>
      <c r="S90" s="55" t="s">
        <v>487</v>
      </c>
      <c r="T90" s="55" t="s">
        <v>488</v>
      </c>
      <c r="U90" s="54">
        <v>44482</v>
      </c>
      <c r="V90" s="55" t="s">
        <v>680</v>
      </c>
      <c r="W90" s="55" t="s">
        <v>1165</v>
      </c>
    </row>
    <row r="91" spans="1:23" ht="207" hidden="1" x14ac:dyDescent="0.3">
      <c r="A91" s="53" t="s">
        <v>127</v>
      </c>
      <c r="B91" s="54">
        <v>44482</v>
      </c>
      <c r="C91" s="55" t="s">
        <v>6</v>
      </c>
      <c r="D91" s="55" t="s">
        <v>490</v>
      </c>
      <c r="E91" s="55" t="s">
        <v>1056</v>
      </c>
      <c r="F91" s="55" t="s">
        <v>1166</v>
      </c>
      <c r="G91" s="55" t="s">
        <v>486</v>
      </c>
      <c r="H91" s="55" t="s">
        <v>481</v>
      </c>
      <c r="I91" s="55" t="s">
        <v>1009</v>
      </c>
      <c r="J91" s="54">
        <v>44141</v>
      </c>
      <c r="K91" s="55" t="s">
        <v>491</v>
      </c>
      <c r="L91" s="55" t="s">
        <v>483</v>
      </c>
      <c r="M91" s="55" t="s">
        <v>127</v>
      </c>
      <c r="N91" s="56">
        <v>44536</v>
      </c>
      <c r="O91" s="56">
        <v>44536</v>
      </c>
      <c r="P91" s="57" t="s">
        <v>133</v>
      </c>
      <c r="Q91" s="58">
        <v>44494</v>
      </c>
      <c r="R91" s="58">
        <v>44504</v>
      </c>
      <c r="S91" s="55" t="s">
        <v>487</v>
      </c>
      <c r="T91" s="55" t="s">
        <v>488</v>
      </c>
      <c r="U91" s="54">
        <v>44482</v>
      </c>
      <c r="V91" s="55" t="s">
        <v>680</v>
      </c>
      <c r="W91" s="55" t="s">
        <v>1165</v>
      </c>
    </row>
    <row r="92" spans="1:23" ht="207" hidden="1" x14ac:dyDescent="0.3">
      <c r="A92" s="53" t="s">
        <v>127</v>
      </c>
      <c r="B92" s="54">
        <v>44482</v>
      </c>
      <c r="C92" s="55" t="s">
        <v>6</v>
      </c>
      <c r="D92" s="55" t="s">
        <v>492</v>
      </c>
      <c r="E92" s="55" t="s">
        <v>1056</v>
      </c>
      <c r="F92" s="55" t="s">
        <v>1166</v>
      </c>
      <c r="G92" s="55" t="s">
        <v>486</v>
      </c>
      <c r="H92" s="55" t="s">
        <v>481</v>
      </c>
      <c r="I92" s="55" t="s">
        <v>1009</v>
      </c>
      <c r="J92" s="54">
        <v>44141</v>
      </c>
      <c r="K92" s="55" t="s">
        <v>484</v>
      </c>
      <c r="L92" s="55" t="s">
        <v>483</v>
      </c>
      <c r="M92" s="55" t="s">
        <v>127</v>
      </c>
      <c r="N92" s="56">
        <v>44536</v>
      </c>
      <c r="O92" s="56">
        <v>44536</v>
      </c>
      <c r="P92" s="57" t="s">
        <v>133</v>
      </c>
      <c r="Q92" s="58">
        <v>44494</v>
      </c>
      <c r="R92" s="58">
        <v>44504</v>
      </c>
      <c r="S92" s="55" t="s">
        <v>487</v>
      </c>
      <c r="T92" s="55" t="s">
        <v>488</v>
      </c>
      <c r="U92" s="54">
        <v>44482</v>
      </c>
      <c r="V92" s="55" t="s">
        <v>680</v>
      </c>
      <c r="W92" s="55" t="s">
        <v>1165</v>
      </c>
    </row>
    <row r="93" spans="1:23" ht="207" hidden="1" x14ac:dyDescent="0.3">
      <c r="A93" s="53" t="s">
        <v>127</v>
      </c>
      <c r="B93" s="54">
        <v>44482</v>
      </c>
      <c r="C93" s="55" t="s">
        <v>6</v>
      </c>
      <c r="D93" s="55" t="s">
        <v>511</v>
      </c>
      <c r="E93" s="55" t="s">
        <v>1056</v>
      </c>
      <c r="F93" s="55" t="s">
        <v>1166</v>
      </c>
      <c r="G93" s="55" t="s">
        <v>486</v>
      </c>
      <c r="H93" s="55" t="s">
        <v>481</v>
      </c>
      <c r="I93" s="55" t="s">
        <v>1009</v>
      </c>
      <c r="J93" s="54">
        <v>44155</v>
      </c>
      <c r="K93" s="55" t="s">
        <v>484</v>
      </c>
      <c r="L93" s="55" t="s">
        <v>483</v>
      </c>
      <c r="M93" s="55" t="s">
        <v>127</v>
      </c>
      <c r="N93" s="56">
        <v>44539</v>
      </c>
      <c r="O93" s="56">
        <v>44539</v>
      </c>
      <c r="P93" s="57" t="s">
        <v>133</v>
      </c>
      <c r="Q93" s="58">
        <v>44494</v>
      </c>
      <c r="R93" s="58">
        <v>44504</v>
      </c>
      <c r="S93" s="55" t="s">
        <v>487</v>
      </c>
      <c r="T93" s="55" t="s">
        <v>488</v>
      </c>
      <c r="U93" s="54">
        <v>44482</v>
      </c>
      <c r="V93" s="55" t="s">
        <v>680</v>
      </c>
      <c r="W93" s="55" t="s">
        <v>1165</v>
      </c>
    </row>
    <row r="94" spans="1:23" ht="110.4" hidden="1" x14ac:dyDescent="0.3">
      <c r="A94" s="53" t="s">
        <v>127</v>
      </c>
      <c r="B94" s="54">
        <v>44482</v>
      </c>
      <c r="C94" s="55" t="s">
        <v>6</v>
      </c>
      <c r="D94" s="55" t="s">
        <v>493</v>
      </c>
      <c r="E94" s="55" t="s">
        <v>1056</v>
      </c>
      <c r="F94" s="55" t="s">
        <v>1167</v>
      </c>
      <c r="G94" s="55" t="s">
        <v>232</v>
      </c>
      <c r="H94" s="55" t="s">
        <v>495</v>
      </c>
      <c r="I94" s="55" t="s">
        <v>1009</v>
      </c>
      <c r="J94" s="54">
        <v>43559</v>
      </c>
      <c r="K94" s="55" t="s">
        <v>498</v>
      </c>
      <c r="L94" s="55" t="s">
        <v>1168</v>
      </c>
      <c r="M94" s="55" t="s">
        <v>127</v>
      </c>
      <c r="N94" s="56">
        <v>44536</v>
      </c>
      <c r="O94" s="56">
        <v>44536</v>
      </c>
      <c r="P94" s="57" t="s">
        <v>133</v>
      </c>
      <c r="Q94" s="58">
        <v>44487</v>
      </c>
      <c r="R94" s="58">
        <v>44504</v>
      </c>
      <c r="S94" s="55" t="s">
        <v>1169</v>
      </c>
      <c r="T94" s="55" t="s">
        <v>496</v>
      </c>
      <c r="U94" s="54">
        <v>44482</v>
      </c>
      <c r="V94" s="55" t="s">
        <v>680</v>
      </c>
      <c r="W94" s="55" t="s">
        <v>1170</v>
      </c>
    </row>
    <row r="95" spans="1:23" ht="262.2" hidden="1" x14ac:dyDescent="0.3">
      <c r="A95" s="53" t="s">
        <v>127</v>
      </c>
      <c r="B95" s="54">
        <v>44482</v>
      </c>
      <c r="C95" s="55" t="s">
        <v>6</v>
      </c>
      <c r="D95" s="55" t="s">
        <v>499</v>
      </c>
      <c r="E95" s="55" t="s">
        <v>1056</v>
      </c>
      <c r="F95" s="55" t="s">
        <v>1171</v>
      </c>
      <c r="G95" s="55" t="s">
        <v>500</v>
      </c>
      <c r="H95" s="55" t="s">
        <v>502</v>
      </c>
      <c r="I95" s="55" t="s">
        <v>1009</v>
      </c>
      <c r="J95" s="54">
        <v>44025</v>
      </c>
      <c r="K95" s="55" t="s">
        <v>505</v>
      </c>
      <c r="L95" s="55" t="s">
        <v>504</v>
      </c>
      <c r="M95" s="55" t="s">
        <v>127</v>
      </c>
      <c r="N95" s="56">
        <v>44536</v>
      </c>
      <c r="O95" s="56">
        <v>44536</v>
      </c>
      <c r="P95" s="57" t="s">
        <v>133</v>
      </c>
      <c r="Q95" s="58">
        <v>44487</v>
      </c>
      <c r="R95" s="58">
        <v>44504</v>
      </c>
      <c r="S95" s="55" t="s">
        <v>501</v>
      </c>
      <c r="T95" s="55" t="s">
        <v>503</v>
      </c>
      <c r="U95" s="54">
        <v>44482</v>
      </c>
      <c r="V95" s="55" t="s">
        <v>680</v>
      </c>
      <c r="W95" s="55" t="s">
        <v>1172</v>
      </c>
    </row>
    <row r="96" spans="1:23" ht="289.8" hidden="1" x14ac:dyDescent="0.3">
      <c r="A96" s="53" t="s">
        <v>127</v>
      </c>
      <c r="B96" s="54">
        <v>44482</v>
      </c>
      <c r="C96" s="55" t="s">
        <v>6</v>
      </c>
      <c r="D96" s="55" t="s">
        <v>506</v>
      </c>
      <c r="E96" s="55" t="s">
        <v>1056</v>
      </c>
      <c r="F96" s="55" t="s">
        <v>1171</v>
      </c>
      <c r="G96" s="55" t="s">
        <v>500</v>
      </c>
      <c r="H96" s="55" t="s">
        <v>502</v>
      </c>
      <c r="I96" s="55" t="s">
        <v>1009</v>
      </c>
      <c r="J96" s="54">
        <v>44095</v>
      </c>
      <c r="K96" s="55" t="s">
        <v>508</v>
      </c>
      <c r="L96" s="55" t="s">
        <v>507</v>
      </c>
      <c r="M96" s="55" t="s">
        <v>127</v>
      </c>
      <c r="N96" s="56">
        <v>44536</v>
      </c>
      <c r="O96" s="56">
        <v>44536</v>
      </c>
      <c r="P96" s="57" t="s">
        <v>133</v>
      </c>
      <c r="Q96" s="58">
        <v>44487</v>
      </c>
      <c r="R96" s="58">
        <v>44504</v>
      </c>
      <c r="S96" s="55" t="s">
        <v>501</v>
      </c>
      <c r="T96" s="55" t="s">
        <v>503</v>
      </c>
      <c r="U96" s="54">
        <v>44482</v>
      </c>
      <c r="V96" s="55" t="s">
        <v>680</v>
      </c>
      <c r="W96" s="55" t="s">
        <v>1172</v>
      </c>
    </row>
    <row r="97" spans="1:23" ht="289.8" hidden="1" x14ac:dyDescent="0.3">
      <c r="A97" s="53" t="s">
        <v>127</v>
      </c>
      <c r="B97" s="54">
        <v>44482</v>
      </c>
      <c r="C97" s="55" t="s">
        <v>6</v>
      </c>
      <c r="D97" s="55" t="s">
        <v>509</v>
      </c>
      <c r="E97" s="55" t="s">
        <v>1056</v>
      </c>
      <c r="F97" s="55" t="s">
        <v>1171</v>
      </c>
      <c r="G97" s="55" t="s">
        <v>500</v>
      </c>
      <c r="H97" s="55" t="s">
        <v>502</v>
      </c>
      <c r="I97" s="55" t="s">
        <v>1009</v>
      </c>
      <c r="J97" s="54">
        <v>44095</v>
      </c>
      <c r="K97" s="55" t="s">
        <v>510</v>
      </c>
      <c r="L97" s="55" t="s">
        <v>507</v>
      </c>
      <c r="M97" s="55" t="s">
        <v>127</v>
      </c>
      <c r="N97" s="56">
        <v>44536</v>
      </c>
      <c r="O97" s="56">
        <v>44536</v>
      </c>
      <c r="P97" s="57" t="s">
        <v>133</v>
      </c>
      <c r="Q97" s="58">
        <v>44487</v>
      </c>
      <c r="R97" s="58">
        <v>44504</v>
      </c>
      <c r="S97" s="55" t="s">
        <v>501</v>
      </c>
      <c r="T97" s="55" t="s">
        <v>503</v>
      </c>
      <c r="U97" s="54">
        <v>44482</v>
      </c>
      <c r="V97" s="55" t="s">
        <v>680</v>
      </c>
      <c r="W97" s="55" t="s">
        <v>1172</v>
      </c>
    </row>
    <row r="98" spans="1:23" ht="193.2" hidden="1" x14ac:dyDescent="0.3">
      <c r="A98" s="53" t="s">
        <v>127</v>
      </c>
      <c r="B98" s="54">
        <v>44484</v>
      </c>
      <c r="C98" s="55" t="s">
        <v>6</v>
      </c>
      <c r="D98" s="55" t="s">
        <v>512</v>
      </c>
      <c r="E98" s="55" t="s">
        <v>1056</v>
      </c>
      <c r="F98" s="55" t="s">
        <v>1173</v>
      </c>
      <c r="G98" s="55" t="s">
        <v>513</v>
      </c>
      <c r="H98" s="55" t="s">
        <v>515</v>
      </c>
      <c r="I98" s="55" t="s">
        <v>1009</v>
      </c>
      <c r="J98" s="54">
        <v>43675</v>
      </c>
      <c r="K98" s="55" t="s">
        <v>518</v>
      </c>
      <c r="L98" s="55" t="s">
        <v>517</v>
      </c>
      <c r="M98" s="55" t="s">
        <v>127</v>
      </c>
      <c r="N98" s="56">
        <v>44536</v>
      </c>
      <c r="O98" s="56">
        <v>44536</v>
      </c>
      <c r="P98" s="55" t="s">
        <v>519</v>
      </c>
      <c r="Q98" s="58">
        <v>44494</v>
      </c>
      <c r="R98" s="58">
        <v>44504</v>
      </c>
      <c r="S98" s="55" t="s">
        <v>514</v>
      </c>
      <c r="T98" s="55" t="s">
        <v>516</v>
      </c>
      <c r="U98" s="54">
        <v>44484</v>
      </c>
      <c r="V98" s="55" t="s">
        <v>680</v>
      </c>
      <c r="W98" s="55" t="s">
        <v>1174</v>
      </c>
    </row>
    <row r="99" spans="1:23" ht="289.8" hidden="1" x14ac:dyDescent="0.3">
      <c r="A99" s="53" t="s">
        <v>127</v>
      </c>
      <c r="B99" s="54">
        <v>44484</v>
      </c>
      <c r="C99" s="55" t="s">
        <v>520</v>
      </c>
      <c r="D99" s="55" t="s">
        <v>521</v>
      </c>
      <c r="E99" s="55" t="s">
        <v>1056</v>
      </c>
      <c r="F99" s="55" t="s">
        <v>1175</v>
      </c>
      <c r="G99" s="55" t="s">
        <v>522</v>
      </c>
      <c r="H99" s="55" t="s">
        <v>405</v>
      </c>
      <c r="I99" s="55" t="s">
        <v>1002</v>
      </c>
      <c r="J99" s="54">
        <v>43556</v>
      </c>
      <c r="K99" s="55" t="s">
        <v>525</v>
      </c>
      <c r="L99" s="55" t="s">
        <v>1176</v>
      </c>
      <c r="M99" s="55" t="s">
        <v>127</v>
      </c>
      <c r="N99" s="56">
        <v>44537</v>
      </c>
      <c r="O99" s="56">
        <v>44537</v>
      </c>
      <c r="P99" s="57" t="s">
        <v>526</v>
      </c>
      <c r="Q99" s="58">
        <v>44494</v>
      </c>
      <c r="R99" s="58">
        <v>44504</v>
      </c>
      <c r="S99" s="55" t="s">
        <v>523</v>
      </c>
      <c r="T99" s="55" t="s">
        <v>405</v>
      </c>
      <c r="U99" s="54">
        <v>44484</v>
      </c>
      <c r="V99" s="61" t="s">
        <v>680</v>
      </c>
      <c r="W99" s="55" t="s">
        <v>1177</v>
      </c>
    </row>
    <row r="100" spans="1:23" ht="289.8" hidden="1" x14ac:dyDescent="0.3">
      <c r="A100" s="53" t="s">
        <v>127</v>
      </c>
      <c r="B100" s="54">
        <v>44484</v>
      </c>
      <c r="C100" s="55" t="s">
        <v>520</v>
      </c>
      <c r="D100" s="55" t="s">
        <v>528</v>
      </c>
      <c r="E100" s="55" t="s">
        <v>1056</v>
      </c>
      <c r="F100" s="55" t="s">
        <v>1175</v>
      </c>
      <c r="G100" s="55" t="s">
        <v>522</v>
      </c>
      <c r="H100" s="55" t="s">
        <v>405</v>
      </c>
      <c r="I100" s="55" t="s">
        <v>1002</v>
      </c>
      <c r="J100" s="54">
        <v>43556</v>
      </c>
      <c r="K100" s="55" t="s">
        <v>525</v>
      </c>
      <c r="L100" s="55" t="s">
        <v>1176</v>
      </c>
      <c r="M100" s="55" t="s">
        <v>127</v>
      </c>
      <c r="N100" s="56">
        <v>44537</v>
      </c>
      <c r="O100" s="56">
        <v>44537</v>
      </c>
      <c r="P100" s="57" t="s">
        <v>526</v>
      </c>
      <c r="Q100" s="58">
        <v>44494</v>
      </c>
      <c r="R100" s="58">
        <v>44504</v>
      </c>
      <c r="S100" s="55" t="s">
        <v>523</v>
      </c>
      <c r="T100" s="55" t="s">
        <v>405</v>
      </c>
      <c r="U100" s="54">
        <v>44484</v>
      </c>
      <c r="V100" s="61" t="s">
        <v>680</v>
      </c>
      <c r="W100" s="55" t="s">
        <v>1177</v>
      </c>
    </row>
    <row r="101" spans="1:23" ht="289.8" hidden="1" x14ac:dyDescent="0.3">
      <c r="A101" s="53" t="s">
        <v>127</v>
      </c>
      <c r="B101" s="54">
        <v>44484</v>
      </c>
      <c r="C101" s="55" t="s">
        <v>520</v>
      </c>
      <c r="D101" s="55" t="s">
        <v>529</v>
      </c>
      <c r="E101" s="55" t="s">
        <v>1056</v>
      </c>
      <c r="F101" s="55" t="s">
        <v>1175</v>
      </c>
      <c r="G101" s="55" t="s">
        <v>522</v>
      </c>
      <c r="H101" s="55" t="s">
        <v>405</v>
      </c>
      <c r="I101" s="55" t="s">
        <v>1002</v>
      </c>
      <c r="J101" s="54">
        <v>43556</v>
      </c>
      <c r="K101" s="55" t="s">
        <v>525</v>
      </c>
      <c r="L101" s="55" t="s">
        <v>1176</v>
      </c>
      <c r="M101" s="55" t="s">
        <v>127</v>
      </c>
      <c r="N101" s="56">
        <v>44537</v>
      </c>
      <c r="O101" s="56">
        <v>44537</v>
      </c>
      <c r="P101" s="57" t="s">
        <v>526</v>
      </c>
      <c r="Q101" s="58">
        <v>44494</v>
      </c>
      <c r="R101" s="62">
        <v>44504</v>
      </c>
      <c r="S101" s="55" t="s">
        <v>523</v>
      </c>
      <c r="T101" s="55" t="s">
        <v>405</v>
      </c>
      <c r="U101" s="54">
        <v>44484</v>
      </c>
      <c r="V101" s="61" t="s">
        <v>680</v>
      </c>
      <c r="W101" s="55" t="s">
        <v>1177</v>
      </c>
    </row>
    <row r="102" spans="1:23" ht="358.8" hidden="1" x14ac:dyDescent="0.3">
      <c r="A102" s="53" t="s">
        <v>127</v>
      </c>
      <c r="B102" s="54">
        <v>44487</v>
      </c>
      <c r="C102" s="55" t="s">
        <v>6</v>
      </c>
      <c r="D102" s="55" t="s">
        <v>537</v>
      </c>
      <c r="E102" s="55" t="s">
        <v>1056</v>
      </c>
      <c r="F102" s="55" t="s">
        <v>1178</v>
      </c>
      <c r="G102" s="55" t="s">
        <v>538</v>
      </c>
      <c r="H102" s="55" t="s">
        <v>540</v>
      </c>
      <c r="I102" s="55" t="s">
        <v>1009</v>
      </c>
      <c r="J102" s="54">
        <v>43530</v>
      </c>
      <c r="K102" s="55" t="s">
        <v>543</v>
      </c>
      <c r="L102" s="55" t="s">
        <v>1179</v>
      </c>
      <c r="M102" s="55" t="s">
        <v>127</v>
      </c>
      <c r="N102" s="58">
        <v>44568</v>
      </c>
      <c r="O102" s="58">
        <v>44568</v>
      </c>
      <c r="P102" s="57" t="s">
        <v>133</v>
      </c>
      <c r="Q102" s="58">
        <v>44494</v>
      </c>
      <c r="R102" s="58">
        <v>44518</v>
      </c>
      <c r="S102" s="55" t="s">
        <v>539</v>
      </c>
      <c r="T102" s="55" t="s">
        <v>541</v>
      </c>
      <c r="U102" s="54">
        <v>44487</v>
      </c>
      <c r="V102" s="55" t="s">
        <v>680</v>
      </c>
      <c r="W102" s="55" t="s">
        <v>1180</v>
      </c>
    </row>
    <row r="103" spans="1:23" ht="409.6" hidden="1" x14ac:dyDescent="0.3">
      <c r="A103" s="53" t="s">
        <v>127</v>
      </c>
      <c r="B103" s="54">
        <v>44487</v>
      </c>
      <c r="C103" s="55" t="s">
        <v>6</v>
      </c>
      <c r="D103" s="55" t="s">
        <v>530</v>
      </c>
      <c r="E103" s="55" t="s">
        <v>1056</v>
      </c>
      <c r="F103" s="55" t="s">
        <v>1181</v>
      </c>
      <c r="G103" s="55" t="s">
        <v>1182</v>
      </c>
      <c r="H103" s="55" t="s">
        <v>533</v>
      </c>
      <c r="I103" s="55" t="s">
        <v>1009</v>
      </c>
      <c r="J103" s="54">
        <v>43768</v>
      </c>
      <c r="K103" s="55" t="s">
        <v>536</v>
      </c>
      <c r="L103" s="55" t="s">
        <v>1183</v>
      </c>
      <c r="M103" s="55" t="s">
        <v>127</v>
      </c>
      <c r="N103" s="56">
        <v>44536</v>
      </c>
      <c r="O103" s="56">
        <v>44536</v>
      </c>
      <c r="P103" s="57" t="s">
        <v>133</v>
      </c>
      <c r="Q103" s="58">
        <v>44494</v>
      </c>
      <c r="R103" s="58">
        <v>44511</v>
      </c>
      <c r="S103" s="55" t="s">
        <v>1184</v>
      </c>
      <c r="T103" s="55" t="s">
        <v>534</v>
      </c>
      <c r="U103" s="54">
        <v>44487</v>
      </c>
      <c r="V103" s="55" t="s">
        <v>680</v>
      </c>
      <c r="W103" s="55" t="s">
        <v>1185</v>
      </c>
    </row>
    <row r="104" spans="1:23" ht="124.2" hidden="1" x14ac:dyDescent="0.3">
      <c r="A104" s="53" t="s">
        <v>127</v>
      </c>
      <c r="B104" s="54">
        <v>44487</v>
      </c>
      <c r="C104" s="55" t="s">
        <v>6</v>
      </c>
      <c r="D104" s="55" t="s">
        <v>544</v>
      </c>
      <c r="E104" s="55" t="s">
        <v>1056</v>
      </c>
      <c r="F104" s="55" t="s">
        <v>1186</v>
      </c>
      <c r="G104" s="55" t="s">
        <v>545</v>
      </c>
      <c r="H104" s="55" t="s">
        <v>67</v>
      </c>
      <c r="I104" s="55" t="s">
        <v>1009</v>
      </c>
      <c r="J104" s="54">
        <v>42898</v>
      </c>
      <c r="K104" s="55" t="s">
        <v>548</v>
      </c>
      <c r="L104" s="55" t="s">
        <v>547</v>
      </c>
      <c r="M104" s="55" t="s">
        <v>127</v>
      </c>
      <c r="N104" s="58">
        <v>44568</v>
      </c>
      <c r="O104" s="58">
        <v>44568</v>
      </c>
      <c r="P104" s="57" t="s">
        <v>133</v>
      </c>
      <c r="Q104" s="58">
        <v>44494</v>
      </c>
      <c r="R104" s="58">
        <v>44511</v>
      </c>
      <c r="S104" s="55" t="s">
        <v>546</v>
      </c>
      <c r="T104" s="55" t="s">
        <v>68</v>
      </c>
      <c r="U104" s="54">
        <v>44487</v>
      </c>
      <c r="V104" s="55" t="s">
        <v>680</v>
      </c>
      <c r="W104" s="55" t="s">
        <v>1005</v>
      </c>
    </row>
    <row r="105" spans="1:23" ht="207" hidden="1" x14ac:dyDescent="0.3">
      <c r="A105" s="53" t="s">
        <v>127</v>
      </c>
      <c r="B105" s="54">
        <v>44487</v>
      </c>
      <c r="C105" s="55" t="s">
        <v>6</v>
      </c>
      <c r="D105" s="55" t="s">
        <v>549</v>
      </c>
      <c r="E105" s="55" t="s">
        <v>1056</v>
      </c>
      <c r="F105" s="55" t="s">
        <v>1186</v>
      </c>
      <c r="G105" s="55" t="s">
        <v>545</v>
      </c>
      <c r="H105" s="55" t="s">
        <v>67</v>
      </c>
      <c r="I105" s="55" t="s">
        <v>1009</v>
      </c>
      <c r="J105" s="54">
        <v>42898</v>
      </c>
      <c r="K105" s="55" t="s">
        <v>548</v>
      </c>
      <c r="L105" s="55" t="s">
        <v>1187</v>
      </c>
      <c r="M105" s="55" t="s">
        <v>127</v>
      </c>
      <c r="N105" s="58">
        <v>44568</v>
      </c>
      <c r="O105" s="58">
        <v>44568</v>
      </c>
      <c r="P105" s="57" t="s">
        <v>133</v>
      </c>
      <c r="Q105" s="58">
        <v>44494</v>
      </c>
      <c r="R105" s="55" t="s">
        <v>551</v>
      </c>
      <c r="S105" s="55" t="s">
        <v>546</v>
      </c>
      <c r="T105" s="55" t="s">
        <v>68</v>
      </c>
      <c r="U105" s="54">
        <v>44487</v>
      </c>
      <c r="V105" s="55" t="s">
        <v>680</v>
      </c>
      <c r="W105" s="55" t="s">
        <v>1005</v>
      </c>
    </row>
    <row r="106" spans="1:23" ht="372.6" hidden="1" x14ac:dyDescent="0.3">
      <c r="A106" s="53" t="s">
        <v>127</v>
      </c>
      <c r="B106" s="54">
        <v>44490</v>
      </c>
      <c r="C106" s="55" t="s">
        <v>6</v>
      </c>
      <c r="D106" s="55" t="s">
        <v>557</v>
      </c>
      <c r="E106" s="55" t="s">
        <v>1000</v>
      </c>
      <c r="F106" s="55" t="s">
        <v>1188</v>
      </c>
      <c r="G106" s="55" t="s">
        <v>558</v>
      </c>
      <c r="H106" s="55" t="s">
        <v>560</v>
      </c>
      <c r="I106" s="55" t="s">
        <v>1009</v>
      </c>
      <c r="J106" s="54">
        <v>44460</v>
      </c>
      <c r="K106" s="55" t="s">
        <v>563</v>
      </c>
      <c r="L106" s="55" t="s">
        <v>1189</v>
      </c>
      <c r="M106" s="55" t="s">
        <v>127</v>
      </c>
      <c r="N106" s="58">
        <v>44568</v>
      </c>
      <c r="O106" s="58">
        <v>44568</v>
      </c>
      <c r="P106" s="57" t="s">
        <v>133</v>
      </c>
      <c r="Q106" s="58">
        <v>44494</v>
      </c>
      <c r="R106" s="58">
        <v>44532</v>
      </c>
      <c r="S106" s="55" t="s">
        <v>1190</v>
      </c>
      <c r="T106" s="55" t="s">
        <v>561</v>
      </c>
      <c r="U106" s="54">
        <v>44490</v>
      </c>
      <c r="V106" s="55" t="s">
        <v>680</v>
      </c>
      <c r="W106" s="55" t="s">
        <v>1191</v>
      </c>
    </row>
    <row r="107" spans="1:23" ht="372.6" hidden="1" x14ac:dyDescent="0.3">
      <c r="A107" s="53" t="s">
        <v>127</v>
      </c>
      <c r="B107" s="54">
        <v>44490</v>
      </c>
      <c r="C107" s="55" t="s">
        <v>6</v>
      </c>
      <c r="D107" s="55" t="s">
        <v>564</v>
      </c>
      <c r="E107" s="55" t="s">
        <v>1000</v>
      </c>
      <c r="F107" s="55" t="s">
        <v>1188</v>
      </c>
      <c r="G107" s="55" t="s">
        <v>558</v>
      </c>
      <c r="H107" s="55" t="s">
        <v>560</v>
      </c>
      <c r="I107" s="55" t="s">
        <v>1009</v>
      </c>
      <c r="J107" s="54">
        <v>44460</v>
      </c>
      <c r="K107" s="55" t="s">
        <v>565</v>
      </c>
      <c r="L107" s="55" t="s">
        <v>1189</v>
      </c>
      <c r="M107" s="55" t="s">
        <v>127</v>
      </c>
      <c r="N107" s="58">
        <v>44568</v>
      </c>
      <c r="O107" s="58">
        <v>44568</v>
      </c>
      <c r="P107" s="57" t="s">
        <v>133</v>
      </c>
      <c r="Q107" s="58">
        <v>44494</v>
      </c>
      <c r="R107" s="58">
        <v>44532</v>
      </c>
      <c r="S107" s="55" t="s">
        <v>1190</v>
      </c>
      <c r="T107" s="55" t="s">
        <v>561</v>
      </c>
      <c r="U107" s="54">
        <v>44490</v>
      </c>
      <c r="V107" s="55" t="s">
        <v>680</v>
      </c>
      <c r="W107" s="55" t="s">
        <v>1191</v>
      </c>
    </row>
    <row r="108" spans="1:23" ht="179.4" hidden="1" x14ac:dyDescent="0.3">
      <c r="A108" s="53" t="s">
        <v>127</v>
      </c>
      <c r="B108" s="54">
        <v>44490</v>
      </c>
      <c r="C108" s="55" t="s">
        <v>520</v>
      </c>
      <c r="D108" s="55" t="s">
        <v>552</v>
      </c>
      <c r="E108" s="55" t="s">
        <v>1056</v>
      </c>
      <c r="F108" s="55" t="s">
        <v>1192</v>
      </c>
      <c r="G108" s="55" t="s">
        <v>553</v>
      </c>
      <c r="H108" s="55" t="s">
        <v>405</v>
      </c>
      <c r="I108" s="55" t="s">
        <v>1002</v>
      </c>
      <c r="J108" s="54">
        <v>43734</v>
      </c>
      <c r="K108" s="55" t="s">
        <v>556</v>
      </c>
      <c r="L108" s="55" t="s">
        <v>1193</v>
      </c>
      <c r="M108" s="55" t="s">
        <v>127</v>
      </c>
      <c r="N108" s="56">
        <v>44536</v>
      </c>
      <c r="O108" s="56">
        <v>44536</v>
      </c>
      <c r="P108" s="57" t="s">
        <v>133</v>
      </c>
      <c r="Q108" s="58">
        <v>44491</v>
      </c>
      <c r="R108" s="58">
        <v>44511</v>
      </c>
      <c r="S108" s="55" t="s">
        <v>554</v>
      </c>
      <c r="T108" s="55" t="s">
        <v>405</v>
      </c>
      <c r="U108" s="54">
        <v>44489</v>
      </c>
      <c r="V108" s="55" t="s">
        <v>680</v>
      </c>
      <c r="W108" s="55" t="s">
        <v>1194</v>
      </c>
    </row>
    <row r="109" spans="1:23" ht="207" hidden="1" x14ac:dyDescent="0.3">
      <c r="A109" s="53" t="s">
        <v>127</v>
      </c>
      <c r="B109" s="54">
        <v>44491</v>
      </c>
      <c r="C109" s="55" t="s">
        <v>4</v>
      </c>
      <c r="D109" s="55" t="s">
        <v>566</v>
      </c>
      <c r="E109" s="55" t="s">
        <v>1000</v>
      </c>
      <c r="F109" s="55" t="s">
        <v>1161</v>
      </c>
      <c r="G109" s="55" t="s">
        <v>567</v>
      </c>
      <c r="H109" s="55" t="s">
        <v>398</v>
      </c>
      <c r="I109" s="55" t="s">
        <v>1009</v>
      </c>
      <c r="J109" s="54">
        <v>44461</v>
      </c>
      <c r="K109" s="55" t="s">
        <v>476</v>
      </c>
      <c r="L109" s="55" t="s">
        <v>570</v>
      </c>
      <c r="M109" s="55" t="s">
        <v>127</v>
      </c>
      <c r="N109" s="58">
        <v>44568</v>
      </c>
      <c r="O109" s="58">
        <v>44568</v>
      </c>
      <c r="P109" s="57" t="s">
        <v>133</v>
      </c>
      <c r="Q109" s="58">
        <v>44501</v>
      </c>
      <c r="R109" s="58">
        <v>44532</v>
      </c>
      <c r="S109" s="55" t="s">
        <v>568</v>
      </c>
      <c r="T109" s="55" t="s">
        <v>1195</v>
      </c>
      <c r="U109" s="54">
        <v>44491</v>
      </c>
      <c r="V109" s="55" t="s">
        <v>680</v>
      </c>
      <c r="W109" s="55" t="s">
        <v>1163</v>
      </c>
    </row>
    <row r="110" spans="1:23" ht="151.80000000000001" hidden="1" x14ac:dyDescent="0.3">
      <c r="A110" s="53" t="s">
        <v>127</v>
      </c>
      <c r="B110" s="54">
        <v>44491</v>
      </c>
      <c r="C110" s="55" t="s">
        <v>4</v>
      </c>
      <c r="D110" s="55" t="s">
        <v>571</v>
      </c>
      <c r="E110" s="55" t="s">
        <v>1000</v>
      </c>
      <c r="F110" s="55" t="s">
        <v>1161</v>
      </c>
      <c r="G110" s="55" t="s">
        <v>567</v>
      </c>
      <c r="H110" s="55" t="s">
        <v>398</v>
      </c>
      <c r="I110" s="55" t="s">
        <v>1009</v>
      </c>
      <c r="J110" s="54">
        <v>44461</v>
      </c>
      <c r="K110" s="55" t="s">
        <v>573</v>
      </c>
      <c r="L110" s="55" t="s">
        <v>1196</v>
      </c>
      <c r="M110" s="55" t="s">
        <v>127</v>
      </c>
      <c r="N110" s="58">
        <v>44568</v>
      </c>
      <c r="O110" s="58">
        <v>44568</v>
      </c>
      <c r="P110" s="57" t="s">
        <v>133</v>
      </c>
      <c r="Q110" s="58">
        <v>44501</v>
      </c>
      <c r="R110" s="58">
        <v>44532</v>
      </c>
      <c r="S110" s="55" t="s">
        <v>568</v>
      </c>
      <c r="T110" s="55" t="s">
        <v>1195</v>
      </c>
      <c r="U110" s="54">
        <v>44491</v>
      </c>
      <c r="V110" s="55" t="s">
        <v>680</v>
      </c>
      <c r="W110" s="55" t="s">
        <v>1163</v>
      </c>
    </row>
    <row r="111" spans="1:23" ht="151.80000000000001" hidden="1" x14ac:dyDescent="0.3">
      <c r="A111" s="53" t="s">
        <v>127</v>
      </c>
      <c r="B111" s="54">
        <v>44491</v>
      </c>
      <c r="C111" s="55" t="s">
        <v>4</v>
      </c>
      <c r="D111" s="55" t="s">
        <v>574</v>
      </c>
      <c r="E111" s="55" t="s">
        <v>1000</v>
      </c>
      <c r="F111" s="55" t="s">
        <v>1161</v>
      </c>
      <c r="G111" s="55" t="s">
        <v>567</v>
      </c>
      <c r="H111" s="55" t="s">
        <v>398</v>
      </c>
      <c r="I111" s="55" t="s">
        <v>1009</v>
      </c>
      <c r="J111" s="54">
        <v>44461</v>
      </c>
      <c r="K111" s="55" t="s">
        <v>573</v>
      </c>
      <c r="L111" s="55" t="s">
        <v>1197</v>
      </c>
      <c r="M111" s="55" t="s">
        <v>127</v>
      </c>
      <c r="N111" s="58">
        <v>44568</v>
      </c>
      <c r="O111" s="58">
        <v>44568</v>
      </c>
      <c r="P111" s="57" t="s">
        <v>133</v>
      </c>
      <c r="Q111" s="58">
        <v>44501</v>
      </c>
      <c r="R111" s="58">
        <v>44532</v>
      </c>
      <c r="S111" s="55" t="s">
        <v>568</v>
      </c>
      <c r="T111" s="55" t="s">
        <v>1195</v>
      </c>
      <c r="U111" s="54">
        <v>44491</v>
      </c>
      <c r="V111" s="55" t="s">
        <v>680</v>
      </c>
      <c r="W111" s="55" t="s">
        <v>1163</v>
      </c>
    </row>
    <row r="112" spans="1:23" ht="151.80000000000001" hidden="1" x14ac:dyDescent="0.3">
      <c r="A112" s="53" t="s">
        <v>127</v>
      </c>
      <c r="B112" s="54">
        <v>44491</v>
      </c>
      <c r="C112" s="55" t="s">
        <v>6</v>
      </c>
      <c r="D112" s="55" t="s">
        <v>576</v>
      </c>
      <c r="E112" s="55" t="s">
        <v>1056</v>
      </c>
      <c r="F112" s="55" t="s">
        <v>1198</v>
      </c>
      <c r="G112" s="55" t="s">
        <v>577</v>
      </c>
      <c r="H112" s="55" t="s">
        <v>579</v>
      </c>
      <c r="I112" s="55" t="s">
        <v>1009</v>
      </c>
      <c r="J112" s="54">
        <v>43689</v>
      </c>
      <c r="K112" s="55" t="s">
        <v>582</v>
      </c>
      <c r="L112" s="55" t="s">
        <v>581</v>
      </c>
      <c r="M112" s="55" t="s">
        <v>127</v>
      </c>
      <c r="N112" s="58">
        <v>44568</v>
      </c>
      <c r="O112" s="58">
        <v>44568</v>
      </c>
      <c r="P112" s="57" t="s">
        <v>133</v>
      </c>
      <c r="Q112" s="58">
        <v>44495</v>
      </c>
      <c r="R112" s="58">
        <v>44539</v>
      </c>
      <c r="S112" s="55" t="s">
        <v>578</v>
      </c>
      <c r="T112" s="55" t="s">
        <v>580</v>
      </c>
      <c r="U112" s="54">
        <v>44491</v>
      </c>
      <c r="V112" s="55" t="s">
        <v>680</v>
      </c>
      <c r="W112" s="55" t="s">
        <v>1199</v>
      </c>
    </row>
    <row r="113" spans="1:23" ht="248.4" hidden="1" x14ac:dyDescent="0.3">
      <c r="A113" s="53" t="s">
        <v>127</v>
      </c>
      <c r="B113" s="54">
        <v>44491</v>
      </c>
      <c r="C113" s="55" t="s">
        <v>6</v>
      </c>
      <c r="D113" s="55" t="s">
        <v>583</v>
      </c>
      <c r="E113" s="55" t="s">
        <v>1056</v>
      </c>
      <c r="F113" s="55" t="s">
        <v>1200</v>
      </c>
      <c r="G113" s="55" t="s">
        <v>584</v>
      </c>
      <c r="H113" s="55" t="s">
        <v>586</v>
      </c>
      <c r="I113" s="55" t="s">
        <v>1009</v>
      </c>
      <c r="J113" s="54">
        <v>43136</v>
      </c>
      <c r="K113" s="55" t="s">
        <v>589</v>
      </c>
      <c r="L113" s="55" t="s">
        <v>588</v>
      </c>
      <c r="M113" s="55" t="s">
        <v>127</v>
      </c>
      <c r="N113" s="58">
        <v>44568</v>
      </c>
      <c r="O113" s="58">
        <v>44568</v>
      </c>
      <c r="P113" s="57" t="s">
        <v>133</v>
      </c>
      <c r="Q113" s="58">
        <v>44495</v>
      </c>
      <c r="R113" s="58">
        <v>44518</v>
      </c>
      <c r="S113" s="55" t="s">
        <v>585</v>
      </c>
      <c r="T113" s="55" t="s">
        <v>587</v>
      </c>
      <c r="U113" s="54">
        <v>44491</v>
      </c>
      <c r="V113" s="55" t="s">
        <v>680</v>
      </c>
      <c r="W113" s="55" t="s">
        <v>1201</v>
      </c>
    </row>
    <row r="114" spans="1:23" ht="248.4" hidden="1" x14ac:dyDescent="0.3">
      <c r="A114" s="53" t="s">
        <v>127</v>
      </c>
      <c r="B114" s="54">
        <v>44491</v>
      </c>
      <c r="C114" s="55" t="s">
        <v>6</v>
      </c>
      <c r="D114" s="55" t="s">
        <v>590</v>
      </c>
      <c r="E114" s="55" t="s">
        <v>1056</v>
      </c>
      <c r="F114" s="55" t="s">
        <v>1200</v>
      </c>
      <c r="G114" s="55" t="s">
        <v>584</v>
      </c>
      <c r="H114" s="55" t="s">
        <v>586</v>
      </c>
      <c r="I114" s="55" t="s">
        <v>1009</v>
      </c>
      <c r="J114" s="54">
        <v>43144</v>
      </c>
      <c r="K114" s="55" t="s">
        <v>592</v>
      </c>
      <c r="L114" s="55" t="s">
        <v>1202</v>
      </c>
      <c r="M114" s="55" t="s">
        <v>127</v>
      </c>
      <c r="N114" s="58">
        <v>44568</v>
      </c>
      <c r="O114" s="58">
        <v>44568</v>
      </c>
      <c r="P114" s="57" t="s">
        <v>133</v>
      </c>
      <c r="Q114" s="58">
        <v>44495</v>
      </c>
      <c r="R114" s="55" t="s">
        <v>593</v>
      </c>
      <c r="S114" s="55" t="s">
        <v>585</v>
      </c>
      <c r="T114" s="55" t="s">
        <v>587</v>
      </c>
      <c r="U114" s="54">
        <v>44491</v>
      </c>
      <c r="V114" s="55" t="s">
        <v>680</v>
      </c>
      <c r="W114" s="55" t="s">
        <v>1201</v>
      </c>
    </row>
    <row r="115" spans="1:23" ht="390.6" hidden="1" x14ac:dyDescent="0.3">
      <c r="A115" s="53" t="s">
        <v>127</v>
      </c>
      <c r="B115" s="54">
        <v>44493</v>
      </c>
      <c r="C115" s="55" t="s">
        <v>6</v>
      </c>
      <c r="D115" s="55" t="s">
        <v>594</v>
      </c>
      <c r="E115" s="55" t="s">
        <v>1056</v>
      </c>
      <c r="F115" s="55" t="s">
        <v>1203</v>
      </c>
      <c r="G115" s="55" t="s">
        <v>1204</v>
      </c>
      <c r="H115" s="55" t="s">
        <v>597</v>
      </c>
      <c r="I115" s="55" t="s">
        <v>1009</v>
      </c>
      <c r="J115" s="54">
        <v>43720</v>
      </c>
      <c r="K115" s="55" t="s">
        <v>600</v>
      </c>
      <c r="L115" s="63" t="s">
        <v>1205</v>
      </c>
      <c r="M115" s="55" t="s">
        <v>127</v>
      </c>
      <c r="N115" s="58">
        <v>44568</v>
      </c>
      <c r="O115" s="58">
        <v>44568</v>
      </c>
      <c r="P115" s="57" t="s">
        <v>133</v>
      </c>
      <c r="Q115" s="58">
        <v>44501</v>
      </c>
      <c r="R115" s="58">
        <v>44532</v>
      </c>
      <c r="S115" s="63" t="s">
        <v>1206</v>
      </c>
      <c r="T115" s="55" t="s">
        <v>598</v>
      </c>
      <c r="U115" s="54">
        <v>44493</v>
      </c>
      <c r="V115" s="55" t="s">
        <v>680</v>
      </c>
      <c r="W115" s="55" t="s">
        <v>1207</v>
      </c>
    </row>
    <row r="116" spans="1:23" ht="390.6" hidden="1" x14ac:dyDescent="0.3">
      <c r="A116" s="53" t="s">
        <v>127</v>
      </c>
      <c r="B116" s="54">
        <v>44493</v>
      </c>
      <c r="C116" s="55" t="s">
        <v>6</v>
      </c>
      <c r="D116" s="55" t="s">
        <v>601</v>
      </c>
      <c r="E116" s="55" t="s">
        <v>1056</v>
      </c>
      <c r="F116" s="55" t="s">
        <v>1203</v>
      </c>
      <c r="G116" s="55" t="s">
        <v>1204</v>
      </c>
      <c r="H116" s="55" t="s">
        <v>597</v>
      </c>
      <c r="I116" s="55" t="s">
        <v>1009</v>
      </c>
      <c r="J116" s="54">
        <v>43720</v>
      </c>
      <c r="K116" s="55" t="s">
        <v>600</v>
      </c>
      <c r="L116" s="63" t="s">
        <v>1205</v>
      </c>
      <c r="M116" s="55" t="s">
        <v>127</v>
      </c>
      <c r="N116" s="58">
        <v>44568</v>
      </c>
      <c r="O116" s="58">
        <v>44568</v>
      </c>
      <c r="P116" s="57" t="s">
        <v>133</v>
      </c>
      <c r="Q116" s="58">
        <v>44501</v>
      </c>
      <c r="R116" s="58">
        <v>44532</v>
      </c>
      <c r="S116" s="55" t="s">
        <v>1208</v>
      </c>
      <c r="T116" s="55" t="s">
        <v>598</v>
      </c>
      <c r="U116" s="54">
        <v>44493</v>
      </c>
      <c r="V116" s="55" t="s">
        <v>680</v>
      </c>
      <c r="W116" s="55" t="s">
        <v>1207</v>
      </c>
    </row>
    <row r="117" spans="1:23" ht="252" hidden="1" x14ac:dyDescent="0.3">
      <c r="A117" s="53" t="s">
        <v>127</v>
      </c>
      <c r="B117" s="54">
        <v>44493</v>
      </c>
      <c r="C117" s="55" t="s">
        <v>6</v>
      </c>
      <c r="D117" s="55" t="s">
        <v>603</v>
      </c>
      <c r="E117" s="55" t="s">
        <v>1056</v>
      </c>
      <c r="F117" s="55" t="s">
        <v>1203</v>
      </c>
      <c r="G117" s="55" t="s">
        <v>1204</v>
      </c>
      <c r="H117" s="55" t="s">
        <v>597</v>
      </c>
      <c r="I117" s="55" t="s">
        <v>1009</v>
      </c>
      <c r="J117" s="54">
        <v>43719</v>
      </c>
      <c r="K117" s="55" t="s">
        <v>605</v>
      </c>
      <c r="L117" s="63" t="s">
        <v>1209</v>
      </c>
      <c r="M117" s="55" t="s">
        <v>127</v>
      </c>
      <c r="N117" s="58">
        <v>44568</v>
      </c>
      <c r="O117" s="58">
        <v>44568</v>
      </c>
      <c r="P117" s="57" t="s">
        <v>133</v>
      </c>
      <c r="Q117" s="58">
        <v>44501</v>
      </c>
      <c r="R117" s="58">
        <v>44532</v>
      </c>
      <c r="S117" s="55" t="s">
        <v>1208</v>
      </c>
      <c r="T117" s="55" t="s">
        <v>598</v>
      </c>
      <c r="U117" s="54">
        <v>44493</v>
      </c>
      <c r="V117" s="55" t="s">
        <v>680</v>
      </c>
      <c r="W117" s="55" t="s">
        <v>1207</v>
      </c>
    </row>
    <row r="118" spans="1:23" ht="151.80000000000001" hidden="1" x14ac:dyDescent="0.3">
      <c r="A118" s="53" t="s">
        <v>127</v>
      </c>
      <c r="B118" s="54">
        <v>44493</v>
      </c>
      <c r="C118" s="55" t="s">
        <v>6</v>
      </c>
      <c r="D118" s="55" t="s">
        <v>606</v>
      </c>
      <c r="E118" s="55" t="s">
        <v>1056</v>
      </c>
      <c r="F118" s="55" t="s">
        <v>1203</v>
      </c>
      <c r="G118" s="55" t="s">
        <v>1204</v>
      </c>
      <c r="H118" s="55" t="s">
        <v>597</v>
      </c>
      <c r="I118" s="55" t="s">
        <v>1009</v>
      </c>
      <c r="J118" s="54">
        <v>43719</v>
      </c>
      <c r="K118" s="55" t="s">
        <v>605</v>
      </c>
      <c r="L118" s="55" t="s">
        <v>607</v>
      </c>
      <c r="M118" s="55" t="s">
        <v>127</v>
      </c>
      <c r="N118" s="58">
        <v>44568</v>
      </c>
      <c r="O118" s="58">
        <v>44568</v>
      </c>
      <c r="P118" s="57" t="s">
        <v>133</v>
      </c>
      <c r="Q118" s="58">
        <v>44501</v>
      </c>
      <c r="R118" s="58">
        <v>44532</v>
      </c>
      <c r="S118" s="55" t="s">
        <v>1208</v>
      </c>
      <c r="T118" s="55" t="s">
        <v>598</v>
      </c>
      <c r="U118" s="54">
        <v>44493</v>
      </c>
      <c r="V118" s="55" t="s">
        <v>680</v>
      </c>
      <c r="W118" s="55" t="s">
        <v>1207</v>
      </c>
    </row>
    <row r="119" spans="1:23" ht="252" hidden="1" x14ac:dyDescent="0.3">
      <c r="A119" s="53" t="s">
        <v>127</v>
      </c>
      <c r="B119" s="54">
        <v>44493</v>
      </c>
      <c r="C119" s="55" t="s">
        <v>6</v>
      </c>
      <c r="D119" s="55" t="s">
        <v>608</v>
      </c>
      <c r="E119" s="55" t="s">
        <v>1056</v>
      </c>
      <c r="F119" s="55" t="s">
        <v>1203</v>
      </c>
      <c r="G119" s="55" t="s">
        <v>1204</v>
      </c>
      <c r="H119" s="55" t="s">
        <v>597</v>
      </c>
      <c r="I119" s="55" t="s">
        <v>1009</v>
      </c>
      <c r="J119" s="54">
        <v>43756</v>
      </c>
      <c r="K119" s="55" t="s">
        <v>600</v>
      </c>
      <c r="L119" s="63" t="s">
        <v>1209</v>
      </c>
      <c r="M119" s="55" t="s">
        <v>127</v>
      </c>
      <c r="N119" s="58">
        <v>44568</v>
      </c>
      <c r="O119" s="58">
        <v>44568</v>
      </c>
      <c r="P119" s="57" t="s">
        <v>133</v>
      </c>
      <c r="Q119" s="58">
        <v>44501</v>
      </c>
      <c r="R119" s="58">
        <v>44532</v>
      </c>
      <c r="S119" s="55" t="s">
        <v>1210</v>
      </c>
      <c r="T119" s="55" t="s">
        <v>598</v>
      </c>
      <c r="U119" s="54">
        <v>44493</v>
      </c>
      <c r="V119" s="55" t="s">
        <v>680</v>
      </c>
      <c r="W119" s="55" t="s">
        <v>1207</v>
      </c>
    </row>
    <row r="120" spans="1:23" ht="390.6" hidden="1" x14ac:dyDescent="0.3">
      <c r="A120" s="53" t="s">
        <v>127</v>
      </c>
      <c r="B120" s="54">
        <v>44493</v>
      </c>
      <c r="C120" s="55" t="s">
        <v>6</v>
      </c>
      <c r="D120" s="55" t="s">
        <v>610</v>
      </c>
      <c r="E120" s="55" t="s">
        <v>1056</v>
      </c>
      <c r="F120" s="55" t="s">
        <v>1203</v>
      </c>
      <c r="G120" s="55" t="s">
        <v>1204</v>
      </c>
      <c r="H120" s="55" t="s">
        <v>597</v>
      </c>
      <c r="I120" s="55" t="s">
        <v>1009</v>
      </c>
      <c r="J120" s="54">
        <v>43763</v>
      </c>
      <c r="K120" s="55" t="s">
        <v>600</v>
      </c>
      <c r="L120" s="63" t="s">
        <v>1211</v>
      </c>
      <c r="M120" s="55" t="s">
        <v>127</v>
      </c>
      <c r="N120" s="58">
        <v>44568</v>
      </c>
      <c r="O120" s="58">
        <v>44568</v>
      </c>
      <c r="P120" s="57" t="s">
        <v>133</v>
      </c>
      <c r="Q120" s="58">
        <v>44501</v>
      </c>
      <c r="R120" s="58">
        <v>44532</v>
      </c>
      <c r="S120" s="55" t="s">
        <v>1210</v>
      </c>
      <c r="T120" s="55" t="s">
        <v>598</v>
      </c>
      <c r="U120" s="54">
        <v>44493</v>
      </c>
      <c r="V120" s="55" t="s">
        <v>680</v>
      </c>
      <c r="W120" s="55" t="s">
        <v>1207</v>
      </c>
    </row>
    <row r="121" spans="1:23" ht="365.4" hidden="1" x14ac:dyDescent="0.3">
      <c r="A121" s="53" t="s">
        <v>127</v>
      </c>
      <c r="B121" s="54">
        <v>44494</v>
      </c>
      <c r="C121" s="55" t="s">
        <v>6</v>
      </c>
      <c r="D121" s="55" t="s">
        <v>612</v>
      </c>
      <c r="E121" s="55" t="s">
        <v>1056</v>
      </c>
      <c r="F121" s="55" t="s">
        <v>1212</v>
      </c>
      <c r="G121" s="55" t="s">
        <v>1213</v>
      </c>
      <c r="H121" s="55" t="s">
        <v>615</v>
      </c>
      <c r="I121" s="55" t="s">
        <v>1009</v>
      </c>
      <c r="J121" s="54">
        <v>43839</v>
      </c>
      <c r="K121" s="55" t="s">
        <v>618</v>
      </c>
      <c r="L121" s="55" t="s">
        <v>1214</v>
      </c>
      <c r="M121" s="55" t="s">
        <v>127</v>
      </c>
      <c r="N121" s="58">
        <v>44568</v>
      </c>
      <c r="O121" s="58">
        <v>44568</v>
      </c>
      <c r="P121" s="57" t="s">
        <v>133</v>
      </c>
      <c r="Q121" s="58">
        <v>44501</v>
      </c>
      <c r="R121" s="58">
        <v>44532</v>
      </c>
      <c r="S121" s="63" t="s">
        <v>1215</v>
      </c>
      <c r="T121" s="55" t="s">
        <v>616</v>
      </c>
      <c r="U121" s="54">
        <v>44494</v>
      </c>
      <c r="V121" s="55" t="s">
        <v>680</v>
      </c>
      <c r="W121" s="55" t="s">
        <v>1216</v>
      </c>
    </row>
    <row r="122" spans="1:23" ht="234.6" hidden="1" x14ac:dyDescent="0.3">
      <c r="A122" s="53" t="s">
        <v>127</v>
      </c>
      <c r="B122" s="54">
        <v>44494</v>
      </c>
      <c r="C122" s="55" t="s">
        <v>6</v>
      </c>
      <c r="D122" s="55" t="s">
        <v>619</v>
      </c>
      <c r="E122" s="55" t="s">
        <v>1056</v>
      </c>
      <c r="F122" s="55" t="s">
        <v>1217</v>
      </c>
      <c r="G122" s="55" t="s">
        <v>620</v>
      </c>
      <c r="H122" s="55" t="s">
        <v>615</v>
      </c>
      <c r="I122" s="55" t="s">
        <v>1009</v>
      </c>
      <c r="J122" s="54">
        <v>44244</v>
      </c>
      <c r="K122" s="55" t="s">
        <v>624</v>
      </c>
      <c r="L122" s="55" t="s">
        <v>1218</v>
      </c>
      <c r="M122" s="55" t="s">
        <v>127</v>
      </c>
      <c r="N122" s="58">
        <v>44568</v>
      </c>
      <c r="O122" s="58">
        <v>44568</v>
      </c>
      <c r="P122" s="57" t="s">
        <v>133</v>
      </c>
      <c r="Q122" s="58">
        <v>44501</v>
      </c>
      <c r="R122" s="58">
        <v>44532</v>
      </c>
      <c r="S122" s="55" t="s">
        <v>621</v>
      </c>
      <c r="T122" s="55" t="s">
        <v>622</v>
      </c>
      <c r="U122" s="54">
        <v>44494</v>
      </c>
      <c r="V122" s="55" t="s">
        <v>680</v>
      </c>
      <c r="W122" s="55" t="s">
        <v>1216</v>
      </c>
    </row>
    <row r="123" spans="1:23" ht="365.4" hidden="1" x14ac:dyDescent="0.3">
      <c r="A123" s="53" t="s">
        <v>127</v>
      </c>
      <c r="B123" s="54">
        <v>44494</v>
      </c>
      <c r="C123" s="55" t="s">
        <v>6</v>
      </c>
      <c r="D123" s="55" t="s">
        <v>625</v>
      </c>
      <c r="E123" s="55" t="s">
        <v>1056</v>
      </c>
      <c r="F123" s="55" t="s">
        <v>1212</v>
      </c>
      <c r="G123" s="55" t="s">
        <v>1219</v>
      </c>
      <c r="H123" s="55" t="s">
        <v>615</v>
      </c>
      <c r="I123" s="55" t="s">
        <v>1009</v>
      </c>
      <c r="J123" s="54">
        <v>44244</v>
      </c>
      <c r="K123" s="55" t="s">
        <v>628</v>
      </c>
      <c r="L123" s="55" t="s">
        <v>1214</v>
      </c>
      <c r="M123" s="64" t="s">
        <v>127</v>
      </c>
      <c r="N123" s="58">
        <v>44568</v>
      </c>
      <c r="O123" s="58">
        <v>44568</v>
      </c>
      <c r="P123" s="57" t="s">
        <v>133</v>
      </c>
      <c r="Q123" s="58">
        <v>44501</v>
      </c>
      <c r="R123" s="58">
        <v>44532</v>
      </c>
      <c r="S123" s="63" t="s">
        <v>1215</v>
      </c>
      <c r="T123" s="55" t="s">
        <v>616</v>
      </c>
      <c r="U123" s="54">
        <v>44494</v>
      </c>
      <c r="V123" s="55" t="s">
        <v>680</v>
      </c>
      <c r="W123" s="55" t="s">
        <v>1216</v>
      </c>
    </row>
    <row r="124" spans="1:23" ht="193.2" hidden="1" x14ac:dyDescent="0.3">
      <c r="A124" s="53" t="s">
        <v>127</v>
      </c>
      <c r="B124" s="54">
        <v>44494</v>
      </c>
      <c r="C124" s="55" t="s">
        <v>6</v>
      </c>
      <c r="D124" s="55" t="s">
        <v>629</v>
      </c>
      <c r="E124" s="55" t="s">
        <v>1056</v>
      </c>
      <c r="F124" s="55" t="s">
        <v>1220</v>
      </c>
      <c r="G124" s="55" t="s">
        <v>630</v>
      </c>
      <c r="H124" s="55" t="s">
        <v>632</v>
      </c>
      <c r="I124" s="55" t="s">
        <v>1038</v>
      </c>
      <c r="J124" s="54">
        <v>43588</v>
      </c>
      <c r="K124" s="55" t="s">
        <v>635</v>
      </c>
      <c r="L124" s="55" t="s">
        <v>634</v>
      </c>
      <c r="M124" s="55" t="s">
        <v>127</v>
      </c>
      <c r="N124" s="58">
        <v>44575</v>
      </c>
      <c r="O124" s="58">
        <v>44575</v>
      </c>
      <c r="P124" s="57" t="s">
        <v>133</v>
      </c>
      <c r="Q124" s="58">
        <v>44501</v>
      </c>
      <c r="R124" s="58">
        <v>44539</v>
      </c>
      <c r="S124" s="55" t="s">
        <v>1221</v>
      </c>
      <c r="T124" s="55" t="s">
        <v>633</v>
      </c>
      <c r="U124" s="54">
        <v>44494</v>
      </c>
      <c r="V124" s="55" t="s">
        <v>680</v>
      </c>
      <c r="W124" s="55" t="s">
        <v>1222</v>
      </c>
    </row>
    <row r="125" spans="1:23" ht="193.2" hidden="1" x14ac:dyDescent="0.3">
      <c r="A125" s="53" t="s">
        <v>127</v>
      </c>
      <c r="B125" s="54">
        <v>44494</v>
      </c>
      <c r="C125" s="55" t="s">
        <v>6</v>
      </c>
      <c r="D125" s="55" t="s">
        <v>636</v>
      </c>
      <c r="E125" s="55" t="s">
        <v>1056</v>
      </c>
      <c r="F125" s="55" t="s">
        <v>1220</v>
      </c>
      <c r="G125" s="55" t="s">
        <v>630</v>
      </c>
      <c r="H125" s="55" t="s">
        <v>632</v>
      </c>
      <c r="I125" s="55" t="s">
        <v>1038</v>
      </c>
      <c r="J125" s="54">
        <v>43693</v>
      </c>
      <c r="K125" s="55" t="s">
        <v>637</v>
      </c>
      <c r="L125" s="55" t="s">
        <v>634</v>
      </c>
      <c r="M125" s="55" t="s">
        <v>127</v>
      </c>
      <c r="N125" s="58">
        <v>44575</v>
      </c>
      <c r="O125" s="58">
        <v>44575</v>
      </c>
      <c r="P125" s="57" t="s">
        <v>133</v>
      </c>
      <c r="Q125" s="58">
        <v>44501</v>
      </c>
      <c r="R125" s="58">
        <v>44539</v>
      </c>
      <c r="S125" s="55" t="s">
        <v>1221</v>
      </c>
      <c r="T125" s="55" t="s">
        <v>633</v>
      </c>
      <c r="U125" s="54">
        <v>44494</v>
      </c>
      <c r="V125" s="55" t="s">
        <v>680</v>
      </c>
      <c r="W125" s="55" t="s">
        <v>1222</v>
      </c>
    </row>
    <row r="126" spans="1:23" ht="165.6" hidden="1" x14ac:dyDescent="0.3">
      <c r="A126" s="53" t="s">
        <v>127</v>
      </c>
      <c r="B126" s="54">
        <v>44497</v>
      </c>
      <c r="C126" s="55" t="s">
        <v>6</v>
      </c>
      <c r="D126" s="55" t="s">
        <v>638</v>
      </c>
      <c r="E126" s="55" t="s">
        <v>1056</v>
      </c>
      <c r="F126" s="55" t="s">
        <v>1223</v>
      </c>
      <c r="G126" s="55" t="s">
        <v>639</v>
      </c>
      <c r="H126" s="55" t="s">
        <v>1224</v>
      </c>
      <c r="I126" s="55" t="s">
        <v>1225</v>
      </c>
      <c r="J126" s="54">
        <v>43563</v>
      </c>
      <c r="K126" s="55" t="s">
        <v>644</v>
      </c>
      <c r="L126" s="55" t="s">
        <v>643</v>
      </c>
      <c r="M126" s="55" t="s">
        <v>127</v>
      </c>
      <c r="N126" s="58">
        <v>44575</v>
      </c>
      <c r="O126" s="58">
        <v>44575</v>
      </c>
      <c r="P126" s="57" t="s">
        <v>133</v>
      </c>
      <c r="Q126" s="58">
        <v>44501</v>
      </c>
      <c r="R126" s="58">
        <v>44539</v>
      </c>
      <c r="S126" s="55" t="s">
        <v>640</v>
      </c>
      <c r="T126" s="55" t="s">
        <v>642</v>
      </c>
      <c r="U126" s="54">
        <v>44497</v>
      </c>
      <c r="V126" s="55" t="s">
        <v>680</v>
      </c>
      <c r="W126" s="55" t="s">
        <v>1226</v>
      </c>
    </row>
    <row r="127" spans="1:23" ht="179.4" hidden="1" x14ac:dyDescent="0.3">
      <c r="A127" s="53" t="s">
        <v>127</v>
      </c>
      <c r="B127" s="54">
        <v>44498</v>
      </c>
      <c r="C127" s="55" t="s">
        <v>6</v>
      </c>
      <c r="D127" s="55" t="s">
        <v>645</v>
      </c>
      <c r="E127" s="55" t="s">
        <v>1000</v>
      </c>
      <c r="F127" s="55" t="s">
        <v>1152</v>
      </c>
      <c r="G127" s="55" t="s">
        <v>646</v>
      </c>
      <c r="H127" s="55" t="s">
        <v>447</v>
      </c>
      <c r="I127" s="55" t="s">
        <v>1009</v>
      </c>
      <c r="J127" s="54">
        <v>44470</v>
      </c>
      <c r="K127" s="55" t="s">
        <v>453</v>
      </c>
      <c r="L127" s="55" t="s">
        <v>649</v>
      </c>
      <c r="M127" s="55" t="s">
        <v>127</v>
      </c>
      <c r="N127" s="56">
        <v>44536</v>
      </c>
      <c r="O127" s="56">
        <v>44536</v>
      </c>
      <c r="P127" s="57" t="s">
        <v>133</v>
      </c>
      <c r="Q127" s="58">
        <v>44501</v>
      </c>
      <c r="R127" s="58">
        <v>44511</v>
      </c>
      <c r="S127" s="55" t="s">
        <v>1227</v>
      </c>
      <c r="T127" s="55" t="s">
        <v>648</v>
      </c>
      <c r="U127" s="54">
        <v>44498</v>
      </c>
      <c r="V127" s="55" t="s">
        <v>680</v>
      </c>
      <c r="W127" s="55" t="s">
        <v>1151</v>
      </c>
    </row>
    <row r="128" spans="1:23" ht="179.4" hidden="1" x14ac:dyDescent="0.3">
      <c r="A128" s="53" t="s">
        <v>127</v>
      </c>
      <c r="B128" s="54">
        <v>44498</v>
      </c>
      <c r="C128" s="55" t="s">
        <v>6</v>
      </c>
      <c r="D128" s="55" t="s">
        <v>650</v>
      </c>
      <c r="E128" s="55" t="s">
        <v>1000</v>
      </c>
      <c r="F128" s="55" t="s">
        <v>1152</v>
      </c>
      <c r="G128" s="55" t="s">
        <v>646</v>
      </c>
      <c r="H128" s="55" t="s">
        <v>447</v>
      </c>
      <c r="I128" s="55" t="s">
        <v>1009</v>
      </c>
      <c r="J128" s="54">
        <v>44470</v>
      </c>
      <c r="K128" s="55" t="s">
        <v>453</v>
      </c>
      <c r="L128" s="55" t="s">
        <v>649</v>
      </c>
      <c r="M128" s="55" t="s">
        <v>127</v>
      </c>
      <c r="N128" s="56">
        <v>44536</v>
      </c>
      <c r="O128" s="56">
        <v>44536</v>
      </c>
      <c r="P128" s="57" t="s">
        <v>133</v>
      </c>
      <c r="Q128" s="58">
        <v>44501</v>
      </c>
      <c r="R128" s="58">
        <v>44511</v>
      </c>
      <c r="S128" s="55" t="s">
        <v>1227</v>
      </c>
      <c r="T128" s="55" t="s">
        <v>648</v>
      </c>
      <c r="U128" s="54">
        <v>44498</v>
      </c>
      <c r="V128" s="55" t="s">
        <v>680</v>
      </c>
      <c r="W128" s="55" t="s">
        <v>1151</v>
      </c>
    </row>
    <row r="129" spans="1:23" ht="124.2" hidden="1" x14ac:dyDescent="0.3">
      <c r="A129" s="53" t="s">
        <v>127</v>
      </c>
      <c r="B129" s="54">
        <v>44498</v>
      </c>
      <c r="C129" s="55" t="s">
        <v>6</v>
      </c>
      <c r="D129" s="55" t="s">
        <v>651</v>
      </c>
      <c r="E129" s="55" t="s">
        <v>1000</v>
      </c>
      <c r="F129" s="55" t="s">
        <v>1150</v>
      </c>
      <c r="G129" s="55" t="s">
        <v>445</v>
      </c>
      <c r="H129" s="55" t="s">
        <v>653</v>
      </c>
      <c r="I129" s="55" t="s">
        <v>1009</v>
      </c>
      <c r="J129" s="54">
        <v>44470</v>
      </c>
      <c r="K129" s="55" t="s">
        <v>453</v>
      </c>
      <c r="L129" s="55" t="s">
        <v>449</v>
      </c>
      <c r="M129" s="55" t="s">
        <v>127</v>
      </c>
      <c r="N129" s="56">
        <v>44536</v>
      </c>
      <c r="O129" s="56">
        <v>44536</v>
      </c>
      <c r="P129" s="57" t="s">
        <v>133</v>
      </c>
      <c r="Q129" s="58">
        <v>44501</v>
      </c>
      <c r="R129" s="58">
        <v>44511</v>
      </c>
      <c r="S129" s="55" t="s">
        <v>652</v>
      </c>
      <c r="T129" s="55" t="s">
        <v>648</v>
      </c>
      <c r="U129" s="54">
        <v>44498</v>
      </c>
      <c r="V129" s="55" t="s">
        <v>680</v>
      </c>
      <c r="W129" s="55" t="s">
        <v>1151</v>
      </c>
    </row>
    <row r="130" spans="1:23" ht="207" hidden="1" x14ac:dyDescent="0.3">
      <c r="A130" s="53" t="s">
        <v>127</v>
      </c>
      <c r="B130" s="54">
        <v>44498</v>
      </c>
      <c r="C130" s="55" t="s">
        <v>6</v>
      </c>
      <c r="D130" s="55" t="s">
        <v>654</v>
      </c>
      <c r="E130" s="55" t="s">
        <v>1056</v>
      </c>
      <c r="F130" s="55" t="s">
        <v>1228</v>
      </c>
      <c r="G130" s="55" t="s">
        <v>655</v>
      </c>
      <c r="H130" s="55" t="s">
        <v>657</v>
      </c>
      <c r="I130" s="55" t="s">
        <v>1229</v>
      </c>
      <c r="J130" s="54">
        <v>44285</v>
      </c>
      <c r="K130" s="55" t="s">
        <v>660</v>
      </c>
      <c r="L130" s="55" t="s">
        <v>659</v>
      </c>
      <c r="M130" s="55" t="s">
        <v>127</v>
      </c>
      <c r="N130" s="58">
        <v>44620</v>
      </c>
      <c r="O130" s="58">
        <v>44620</v>
      </c>
      <c r="P130" s="57" t="s">
        <v>133</v>
      </c>
      <c r="Q130" s="58">
        <v>44573</v>
      </c>
      <c r="R130" s="58">
        <v>44588</v>
      </c>
      <c r="S130" s="55" t="s">
        <v>656</v>
      </c>
      <c r="T130" s="55" t="s">
        <v>658</v>
      </c>
      <c r="U130" s="54">
        <v>44498</v>
      </c>
      <c r="V130" s="55" t="s">
        <v>680</v>
      </c>
      <c r="W130" s="55" t="s">
        <v>1230</v>
      </c>
    </row>
    <row r="131" spans="1:23" ht="124.2" hidden="1" x14ac:dyDescent="0.3">
      <c r="A131" s="53" t="s">
        <v>127</v>
      </c>
      <c r="B131" s="54">
        <v>44501</v>
      </c>
      <c r="C131" s="55" t="s">
        <v>6</v>
      </c>
      <c r="D131" s="55" t="s">
        <v>668</v>
      </c>
      <c r="E131" s="55" t="s">
        <v>1056</v>
      </c>
      <c r="F131" s="55" t="s">
        <v>1231</v>
      </c>
      <c r="G131" s="55" t="s">
        <v>558</v>
      </c>
      <c r="H131" s="55" t="s">
        <v>670</v>
      </c>
      <c r="I131" s="55" t="s">
        <v>1038</v>
      </c>
      <c r="J131" s="54">
        <v>44210</v>
      </c>
      <c r="K131" s="55" t="s">
        <v>673</v>
      </c>
      <c r="L131" s="55" t="s">
        <v>672</v>
      </c>
      <c r="M131" s="55" t="s">
        <v>127</v>
      </c>
      <c r="N131" s="58">
        <v>44575</v>
      </c>
      <c r="O131" s="58">
        <v>44575</v>
      </c>
      <c r="P131" s="57" t="s">
        <v>133</v>
      </c>
      <c r="Q131" s="58">
        <v>44502</v>
      </c>
      <c r="R131" s="58">
        <v>44539</v>
      </c>
      <c r="S131" s="55" t="s">
        <v>1232</v>
      </c>
      <c r="T131" s="55" t="s">
        <v>671</v>
      </c>
      <c r="U131" s="54">
        <v>44501</v>
      </c>
      <c r="V131" s="55" t="s">
        <v>680</v>
      </c>
      <c r="W131" s="55" t="s">
        <v>1233</v>
      </c>
    </row>
    <row r="132" spans="1:23" ht="262.2" hidden="1" x14ac:dyDescent="0.3">
      <c r="A132" s="53" t="s">
        <v>127</v>
      </c>
      <c r="B132" s="54">
        <v>44501</v>
      </c>
      <c r="C132" s="55" t="s">
        <v>6</v>
      </c>
      <c r="D132" s="55" t="s">
        <v>661</v>
      </c>
      <c r="E132" s="55" t="s">
        <v>1056</v>
      </c>
      <c r="F132" s="55" t="s">
        <v>1234</v>
      </c>
      <c r="G132" s="55" t="s">
        <v>662</v>
      </c>
      <c r="H132" s="55" t="s">
        <v>664</v>
      </c>
      <c r="I132" s="55" t="s">
        <v>1038</v>
      </c>
      <c r="J132" s="54">
        <v>44236</v>
      </c>
      <c r="K132" s="55" t="s">
        <v>667</v>
      </c>
      <c r="L132" s="55" t="s">
        <v>666</v>
      </c>
      <c r="M132" s="55" t="s">
        <v>127</v>
      </c>
      <c r="N132" s="58">
        <v>44568</v>
      </c>
      <c r="O132" s="58">
        <v>44568</v>
      </c>
      <c r="P132" s="57" t="s">
        <v>133</v>
      </c>
      <c r="Q132" s="58">
        <v>44504</v>
      </c>
      <c r="R132" s="58">
        <v>44546</v>
      </c>
      <c r="S132" s="55" t="s">
        <v>663</v>
      </c>
      <c r="T132" s="55" t="s">
        <v>665</v>
      </c>
      <c r="U132" s="54">
        <v>44501</v>
      </c>
      <c r="V132" s="55" t="s">
        <v>680</v>
      </c>
      <c r="W132" s="55" t="s">
        <v>1235</v>
      </c>
    </row>
    <row r="133" spans="1:23" ht="276" hidden="1" x14ac:dyDescent="0.3">
      <c r="A133" s="53" t="s">
        <v>127</v>
      </c>
      <c r="B133" s="54">
        <v>44504</v>
      </c>
      <c r="C133" s="55" t="s">
        <v>6</v>
      </c>
      <c r="D133" s="55" t="s">
        <v>674</v>
      </c>
      <c r="E133" s="55" t="s">
        <v>1056</v>
      </c>
      <c r="F133" s="55" t="s">
        <v>1236</v>
      </c>
      <c r="G133" s="55" t="s">
        <v>675</v>
      </c>
      <c r="H133" s="55" t="s">
        <v>67</v>
      </c>
      <c r="I133" s="55" t="s">
        <v>1237</v>
      </c>
      <c r="J133" s="54" t="s">
        <v>1238</v>
      </c>
      <c r="K133" s="55" t="s">
        <v>679</v>
      </c>
      <c r="L133" s="55" t="s">
        <v>678</v>
      </c>
      <c r="M133" s="55" t="s">
        <v>127</v>
      </c>
      <c r="N133" s="58">
        <v>44568</v>
      </c>
      <c r="O133" s="58">
        <v>44568</v>
      </c>
      <c r="P133" s="57" t="s">
        <v>133</v>
      </c>
      <c r="Q133" s="58">
        <v>44512</v>
      </c>
      <c r="R133" s="58">
        <v>44518</v>
      </c>
      <c r="S133" s="55" t="s">
        <v>676</v>
      </c>
      <c r="T133" s="55" t="s">
        <v>1239</v>
      </c>
      <c r="U133" s="54">
        <v>44504</v>
      </c>
      <c r="V133" s="55" t="s">
        <v>680</v>
      </c>
      <c r="W133" s="55" t="s">
        <v>1005</v>
      </c>
    </row>
    <row r="134" spans="1:23" ht="151.80000000000001" hidden="1" x14ac:dyDescent="0.3">
      <c r="A134" s="53" t="s">
        <v>127</v>
      </c>
      <c r="B134" s="54">
        <v>44512</v>
      </c>
      <c r="C134" s="55" t="s">
        <v>6</v>
      </c>
      <c r="D134" s="55" t="s">
        <v>681</v>
      </c>
      <c r="E134" s="55" t="s">
        <v>1056</v>
      </c>
      <c r="F134" s="55" t="s">
        <v>1240</v>
      </c>
      <c r="G134" s="55" t="s">
        <v>682</v>
      </c>
      <c r="H134" s="55" t="s">
        <v>684</v>
      </c>
      <c r="I134" s="55" t="s">
        <v>1009</v>
      </c>
      <c r="J134" s="54">
        <v>43453</v>
      </c>
      <c r="K134" s="55" t="s">
        <v>687</v>
      </c>
      <c r="L134" s="55" t="s">
        <v>1241</v>
      </c>
      <c r="M134" s="55" t="s">
        <v>127</v>
      </c>
      <c r="N134" s="58">
        <v>44575</v>
      </c>
      <c r="O134" s="58">
        <v>44575</v>
      </c>
      <c r="P134" s="57" t="s">
        <v>133</v>
      </c>
      <c r="Q134" s="58">
        <v>44520</v>
      </c>
      <c r="R134" s="58">
        <v>44539</v>
      </c>
      <c r="S134" s="55" t="s">
        <v>683</v>
      </c>
      <c r="T134" s="55" t="s">
        <v>685</v>
      </c>
      <c r="U134" s="54">
        <v>44512</v>
      </c>
      <c r="V134" s="55" t="s">
        <v>680</v>
      </c>
      <c r="W134" s="55" t="s">
        <v>1242</v>
      </c>
    </row>
    <row r="135" spans="1:23" ht="151.80000000000001" hidden="1" x14ac:dyDescent="0.3">
      <c r="A135" s="53" t="s">
        <v>127</v>
      </c>
      <c r="B135" s="54">
        <v>44512</v>
      </c>
      <c r="C135" s="55" t="s">
        <v>6</v>
      </c>
      <c r="D135" s="55" t="s">
        <v>688</v>
      </c>
      <c r="E135" s="55" t="s">
        <v>1056</v>
      </c>
      <c r="F135" s="55" t="s">
        <v>1240</v>
      </c>
      <c r="G135" s="55" t="s">
        <v>682</v>
      </c>
      <c r="H135" s="55" t="s">
        <v>684</v>
      </c>
      <c r="I135" s="55" t="s">
        <v>1009</v>
      </c>
      <c r="J135" s="54">
        <v>43438</v>
      </c>
      <c r="K135" s="55" t="s">
        <v>689</v>
      </c>
      <c r="L135" s="55" t="s">
        <v>1241</v>
      </c>
      <c r="M135" s="55" t="s">
        <v>127</v>
      </c>
      <c r="N135" s="58">
        <v>44575</v>
      </c>
      <c r="O135" s="58">
        <v>44575</v>
      </c>
      <c r="P135" s="57" t="s">
        <v>133</v>
      </c>
      <c r="Q135" s="58">
        <v>44520</v>
      </c>
      <c r="R135" s="58">
        <v>44539</v>
      </c>
      <c r="S135" s="55" t="s">
        <v>683</v>
      </c>
      <c r="T135" s="55" t="s">
        <v>685</v>
      </c>
      <c r="U135" s="54">
        <v>44512</v>
      </c>
      <c r="V135" s="55" t="s">
        <v>680</v>
      </c>
      <c r="W135" s="55" t="s">
        <v>1242</v>
      </c>
    </row>
    <row r="136" spans="1:23" ht="345" hidden="1" x14ac:dyDescent="0.3">
      <c r="A136" s="53" t="s">
        <v>127</v>
      </c>
      <c r="B136" s="54">
        <v>44522</v>
      </c>
      <c r="C136" s="55" t="s">
        <v>6</v>
      </c>
      <c r="D136" s="55" t="s">
        <v>690</v>
      </c>
      <c r="E136" s="55" t="s">
        <v>1056</v>
      </c>
      <c r="F136" s="55" t="s">
        <v>1243</v>
      </c>
      <c r="G136" s="55" t="s">
        <v>691</v>
      </c>
      <c r="H136" s="55" t="s">
        <v>693</v>
      </c>
      <c r="I136" s="55" t="s">
        <v>1009</v>
      </c>
      <c r="J136" s="54">
        <v>43620</v>
      </c>
      <c r="K136" s="57" t="s">
        <v>696</v>
      </c>
      <c r="L136" s="55" t="s">
        <v>695</v>
      </c>
      <c r="M136" s="55" t="s">
        <v>127</v>
      </c>
      <c r="N136" s="58">
        <v>44568</v>
      </c>
      <c r="O136" s="58">
        <v>44568</v>
      </c>
      <c r="P136" s="57" t="s">
        <v>133</v>
      </c>
      <c r="Q136" s="58">
        <v>44533</v>
      </c>
      <c r="R136" s="58">
        <v>44546</v>
      </c>
      <c r="S136" s="55" t="s">
        <v>692</v>
      </c>
      <c r="T136" s="55" t="s">
        <v>1244</v>
      </c>
      <c r="U136" s="54">
        <v>44522</v>
      </c>
      <c r="V136" s="55" t="s">
        <v>680</v>
      </c>
      <c r="W136" s="55" t="s">
        <v>1245</v>
      </c>
    </row>
    <row r="137" spans="1:23" ht="345" hidden="1" x14ac:dyDescent="0.3">
      <c r="A137" s="53" t="s">
        <v>127</v>
      </c>
      <c r="B137" s="54">
        <v>44522</v>
      </c>
      <c r="C137" s="55" t="s">
        <v>6</v>
      </c>
      <c r="D137" s="55" t="s">
        <v>697</v>
      </c>
      <c r="E137" s="55" t="s">
        <v>1056</v>
      </c>
      <c r="F137" s="55" t="s">
        <v>1243</v>
      </c>
      <c r="G137" s="55" t="s">
        <v>691</v>
      </c>
      <c r="H137" s="55" t="s">
        <v>693</v>
      </c>
      <c r="I137" s="55" t="s">
        <v>1009</v>
      </c>
      <c r="J137" s="54">
        <v>43630</v>
      </c>
      <c r="K137" s="55" t="s">
        <v>698</v>
      </c>
      <c r="L137" s="55" t="s">
        <v>695</v>
      </c>
      <c r="M137" s="55" t="s">
        <v>127</v>
      </c>
      <c r="N137" s="58">
        <v>44568</v>
      </c>
      <c r="O137" s="58">
        <v>44568</v>
      </c>
      <c r="P137" s="57" t="s">
        <v>133</v>
      </c>
      <c r="Q137" s="58">
        <v>44533</v>
      </c>
      <c r="R137" s="58">
        <v>44546</v>
      </c>
      <c r="S137" s="55" t="s">
        <v>692</v>
      </c>
      <c r="T137" s="55" t="s">
        <v>1244</v>
      </c>
      <c r="U137" s="54">
        <v>44522</v>
      </c>
      <c r="V137" s="55" t="s">
        <v>680</v>
      </c>
      <c r="W137" s="55" t="s">
        <v>1245</v>
      </c>
    </row>
    <row r="138" spans="1:23" ht="345" hidden="1" x14ac:dyDescent="0.3">
      <c r="A138" s="53" t="s">
        <v>127</v>
      </c>
      <c r="B138" s="54">
        <v>44522</v>
      </c>
      <c r="C138" s="55" t="s">
        <v>6</v>
      </c>
      <c r="D138" s="55" t="s">
        <v>699</v>
      </c>
      <c r="E138" s="55" t="s">
        <v>1056</v>
      </c>
      <c r="F138" s="55" t="s">
        <v>1243</v>
      </c>
      <c r="G138" s="55" t="s">
        <v>691</v>
      </c>
      <c r="H138" s="55" t="s">
        <v>693</v>
      </c>
      <c r="I138" s="55" t="s">
        <v>1009</v>
      </c>
      <c r="J138" s="54">
        <v>43644</v>
      </c>
      <c r="K138" s="55" t="s">
        <v>698</v>
      </c>
      <c r="L138" s="55" t="s">
        <v>695</v>
      </c>
      <c r="M138" s="55" t="s">
        <v>127</v>
      </c>
      <c r="N138" s="58">
        <v>44568</v>
      </c>
      <c r="O138" s="58">
        <v>44568</v>
      </c>
      <c r="P138" s="57" t="s">
        <v>133</v>
      </c>
      <c r="Q138" s="58">
        <v>44533</v>
      </c>
      <c r="R138" s="58">
        <v>44546</v>
      </c>
      <c r="S138" s="55" t="s">
        <v>692</v>
      </c>
      <c r="T138" s="55" t="s">
        <v>1244</v>
      </c>
      <c r="U138" s="54">
        <v>44522</v>
      </c>
      <c r="V138" s="55" t="s">
        <v>680</v>
      </c>
      <c r="W138" s="55" t="s">
        <v>1245</v>
      </c>
    </row>
    <row r="139" spans="1:23" ht="345" hidden="1" x14ac:dyDescent="0.3">
      <c r="A139" s="53" t="s">
        <v>127</v>
      </c>
      <c r="B139" s="54">
        <v>44522</v>
      </c>
      <c r="C139" s="55" t="s">
        <v>6</v>
      </c>
      <c r="D139" s="55" t="s">
        <v>700</v>
      </c>
      <c r="E139" s="55" t="s">
        <v>1056</v>
      </c>
      <c r="F139" s="55" t="s">
        <v>1243</v>
      </c>
      <c r="G139" s="55" t="s">
        <v>691</v>
      </c>
      <c r="H139" s="55" t="s">
        <v>693</v>
      </c>
      <c r="I139" s="55" t="s">
        <v>1009</v>
      </c>
      <c r="J139" s="54">
        <v>43707</v>
      </c>
      <c r="K139" s="55" t="s">
        <v>701</v>
      </c>
      <c r="L139" s="55" t="s">
        <v>695</v>
      </c>
      <c r="M139" s="55" t="s">
        <v>127</v>
      </c>
      <c r="N139" s="58">
        <v>44568</v>
      </c>
      <c r="O139" s="58">
        <v>44568</v>
      </c>
      <c r="P139" s="57" t="s">
        <v>133</v>
      </c>
      <c r="Q139" s="58">
        <v>44533</v>
      </c>
      <c r="R139" s="58">
        <v>44546</v>
      </c>
      <c r="S139" s="55" t="s">
        <v>692</v>
      </c>
      <c r="T139" s="55" t="s">
        <v>1244</v>
      </c>
      <c r="U139" s="54">
        <v>44522</v>
      </c>
      <c r="V139" s="55" t="s">
        <v>680</v>
      </c>
      <c r="W139" s="55" t="s">
        <v>1245</v>
      </c>
    </row>
    <row r="140" spans="1:23" ht="345" hidden="1" x14ac:dyDescent="0.3">
      <c r="A140" s="53" t="s">
        <v>127</v>
      </c>
      <c r="B140" s="54">
        <v>44522</v>
      </c>
      <c r="C140" s="55" t="s">
        <v>6</v>
      </c>
      <c r="D140" s="55" t="s">
        <v>702</v>
      </c>
      <c r="E140" s="55" t="s">
        <v>1056</v>
      </c>
      <c r="F140" s="55" t="s">
        <v>1243</v>
      </c>
      <c r="G140" s="55" t="s">
        <v>691</v>
      </c>
      <c r="H140" s="55" t="s">
        <v>693</v>
      </c>
      <c r="I140" s="55" t="s">
        <v>1009</v>
      </c>
      <c r="J140" s="54">
        <v>43644</v>
      </c>
      <c r="K140" s="55" t="s">
        <v>703</v>
      </c>
      <c r="L140" s="55" t="s">
        <v>695</v>
      </c>
      <c r="M140" s="55" t="s">
        <v>127</v>
      </c>
      <c r="N140" s="58">
        <v>44568</v>
      </c>
      <c r="O140" s="58">
        <v>44568</v>
      </c>
      <c r="P140" s="57" t="s">
        <v>133</v>
      </c>
      <c r="Q140" s="58">
        <v>44533</v>
      </c>
      <c r="R140" s="58">
        <v>44546</v>
      </c>
      <c r="S140" s="55" t="s">
        <v>692</v>
      </c>
      <c r="T140" s="55" t="s">
        <v>1244</v>
      </c>
      <c r="U140" s="54">
        <v>44522</v>
      </c>
      <c r="V140" s="55" t="s">
        <v>680</v>
      </c>
      <c r="W140" s="55" t="s">
        <v>1245</v>
      </c>
    </row>
    <row r="141" spans="1:23" ht="262.2" hidden="1" x14ac:dyDescent="0.3">
      <c r="A141" s="65" t="s">
        <v>127</v>
      </c>
      <c r="B141" s="66">
        <v>44522</v>
      </c>
      <c r="C141" s="64" t="s">
        <v>6</v>
      </c>
      <c r="D141" s="55" t="s">
        <v>704</v>
      </c>
      <c r="E141" s="55" t="s">
        <v>1056</v>
      </c>
      <c r="F141" s="55" t="s">
        <v>1246</v>
      </c>
      <c r="G141" s="64" t="s">
        <v>232</v>
      </c>
      <c r="H141" s="64" t="s">
        <v>705</v>
      </c>
      <c r="I141" s="64" t="s">
        <v>1009</v>
      </c>
      <c r="J141" s="66">
        <v>43573</v>
      </c>
      <c r="K141" s="67" t="s">
        <v>708</v>
      </c>
      <c r="L141" s="64" t="s">
        <v>1247</v>
      </c>
      <c r="M141" s="55" t="s">
        <v>127</v>
      </c>
      <c r="N141" s="58">
        <v>44568</v>
      </c>
      <c r="O141" s="58">
        <v>44568</v>
      </c>
      <c r="P141" s="57" t="s">
        <v>133</v>
      </c>
      <c r="Q141" s="54">
        <v>44537</v>
      </c>
      <c r="R141" s="58">
        <v>44546</v>
      </c>
      <c r="S141" s="64" t="s">
        <v>1169</v>
      </c>
      <c r="T141" s="64" t="s">
        <v>1248</v>
      </c>
      <c r="U141" s="66">
        <v>44522</v>
      </c>
      <c r="V141" s="55" t="s">
        <v>680</v>
      </c>
      <c r="W141" s="55" t="s">
        <v>1249</v>
      </c>
    </row>
    <row r="142" spans="1:23" ht="179.4" hidden="1" x14ac:dyDescent="0.3">
      <c r="A142" s="69" t="s">
        <v>127</v>
      </c>
      <c r="B142" s="58">
        <v>44524</v>
      </c>
      <c r="C142" s="55" t="s">
        <v>6</v>
      </c>
      <c r="D142" s="57" t="s">
        <v>815</v>
      </c>
      <c r="E142" s="57" t="s">
        <v>1056</v>
      </c>
      <c r="F142" s="55" t="s">
        <v>1250</v>
      </c>
      <c r="G142" s="55" t="s">
        <v>816</v>
      </c>
      <c r="H142" s="55" t="s">
        <v>818</v>
      </c>
      <c r="I142" s="55" t="s">
        <v>1009</v>
      </c>
      <c r="J142" s="54">
        <v>44280</v>
      </c>
      <c r="K142" s="55" t="s">
        <v>821</v>
      </c>
      <c r="L142" s="55" t="s">
        <v>1251</v>
      </c>
      <c r="M142" s="55" t="s">
        <v>1252</v>
      </c>
      <c r="N142" s="54">
        <v>44713</v>
      </c>
      <c r="O142" s="54">
        <v>44713</v>
      </c>
      <c r="P142" s="55" t="s">
        <v>133</v>
      </c>
      <c r="Q142" s="55"/>
      <c r="R142" s="54">
        <v>44672</v>
      </c>
      <c r="S142" s="55" t="s">
        <v>817</v>
      </c>
      <c r="T142" s="55" t="s">
        <v>819</v>
      </c>
      <c r="U142" s="54">
        <v>44524</v>
      </c>
      <c r="V142" s="55"/>
      <c r="W142" s="55" t="s">
        <v>1022</v>
      </c>
    </row>
    <row r="143" spans="1:23" ht="262.2" hidden="1" x14ac:dyDescent="0.3">
      <c r="A143" s="69" t="s">
        <v>1006</v>
      </c>
      <c r="B143" s="58">
        <v>44529</v>
      </c>
      <c r="C143" s="55" t="s">
        <v>6</v>
      </c>
      <c r="D143" s="57" t="s">
        <v>951</v>
      </c>
      <c r="E143" s="57" t="s">
        <v>1000</v>
      </c>
      <c r="F143" s="55" t="s">
        <v>1253</v>
      </c>
      <c r="G143" s="55" t="s">
        <v>952</v>
      </c>
      <c r="H143" s="55" t="s">
        <v>953</v>
      </c>
      <c r="I143" s="55" t="s">
        <v>1038</v>
      </c>
      <c r="J143" s="54">
        <v>44041</v>
      </c>
      <c r="K143" s="55" t="s">
        <v>1254</v>
      </c>
      <c r="L143" s="55" t="s">
        <v>1255</v>
      </c>
      <c r="M143" s="55" t="s">
        <v>1012</v>
      </c>
      <c r="N143" s="54">
        <v>44537</v>
      </c>
      <c r="O143" s="54">
        <v>44537</v>
      </c>
      <c r="P143" s="55" t="s">
        <v>405</v>
      </c>
      <c r="Q143" s="55" t="s">
        <v>405</v>
      </c>
      <c r="R143" s="55" t="s">
        <v>405</v>
      </c>
      <c r="S143" s="55" t="s">
        <v>1256</v>
      </c>
      <c r="T143" s="55" t="s">
        <v>1257</v>
      </c>
      <c r="U143" s="54">
        <v>44529</v>
      </c>
      <c r="V143" s="55" t="s">
        <v>1258</v>
      </c>
      <c r="W143" s="55" t="s">
        <v>1259</v>
      </c>
    </row>
    <row r="144" spans="1:23" ht="262.2" hidden="1" x14ac:dyDescent="0.3">
      <c r="A144" s="69" t="s">
        <v>1006</v>
      </c>
      <c r="B144" s="58">
        <v>44529</v>
      </c>
      <c r="C144" s="55" t="s">
        <v>6</v>
      </c>
      <c r="D144" s="57" t="s">
        <v>956</v>
      </c>
      <c r="E144" s="57" t="s">
        <v>1000</v>
      </c>
      <c r="F144" s="55" t="s">
        <v>1253</v>
      </c>
      <c r="G144" s="55" t="s">
        <v>952</v>
      </c>
      <c r="H144" s="55" t="s">
        <v>953</v>
      </c>
      <c r="I144" s="55" t="s">
        <v>1038</v>
      </c>
      <c r="J144" s="54">
        <v>44041</v>
      </c>
      <c r="K144" s="55" t="s">
        <v>1254</v>
      </c>
      <c r="L144" s="55" t="s">
        <v>1255</v>
      </c>
      <c r="M144" s="55" t="s">
        <v>1012</v>
      </c>
      <c r="N144" s="54">
        <v>44537</v>
      </c>
      <c r="O144" s="54">
        <v>44537</v>
      </c>
      <c r="P144" s="55" t="s">
        <v>405</v>
      </c>
      <c r="Q144" s="55" t="s">
        <v>405</v>
      </c>
      <c r="R144" s="55" t="s">
        <v>405</v>
      </c>
      <c r="S144" s="55" t="s">
        <v>1256</v>
      </c>
      <c r="T144" s="55" t="s">
        <v>1257</v>
      </c>
      <c r="U144" s="54">
        <v>44529</v>
      </c>
      <c r="V144" s="55" t="s">
        <v>1258</v>
      </c>
      <c r="W144" s="55" t="s">
        <v>1259</v>
      </c>
    </row>
    <row r="145" spans="1:23" ht="124.2" hidden="1" x14ac:dyDescent="0.3">
      <c r="A145" s="53" t="s">
        <v>127</v>
      </c>
      <c r="B145" s="54">
        <v>44531</v>
      </c>
      <c r="C145" s="55" t="s">
        <v>6</v>
      </c>
      <c r="D145" s="55" t="s">
        <v>709</v>
      </c>
      <c r="E145" s="55" t="s">
        <v>1000</v>
      </c>
      <c r="F145" s="55" t="s">
        <v>1150</v>
      </c>
      <c r="G145" s="55" t="s">
        <v>445</v>
      </c>
      <c r="H145" s="55" t="s">
        <v>447</v>
      </c>
      <c r="I145" s="55" t="s">
        <v>1009</v>
      </c>
      <c r="J145" s="54">
        <v>44501</v>
      </c>
      <c r="K145" s="55" t="s">
        <v>713</v>
      </c>
      <c r="L145" s="55" t="s">
        <v>449</v>
      </c>
      <c r="M145" s="55" t="s">
        <v>127</v>
      </c>
      <c r="N145" s="58">
        <v>44568</v>
      </c>
      <c r="O145" s="58">
        <v>44568</v>
      </c>
      <c r="P145" s="57" t="s">
        <v>133</v>
      </c>
      <c r="Q145" s="58">
        <v>44532</v>
      </c>
      <c r="R145" s="58">
        <v>44546</v>
      </c>
      <c r="S145" s="55" t="s">
        <v>711</v>
      </c>
      <c r="T145" s="55" t="s">
        <v>712</v>
      </c>
      <c r="U145" s="54">
        <v>44531</v>
      </c>
      <c r="V145" s="55" t="s">
        <v>680</v>
      </c>
      <c r="W145" s="55" t="s">
        <v>1151</v>
      </c>
    </row>
    <row r="146" spans="1:23" ht="248.4" hidden="1" x14ac:dyDescent="0.3">
      <c r="A146" s="53" t="s">
        <v>74</v>
      </c>
      <c r="B146" s="54">
        <v>44538</v>
      </c>
      <c r="C146" s="55" t="s">
        <v>6</v>
      </c>
      <c r="D146" s="55" t="s">
        <v>94</v>
      </c>
      <c r="E146" s="55" t="s">
        <v>1056</v>
      </c>
      <c r="F146" s="55" t="s">
        <v>1260</v>
      </c>
      <c r="G146" s="55" t="s">
        <v>95</v>
      </c>
      <c r="H146" s="55" t="s">
        <v>1261</v>
      </c>
      <c r="I146" s="55" t="s">
        <v>1262</v>
      </c>
      <c r="J146" s="54">
        <v>42997</v>
      </c>
      <c r="K146" s="55" t="s">
        <v>100</v>
      </c>
      <c r="L146" s="55" t="s">
        <v>99</v>
      </c>
      <c r="M146" s="55" t="s">
        <v>74</v>
      </c>
      <c r="N146" s="58">
        <v>44623</v>
      </c>
      <c r="O146" s="58">
        <v>44623</v>
      </c>
      <c r="P146" s="55" t="s">
        <v>101</v>
      </c>
      <c r="Q146" s="58">
        <v>44540</v>
      </c>
      <c r="R146" s="58">
        <v>44567</v>
      </c>
      <c r="S146" s="55" t="s">
        <v>96</v>
      </c>
      <c r="T146" s="55" t="s">
        <v>98</v>
      </c>
      <c r="U146" s="54">
        <v>44538</v>
      </c>
      <c r="V146" s="55" t="s">
        <v>680</v>
      </c>
      <c r="W146" s="55" t="s">
        <v>1263</v>
      </c>
    </row>
    <row r="147" spans="1:23" ht="262.2" hidden="1" x14ac:dyDescent="0.3">
      <c r="A147" s="53" t="s">
        <v>74</v>
      </c>
      <c r="B147" s="54">
        <v>44538</v>
      </c>
      <c r="C147" s="55" t="s">
        <v>6</v>
      </c>
      <c r="D147" s="55" t="s">
        <v>102</v>
      </c>
      <c r="E147" s="55" t="s">
        <v>1056</v>
      </c>
      <c r="F147" s="55" t="s">
        <v>1260</v>
      </c>
      <c r="G147" s="55" t="s">
        <v>95</v>
      </c>
      <c r="H147" s="55" t="s">
        <v>1261</v>
      </c>
      <c r="I147" s="55" t="s">
        <v>1262</v>
      </c>
      <c r="J147" s="54">
        <v>43146</v>
      </c>
      <c r="K147" s="55" t="s">
        <v>100</v>
      </c>
      <c r="L147" s="55" t="s">
        <v>1264</v>
      </c>
      <c r="M147" s="55" t="s">
        <v>74</v>
      </c>
      <c r="N147" s="58">
        <v>44623</v>
      </c>
      <c r="O147" s="58">
        <v>44623</v>
      </c>
      <c r="P147" s="55" t="s">
        <v>101</v>
      </c>
      <c r="Q147" s="58">
        <v>44540</v>
      </c>
      <c r="R147" s="58">
        <v>44567</v>
      </c>
      <c r="S147" s="55" t="s">
        <v>96</v>
      </c>
      <c r="T147" s="55" t="s">
        <v>98</v>
      </c>
      <c r="U147" s="54">
        <v>44538</v>
      </c>
      <c r="V147" s="55" t="s">
        <v>680</v>
      </c>
      <c r="W147" s="55" t="s">
        <v>1263</v>
      </c>
    </row>
    <row r="148" spans="1:23" ht="289.8" hidden="1" x14ac:dyDescent="0.3">
      <c r="A148" s="53" t="s">
        <v>127</v>
      </c>
      <c r="B148" s="54">
        <v>44539</v>
      </c>
      <c r="C148" s="55" t="s">
        <v>6</v>
      </c>
      <c r="D148" s="55" t="s">
        <v>714</v>
      </c>
      <c r="E148" s="55" t="s">
        <v>1056</v>
      </c>
      <c r="F148" s="55" t="s">
        <v>1265</v>
      </c>
      <c r="G148" s="55" t="s">
        <v>715</v>
      </c>
      <c r="H148" s="55" t="s">
        <v>717</v>
      </c>
      <c r="I148" s="55" t="s">
        <v>1009</v>
      </c>
      <c r="J148" s="54">
        <v>43537</v>
      </c>
      <c r="K148" s="55" t="s">
        <v>720</v>
      </c>
      <c r="L148" s="55" t="s">
        <v>719</v>
      </c>
      <c r="M148" s="55" t="s">
        <v>127</v>
      </c>
      <c r="N148" s="58">
        <v>44596</v>
      </c>
      <c r="O148" s="58">
        <v>44596</v>
      </c>
      <c r="P148" s="57" t="s">
        <v>133</v>
      </c>
      <c r="Q148" s="58">
        <v>44543</v>
      </c>
      <c r="R148" s="58">
        <v>44567</v>
      </c>
      <c r="S148" s="55" t="s">
        <v>716</v>
      </c>
      <c r="T148" s="55" t="s">
        <v>718</v>
      </c>
      <c r="U148" s="54">
        <v>44539</v>
      </c>
      <c r="V148" s="55" t="s">
        <v>680</v>
      </c>
      <c r="W148" s="55" t="s">
        <v>1266</v>
      </c>
    </row>
    <row r="149" spans="1:23" ht="289.8" hidden="1" x14ac:dyDescent="0.3">
      <c r="A149" s="53" t="s">
        <v>127</v>
      </c>
      <c r="B149" s="54">
        <v>44539</v>
      </c>
      <c r="C149" s="55" t="s">
        <v>6</v>
      </c>
      <c r="D149" s="55" t="s">
        <v>721</v>
      </c>
      <c r="E149" s="55" t="s">
        <v>1056</v>
      </c>
      <c r="F149" s="55" t="s">
        <v>1265</v>
      </c>
      <c r="G149" s="55" t="s">
        <v>715</v>
      </c>
      <c r="H149" s="55" t="s">
        <v>717</v>
      </c>
      <c r="I149" s="55" t="s">
        <v>1009</v>
      </c>
      <c r="J149" s="54">
        <v>43537</v>
      </c>
      <c r="K149" s="55" t="s">
        <v>720</v>
      </c>
      <c r="L149" s="55" t="s">
        <v>719</v>
      </c>
      <c r="M149" s="55" t="s">
        <v>127</v>
      </c>
      <c r="N149" s="58">
        <v>44596</v>
      </c>
      <c r="O149" s="58">
        <v>44596</v>
      </c>
      <c r="P149" s="57" t="s">
        <v>133</v>
      </c>
      <c r="Q149" s="58">
        <v>44543</v>
      </c>
      <c r="R149" s="58">
        <v>44567</v>
      </c>
      <c r="S149" s="55" t="s">
        <v>716</v>
      </c>
      <c r="T149" s="55" t="s">
        <v>718</v>
      </c>
      <c r="U149" s="54">
        <v>44539</v>
      </c>
      <c r="V149" s="55" t="s">
        <v>680</v>
      </c>
      <c r="W149" s="55" t="s">
        <v>1266</v>
      </c>
    </row>
    <row r="150" spans="1:23" ht="151.80000000000001" hidden="1" x14ac:dyDescent="0.3">
      <c r="A150" s="53" t="s">
        <v>127</v>
      </c>
      <c r="B150" s="54">
        <v>44539</v>
      </c>
      <c r="C150" s="55" t="s">
        <v>6</v>
      </c>
      <c r="D150" s="55" t="s">
        <v>722</v>
      </c>
      <c r="E150" s="55" t="s">
        <v>1056</v>
      </c>
      <c r="F150" s="55" t="s">
        <v>1265</v>
      </c>
      <c r="G150" s="55" t="s">
        <v>715</v>
      </c>
      <c r="H150" s="55" t="s">
        <v>717</v>
      </c>
      <c r="I150" s="55" t="s">
        <v>1009</v>
      </c>
      <c r="J150" s="54">
        <v>43537</v>
      </c>
      <c r="K150" s="55" t="s">
        <v>720</v>
      </c>
      <c r="L150" s="55" t="s">
        <v>723</v>
      </c>
      <c r="M150" s="55" t="s">
        <v>127</v>
      </c>
      <c r="N150" s="58">
        <v>44596</v>
      </c>
      <c r="O150" s="58">
        <v>44596</v>
      </c>
      <c r="P150" s="57" t="s">
        <v>133</v>
      </c>
      <c r="Q150" s="58">
        <v>44543</v>
      </c>
      <c r="R150" s="58">
        <v>44567</v>
      </c>
      <c r="S150" s="55" t="s">
        <v>716</v>
      </c>
      <c r="T150" s="55" t="s">
        <v>718</v>
      </c>
      <c r="U150" s="54">
        <v>44539</v>
      </c>
      <c r="V150" s="55" t="s">
        <v>680</v>
      </c>
      <c r="W150" s="55" t="s">
        <v>1266</v>
      </c>
    </row>
    <row r="151" spans="1:23" ht="151.80000000000001" hidden="1" x14ac:dyDescent="0.3">
      <c r="A151" s="53" t="s">
        <v>127</v>
      </c>
      <c r="B151" s="54">
        <v>44539</v>
      </c>
      <c r="C151" s="55" t="s">
        <v>6</v>
      </c>
      <c r="D151" s="55" t="s">
        <v>724</v>
      </c>
      <c r="E151" s="55" t="s">
        <v>1056</v>
      </c>
      <c r="F151" s="55" t="s">
        <v>1265</v>
      </c>
      <c r="G151" s="55" t="s">
        <v>715</v>
      </c>
      <c r="H151" s="55" t="s">
        <v>717</v>
      </c>
      <c r="I151" s="55" t="s">
        <v>1009</v>
      </c>
      <c r="J151" s="54">
        <v>43537</v>
      </c>
      <c r="K151" s="55" t="s">
        <v>720</v>
      </c>
      <c r="L151" s="55" t="s">
        <v>723</v>
      </c>
      <c r="M151" s="55" t="s">
        <v>127</v>
      </c>
      <c r="N151" s="58">
        <v>44596</v>
      </c>
      <c r="O151" s="58">
        <v>44596</v>
      </c>
      <c r="P151" s="57" t="s">
        <v>133</v>
      </c>
      <c r="Q151" s="58">
        <v>44543</v>
      </c>
      <c r="R151" s="58">
        <v>44567</v>
      </c>
      <c r="S151" s="55" t="s">
        <v>716</v>
      </c>
      <c r="T151" s="55" t="s">
        <v>718</v>
      </c>
      <c r="U151" s="54">
        <v>44539</v>
      </c>
      <c r="V151" s="55" t="s">
        <v>680</v>
      </c>
      <c r="W151" s="55" t="s">
        <v>1266</v>
      </c>
    </row>
    <row r="152" spans="1:23" ht="289.8" hidden="1" x14ac:dyDescent="0.3">
      <c r="A152" s="53" t="s">
        <v>127</v>
      </c>
      <c r="B152" s="54">
        <v>44539</v>
      </c>
      <c r="C152" s="55" t="s">
        <v>6</v>
      </c>
      <c r="D152" s="55" t="s">
        <v>725</v>
      </c>
      <c r="E152" s="55" t="s">
        <v>1056</v>
      </c>
      <c r="F152" s="55" t="s">
        <v>1267</v>
      </c>
      <c r="G152" s="55" t="s">
        <v>726</v>
      </c>
      <c r="H152" s="55" t="s">
        <v>717</v>
      </c>
      <c r="I152" s="55" t="s">
        <v>1009</v>
      </c>
      <c r="J152" s="54">
        <v>43619</v>
      </c>
      <c r="K152" s="55" t="s">
        <v>720</v>
      </c>
      <c r="L152" s="55" t="s">
        <v>719</v>
      </c>
      <c r="M152" s="55" t="s">
        <v>127</v>
      </c>
      <c r="N152" s="58">
        <v>44596</v>
      </c>
      <c r="O152" s="58">
        <v>44596</v>
      </c>
      <c r="P152" s="57" t="s">
        <v>133</v>
      </c>
      <c r="Q152" s="58">
        <v>44543</v>
      </c>
      <c r="R152" s="58">
        <v>44567</v>
      </c>
      <c r="S152" s="55" t="s">
        <v>727</v>
      </c>
      <c r="T152" s="55" t="s">
        <v>718</v>
      </c>
      <c r="U152" s="54">
        <v>44539</v>
      </c>
      <c r="V152" s="55" t="s">
        <v>680</v>
      </c>
      <c r="W152" s="55" t="s">
        <v>1266</v>
      </c>
    </row>
    <row r="153" spans="1:23" ht="220.8" hidden="1" x14ac:dyDescent="0.3">
      <c r="A153" s="53" t="s">
        <v>127</v>
      </c>
      <c r="B153" s="54">
        <v>44540</v>
      </c>
      <c r="C153" s="55" t="s">
        <v>6</v>
      </c>
      <c r="D153" s="55" t="s">
        <v>728</v>
      </c>
      <c r="E153" s="55" t="s">
        <v>1056</v>
      </c>
      <c r="F153" s="55" t="s">
        <v>1268</v>
      </c>
      <c r="G153" s="55" t="s">
        <v>729</v>
      </c>
      <c r="H153" s="55" t="s">
        <v>731</v>
      </c>
      <c r="I153" s="55" t="s">
        <v>1269</v>
      </c>
      <c r="J153" s="54">
        <v>43952</v>
      </c>
      <c r="K153" s="55" t="s">
        <v>734</v>
      </c>
      <c r="L153" s="55" t="s">
        <v>733</v>
      </c>
      <c r="M153" s="55" t="s">
        <v>127</v>
      </c>
      <c r="N153" s="58">
        <v>44596</v>
      </c>
      <c r="O153" s="58">
        <v>44596</v>
      </c>
      <c r="P153" s="57" t="s">
        <v>133</v>
      </c>
      <c r="Q153" s="58">
        <v>44546</v>
      </c>
      <c r="R153" s="58">
        <v>44574</v>
      </c>
      <c r="S153" s="55" t="s">
        <v>730</v>
      </c>
      <c r="T153" s="55" t="s">
        <v>732</v>
      </c>
      <c r="U153" s="54">
        <v>44540</v>
      </c>
      <c r="V153" s="55" t="s">
        <v>680</v>
      </c>
      <c r="W153" s="73" t="s">
        <v>1270</v>
      </c>
    </row>
    <row r="154" spans="1:23" ht="220.8" hidden="1" x14ac:dyDescent="0.3">
      <c r="A154" s="53" t="s">
        <v>127</v>
      </c>
      <c r="B154" s="54">
        <v>44540</v>
      </c>
      <c r="C154" s="55" t="s">
        <v>6</v>
      </c>
      <c r="D154" s="55" t="s">
        <v>742</v>
      </c>
      <c r="E154" s="55" t="s">
        <v>1056</v>
      </c>
      <c r="F154" s="55" t="s">
        <v>1268</v>
      </c>
      <c r="G154" s="55" t="s">
        <v>743</v>
      </c>
      <c r="H154" s="55" t="s">
        <v>731</v>
      </c>
      <c r="I154" s="55" t="s">
        <v>1269</v>
      </c>
      <c r="J154" s="54">
        <v>43952</v>
      </c>
      <c r="K154" s="55" t="s">
        <v>745</v>
      </c>
      <c r="L154" s="55" t="s">
        <v>733</v>
      </c>
      <c r="M154" s="55" t="s">
        <v>127</v>
      </c>
      <c r="N154" s="58">
        <v>44599</v>
      </c>
      <c r="O154" s="58">
        <v>44599</v>
      </c>
      <c r="P154" s="57" t="s">
        <v>133</v>
      </c>
      <c r="Q154" s="58">
        <v>44546</v>
      </c>
      <c r="R154" s="58">
        <v>44574</v>
      </c>
      <c r="S154" s="55" t="s">
        <v>744</v>
      </c>
      <c r="T154" s="55" t="s">
        <v>732</v>
      </c>
      <c r="U154" s="54">
        <v>44540</v>
      </c>
      <c r="V154" s="72" t="s">
        <v>680</v>
      </c>
      <c r="W154" s="87" t="s">
        <v>1270</v>
      </c>
    </row>
    <row r="155" spans="1:23" ht="220.8" hidden="1" x14ac:dyDescent="0.3">
      <c r="A155" s="53" t="s">
        <v>127</v>
      </c>
      <c r="B155" s="54">
        <v>44540</v>
      </c>
      <c r="C155" s="55" t="s">
        <v>520</v>
      </c>
      <c r="D155" s="55" t="s">
        <v>746</v>
      </c>
      <c r="E155" s="55" t="s">
        <v>1056</v>
      </c>
      <c r="F155" s="55" t="s">
        <v>1271</v>
      </c>
      <c r="G155" s="55" t="s">
        <v>747</v>
      </c>
      <c r="H155" s="55" t="s">
        <v>1272</v>
      </c>
      <c r="I155" s="55" t="s">
        <v>1002</v>
      </c>
      <c r="J155" s="54">
        <v>43529</v>
      </c>
      <c r="K155" s="55" t="s">
        <v>752</v>
      </c>
      <c r="L155" s="55" t="s">
        <v>751</v>
      </c>
      <c r="M155" s="55" t="s">
        <v>127</v>
      </c>
      <c r="N155" s="58">
        <v>44599</v>
      </c>
      <c r="O155" s="58">
        <v>44599</v>
      </c>
      <c r="P155" s="57" t="s">
        <v>133</v>
      </c>
      <c r="Q155" s="58">
        <v>44544</v>
      </c>
      <c r="R155" s="58">
        <v>44574</v>
      </c>
      <c r="S155" s="55" t="s">
        <v>1273</v>
      </c>
      <c r="T155" s="55" t="s">
        <v>750</v>
      </c>
      <c r="U155" s="54">
        <v>44540</v>
      </c>
      <c r="V155" s="55" t="s">
        <v>680</v>
      </c>
      <c r="W155" s="55" t="s">
        <v>1274</v>
      </c>
    </row>
    <row r="156" spans="1:23" ht="262.2" hidden="1" x14ac:dyDescent="0.3">
      <c r="A156" s="53" t="s">
        <v>127</v>
      </c>
      <c r="B156" s="54">
        <v>44540</v>
      </c>
      <c r="C156" s="55" t="s">
        <v>6</v>
      </c>
      <c r="D156" s="55" t="s">
        <v>735</v>
      </c>
      <c r="E156" s="55" t="s">
        <v>1056</v>
      </c>
      <c r="F156" s="55" t="s">
        <v>1275</v>
      </c>
      <c r="G156" s="55" t="s">
        <v>736</v>
      </c>
      <c r="H156" s="55" t="s">
        <v>738</v>
      </c>
      <c r="I156" s="55" t="s">
        <v>1038</v>
      </c>
      <c r="J156" s="54">
        <v>44291</v>
      </c>
      <c r="K156" s="55" t="s">
        <v>741</v>
      </c>
      <c r="L156" s="55" t="s">
        <v>740</v>
      </c>
      <c r="M156" s="55" t="s">
        <v>127</v>
      </c>
      <c r="N156" s="58">
        <v>44596</v>
      </c>
      <c r="O156" s="58">
        <v>44596</v>
      </c>
      <c r="P156" s="57" t="s">
        <v>133</v>
      </c>
      <c r="Q156" s="58">
        <v>44544</v>
      </c>
      <c r="R156" s="58">
        <v>44567</v>
      </c>
      <c r="S156" s="55" t="s">
        <v>1276</v>
      </c>
      <c r="T156" s="55" t="s">
        <v>739</v>
      </c>
      <c r="U156" s="54">
        <v>44540</v>
      </c>
      <c r="V156" s="55" t="s">
        <v>680</v>
      </c>
      <c r="W156" s="55" t="s">
        <v>1277</v>
      </c>
    </row>
    <row r="157" spans="1:23" ht="138" hidden="1" x14ac:dyDescent="0.3">
      <c r="A157" s="53" t="s">
        <v>127</v>
      </c>
      <c r="B157" s="54">
        <v>44543</v>
      </c>
      <c r="C157" s="55" t="s">
        <v>6</v>
      </c>
      <c r="D157" s="55" t="s">
        <v>753</v>
      </c>
      <c r="E157" s="55" t="s">
        <v>1056</v>
      </c>
      <c r="F157" s="55" t="s">
        <v>1278</v>
      </c>
      <c r="G157" s="55" t="s">
        <v>754</v>
      </c>
      <c r="H157" s="55" t="s">
        <v>756</v>
      </c>
      <c r="I157" s="55" t="s">
        <v>1229</v>
      </c>
      <c r="J157" s="54">
        <v>44211</v>
      </c>
      <c r="K157" s="55" t="s">
        <v>484</v>
      </c>
      <c r="L157" s="55" t="s">
        <v>757</v>
      </c>
      <c r="M157" s="55" t="s">
        <v>127</v>
      </c>
      <c r="N157" s="58">
        <v>44599</v>
      </c>
      <c r="O157" s="58">
        <v>44599</v>
      </c>
      <c r="P157" s="57" t="s">
        <v>133</v>
      </c>
      <c r="Q157" s="58">
        <v>44545</v>
      </c>
      <c r="R157" s="58">
        <v>44574</v>
      </c>
      <c r="S157" s="55" t="s">
        <v>755</v>
      </c>
      <c r="T157" s="55" t="s">
        <v>488</v>
      </c>
      <c r="U157" s="54">
        <v>44543</v>
      </c>
      <c r="V157" s="55" t="s">
        <v>758</v>
      </c>
      <c r="W157" s="55" t="s">
        <v>1165</v>
      </c>
    </row>
    <row r="158" spans="1:23" ht="179.4" hidden="1" x14ac:dyDescent="0.3">
      <c r="A158" s="53" t="s">
        <v>127</v>
      </c>
      <c r="B158" s="54">
        <v>44543</v>
      </c>
      <c r="C158" s="55" t="s">
        <v>6</v>
      </c>
      <c r="D158" s="55" t="s">
        <v>759</v>
      </c>
      <c r="E158" s="55" t="s">
        <v>1056</v>
      </c>
      <c r="F158" s="55" t="s">
        <v>1278</v>
      </c>
      <c r="G158" s="55" t="s">
        <v>754</v>
      </c>
      <c r="H158" s="55" t="s">
        <v>756</v>
      </c>
      <c r="I158" s="55" t="s">
        <v>1229</v>
      </c>
      <c r="J158" s="54">
        <v>44211</v>
      </c>
      <c r="K158" s="55" t="s">
        <v>489</v>
      </c>
      <c r="L158" s="55" t="s">
        <v>760</v>
      </c>
      <c r="M158" s="55" t="s">
        <v>127</v>
      </c>
      <c r="N158" s="58">
        <v>44599</v>
      </c>
      <c r="O158" s="58">
        <v>44599</v>
      </c>
      <c r="P158" s="57" t="s">
        <v>133</v>
      </c>
      <c r="Q158" s="58">
        <v>44545</v>
      </c>
      <c r="R158" s="58">
        <v>44574</v>
      </c>
      <c r="S158" s="55" t="s">
        <v>755</v>
      </c>
      <c r="T158" s="55" t="s">
        <v>488</v>
      </c>
      <c r="U158" s="54">
        <v>44543</v>
      </c>
      <c r="V158" s="57" t="s">
        <v>680</v>
      </c>
      <c r="W158" s="55" t="s">
        <v>1165</v>
      </c>
    </row>
    <row r="159" spans="1:23" ht="151.80000000000001" hidden="1" x14ac:dyDescent="0.3">
      <c r="A159" s="53" t="s">
        <v>127</v>
      </c>
      <c r="B159" s="54">
        <v>44543</v>
      </c>
      <c r="C159" s="55" t="s">
        <v>6</v>
      </c>
      <c r="D159" s="55" t="s">
        <v>761</v>
      </c>
      <c r="E159" s="55" t="s">
        <v>1056</v>
      </c>
      <c r="F159" s="55" t="s">
        <v>1278</v>
      </c>
      <c r="G159" s="55" t="s">
        <v>754</v>
      </c>
      <c r="H159" s="55" t="s">
        <v>756</v>
      </c>
      <c r="I159" s="55" t="s">
        <v>1229</v>
      </c>
      <c r="J159" s="54">
        <v>44256</v>
      </c>
      <c r="K159" s="55" t="s">
        <v>484</v>
      </c>
      <c r="L159" s="55" t="s">
        <v>762</v>
      </c>
      <c r="M159" s="55" t="s">
        <v>127</v>
      </c>
      <c r="N159" s="58">
        <v>44599</v>
      </c>
      <c r="O159" s="58">
        <v>44599</v>
      </c>
      <c r="P159" s="57" t="s">
        <v>133</v>
      </c>
      <c r="Q159" s="58">
        <v>44545</v>
      </c>
      <c r="R159" s="58">
        <v>44574</v>
      </c>
      <c r="S159" s="55" t="s">
        <v>755</v>
      </c>
      <c r="T159" s="55" t="s">
        <v>488</v>
      </c>
      <c r="U159" s="54">
        <v>44543</v>
      </c>
      <c r="V159" s="55" t="s">
        <v>763</v>
      </c>
      <c r="W159" s="55" t="s">
        <v>1165</v>
      </c>
    </row>
    <row r="160" spans="1:23" ht="207" hidden="1" x14ac:dyDescent="0.3">
      <c r="A160" s="53" t="s">
        <v>127</v>
      </c>
      <c r="B160" s="54">
        <v>44543</v>
      </c>
      <c r="C160" s="55" t="s">
        <v>6</v>
      </c>
      <c r="D160" s="55" t="s">
        <v>764</v>
      </c>
      <c r="E160" s="55" t="s">
        <v>1056</v>
      </c>
      <c r="F160" s="55" t="s">
        <v>1278</v>
      </c>
      <c r="G160" s="55" t="s">
        <v>754</v>
      </c>
      <c r="H160" s="55" t="s">
        <v>756</v>
      </c>
      <c r="I160" s="55" t="s">
        <v>1229</v>
      </c>
      <c r="J160" s="54">
        <v>44256</v>
      </c>
      <c r="K160" s="55" t="s">
        <v>484</v>
      </c>
      <c r="L160" s="55" t="s">
        <v>765</v>
      </c>
      <c r="M160" s="55" t="s">
        <v>127</v>
      </c>
      <c r="N160" s="58">
        <v>44599</v>
      </c>
      <c r="O160" s="58">
        <v>44599</v>
      </c>
      <c r="P160" s="57" t="s">
        <v>133</v>
      </c>
      <c r="Q160" s="58">
        <v>44545</v>
      </c>
      <c r="R160" s="58">
        <v>44574</v>
      </c>
      <c r="S160" s="55" t="s">
        <v>755</v>
      </c>
      <c r="T160" s="55" t="s">
        <v>488</v>
      </c>
      <c r="U160" s="54">
        <v>44543</v>
      </c>
      <c r="V160" s="55" t="s">
        <v>680</v>
      </c>
      <c r="W160" s="55" t="s">
        <v>1165</v>
      </c>
    </row>
    <row r="161" spans="1:24" ht="220.8" hidden="1" x14ac:dyDescent="0.3">
      <c r="A161" s="69" t="s">
        <v>1006</v>
      </c>
      <c r="B161" s="58">
        <v>44543</v>
      </c>
      <c r="C161" s="55" t="s">
        <v>4</v>
      </c>
      <c r="D161" s="55" t="s">
        <v>1279</v>
      </c>
      <c r="E161" s="55" t="s">
        <v>1000</v>
      </c>
      <c r="F161" s="55" t="s">
        <v>1280</v>
      </c>
      <c r="G161" s="55" t="s">
        <v>1281</v>
      </c>
      <c r="H161" s="55" t="s">
        <v>961</v>
      </c>
      <c r="I161" s="55" t="s">
        <v>1282</v>
      </c>
      <c r="J161" s="54">
        <v>44131</v>
      </c>
      <c r="K161" s="70" t="s">
        <v>1283</v>
      </c>
      <c r="L161" s="55" t="s">
        <v>1284</v>
      </c>
      <c r="M161" s="55" t="s">
        <v>1012</v>
      </c>
      <c r="N161" s="54">
        <v>44571</v>
      </c>
      <c r="O161" s="54">
        <v>44571</v>
      </c>
      <c r="P161" s="55" t="s">
        <v>405</v>
      </c>
      <c r="Q161" s="55" t="s">
        <v>405</v>
      </c>
      <c r="R161" s="55" t="s">
        <v>405</v>
      </c>
      <c r="S161" s="55" t="s">
        <v>1285</v>
      </c>
      <c r="T161" s="55" t="s">
        <v>1286</v>
      </c>
      <c r="U161" s="54">
        <v>44543</v>
      </c>
      <c r="V161" s="55" t="s">
        <v>958</v>
      </c>
      <c r="W161" s="55" t="s">
        <v>1287</v>
      </c>
    </row>
    <row r="162" spans="1:24" ht="234.6" hidden="1" x14ac:dyDescent="0.3">
      <c r="A162" s="53" t="s">
        <v>127</v>
      </c>
      <c r="B162" s="54">
        <v>44547</v>
      </c>
      <c r="C162" s="55" t="s">
        <v>6</v>
      </c>
      <c r="D162" s="55" t="s">
        <v>766</v>
      </c>
      <c r="E162" s="55" t="s">
        <v>1000</v>
      </c>
      <c r="F162" s="55" t="s">
        <v>1288</v>
      </c>
      <c r="G162" s="55" t="s">
        <v>767</v>
      </c>
      <c r="H162" s="55" t="s">
        <v>769</v>
      </c>
      <c r="I162" s="55" t="s">
        <v>1229</v>
      </c>
      <c r="J162" s="54">
        <v>43886</v>
      </c>
      <c r="K162" s="55" t="s">
        <v>772</v>
      </c>
      <c r="L162" s="55" t="s">
        <v>1289</v>
      </c>
      <c r="M162" s="55" t="s">
        <v>127</v>
      </c>
      <c r="N162" s="58">
        <v>44599</v>
      </c>
      <c r="O162" s="58">
        <v>44599</v>
      </c>
      <c r="P162" s="57" t="s">
        <v>133</v>
      </c>
      <c r="Q162" s="58">
        <v>44551</v>
      </c>
      <c r="R162" s="58">
        <v>44581</v>
      </c>
      <c r="S162" s="55" t="s">
        <v>768</v>
      </c>
      <c r="T162" s="55" t="s">
        <v>770</v>
      </c>
      <c r="U162" s="54">
        <v>44547</v>
      </c>
      <c r="V162" s="55" t="s">
        <v>680</v>
      </c>
      <c r="W162" s="55" t="s">
        <v>1290</v>
      </c>
    </row>
    <row r="163" spans="1:24" ht="124.2" hidden="1" x14ac:dyDescent="0.3">
      <c r="A163" s="53" t="s">
        <v>127</v>
      </c>
      <c r="B163" s="54">
        <v>44547</v>
      </c>
      <c r="C163" s="55" t="s">
        <v>6</v>
      </c>
      <c r="D163" s="55" t="s">
        <v>773</v>
      </c>
      <c r="E163" s="55" t="s">
        <v>1000</v>
      </c>
      <c r="F163" s="55" t="s">
        <v>1291</v>
      </c>
      <c r="G163" s="55" t="s">
        <v>774</v>
      </c>
      <c r="H163" s="55" t="s">
        <v>776</v>
      </c>
      <c r="I163" s="55" t="s">
        <v>1229</v>
      </c>
      <c r="J163" s="54">
        <v>44519</v>
      </c>
      <c r="K163" s="55" t="s">
        <v>779</v>
      </c>
      <c r="L163" s="55" t="s">
        <v>778</v>
      </c>
      <c r="M163" s="55" t="s">
        <v>127</v>
      </c>
      <c r="N163" s="58">
        <v>44599</v>
      </c>
      <c r="O163" s="58">
        <v>44599</v>
      </c>
      <c r="P163" s="57" t="s">
        <v>133</v>
      </c>
      <c r="Q163" s="58">
        <v>44550</v>
      </c>
      <c r="R163" s="58">
        <v>44581</v>
      </c>
      <c r="S163" s="55" t="s">
        <v>775</v>
      </c>
      <c r="T163" s="55" t="s">
        <v>777</v>
      </c>
      <c r="U163" s="54">
        <v>44547</v>
      </c>
      <c r="V163" s="55" t="s">
        <v>680</v>
      </c>
      <c r="W163" s="144" t="s">
        <v>1292</v>
      </c>
    </row>
    <row r="164" spans="1:24" ht="207" hidden="1" x14ac:dyDescent="0.3">
      <c r="A164" s="53" t="s">
        <v>127</v>
      </c>
      <c r="B164" s="54">
        <v>44554</v>
      </c>
      <c r="C164" s="55" t="s">
        <v>6</v>
      </c>
      <c r="D164" s="55" t="s">
        <v>780</v>
      </c>
      <c r="E164" s="55" t="s">
        <v>1000</v>
      </c>
      <c r="F164" s="55" t="s">
        <v>1293</v>
      </c>
      <c r="G164" s="55" t="s">
        <v>781</v>
      </c>
      <c r="H164" s="55" t="s">
        <v>783</v>
      </c>
      <c r="I164" s="55" t="s">
        <v>1009</v>
      </c>
      <c r="J164" s="54">
        <v>44524</v>
      </c>
      <c r="K164" s="55" t="s">
        <v>786</v>
      </c>
      <c r="L164" s="55" t="s">
        <v>785</v>
      </c>
      <c r="M164" s="55" t="s">
        <v>127</v>
      </c>
      <c r="N164" s="58">
        <v>44596</v>
      </c>
      <c r="O164" s="58">
        <v>44596</v>
      </c>
      <c r="P164" s="57" t="s">
        <v>133</v>
      </c>
      <c r="Q164" s="58">
        <v>44199</v>
      </c>
      <c r="R164" s="58">
        <v>44581</v>
      </c>
      <c r="S164" s="55" t="s">
        <v>1294</v>
      </c>
      <c r="T164" s="55" t="s">
        <v>784</v>
      </c>
      <c r="U164" s="54">
        <v>44554</v>
      </c>
      <c r="V164" s="55" t="s">
        <v>680</v>
      </c>
      <c r="W164" s="55" t="s">
        <v>1091</v>
      </c>
    </row>
    <row r="165" spans="1:24" ht="207" hidden="1" x14ac:dyDescent="0.3">
      <c r="A165" s="53" t="s">
        <v>127</v>
      </c>
      <c r="B165" s="54">
        <v>44554</v>
      </c>
      <c r="C165" s="55" t="s">
        <v>6</v>
      </c>
      <c r="D165" s="55" t="s">
        <v>787</v>
      </c>
      <c r="E165" s="55" t="s">
        <v>1000</v>
      </c>
      <c r="F165" s="55" t="s">
        <v>1293</v>
      </c>
      <c r="G165" s="55" t="s">
        <v>781</v>
      </c>
      <c r="H165" s="55" t="s">
        <v>783</v>
      </c>
      <c r="I165" s="55" t="s">
        <v>1009</v>
      </c>
      <c r="J165" s="54">
        <v>44524</v>
      </c>
      <c r="K165" s="55" t="s">
        <v>786</v>
      </c>
      <c r="L165" s="55" t="s">
        <v>785</v>
      </c>
      <c r="M165" s="55" t="s">
        <v>127</v>
      </c>
      <c r="N165" s="58">
        <v>44596</v>
      </c>
      <c r="O165" s="58">
        <v>44596</v>
      </c>
      <c r="P165" s="57" t="s">
        <v>133</v>
      </c>
      <c r="Q165" s="58">
        <v>44199</v>
      </c>
      <c r="R165" s="58">
        <v>44581</v>
      </c>
      <c r="S165" s="55" t="s">
        <v>1294</v>
      </c>
      <c r="T165" s="55" t="s">
        <v>784</v>
      </c>
      <c r="U165" s="54">
        <v>44554</v>
      </c>
      <c r="V165" s="55" t="s">
        <v>680</v>
      </c>
      <c r="W165" s="55" t="s">
        <v>1091</v>
      </c>
    </row>
    <row r="166" spans="1:24" ht="177.75" hidden="1" customHeight="1" x14ac:dyDescent="0.3">
      <c r="A166" s="53" t="s">
        <v>127</v>
      </c>
      <c r="B166" s="54">
        <v>44554</v>
      </c>
      <c r="C166" s="55" t="s">
        <v>6</v>
      </c>
      <c r="D166" s="55" t="s">
        <v>788</v>
      </c>
      <c r="E166" s="55" t="s">
        <v>1000</v>
      </c>
      <c r="F166" s="55" t="s">
        <v>1293</v>
      </c>
      <c r="G166" s="55" t="s">
        <v>781</v>
      </c>
      <c r="H166" s="55" t="s">
        <v>783</v>
      </c>
      <c r="I166" s="55" t="s">
        <v>1009</v>
      </c>
      <c r="J166" s="54">
        <v>44524</v>
      </c>
      <c r="K166" s="55" t="s">
        <v>789</v>
      </c>
      <c r="L166" s="55" t="s">
        <v>785</v>
      </c>
      <c r="M166" s="55" t="s">
        <v>127</v>
      </c>
      <c r="N166" s="58">
        <v>44596</v>
      </c>
      <c r="O166" s="58">
        <v>44596</v>
      </c>
      <c r="P166" s="57" t="s">
        <v>133</v>
      </c>
      <c r="Q166" s="58">
        <v>44199</v>
      </c>
      <c r="R166" s="58">
        <v>44581</v>
      </c>
      <c r="S166" s="55" t="s">
        <v>1294</v>
      </c>
      <c r="T166" s="55" t="s">
        <v>784</v>
      </c>
      <c r="U166" s="54">
        <v>44554</v>
      </c>
      <c r="V166" s="55" t="s">
        <v>680</v>
      </c>
      <c r="W166" s="55" t="s">
        <v>1091</v>
      </c>
    </row>
    <row r="167" spans="1:24" ht="220.8" hidden="1" x14ac:dyDescent="0.3">
      <c r="A167" s="53" t="s">
        <v>127</v>
      </c>
      <c r="B167" s="54">
        <v>44560</v>
      </c>
      <c r="C167" s="55" t="s">
        <v>6</v>
      </c>
      <c r="D167" s="55" t="s">
        <v>790</v>
      </c>
      <c r="E167" s="55" t="s">
        <v>1056</v>
      </c>
      <c r="F167" s="55" t="s">
        <v>1295</v>
      </c>
      <c r="G167" s="55" t="s">
        <v>791</v>
      </c>
      <c r="H167" s="55" t="s">
        <v>793</v>
      </c>
      <c r="I167" s="55" t="s">
        <v>1009</v>
      </c>
      <c r="J167" s="54">
        <v>43724</v>
      </c>
      <c r="K167" s="55" t="s">
        <v>796</v>
      </c>
      <c r="L167" s="55" t="s">
        <v>795</v>
      </c>
      <c r="M167" s="55" t="s">
        <v>127</v>
      </c>
      <c r="N167" s="58">
        <v>44599</v>
      </c>
      <c r="O167" s="58">
        <v>44599</v>
      </c>
      <c r="P167" s="57" t="s">
        <v>133</v>
      </c>
      <c r="Q167" s="58">
        <v>44565</v>
      </c>
      <c r="R167" s="58">
        <v>44581</v>
      </c>
      <c r="S167" s="55" t="s">
        <v>792</v>
      </c>
      <c r="T167" s="55" t="s">
        <v>794</v>
      </c>
      <c r="U167" s="54">
        <v>44560</v>
      </c>
      <c r="V167" s="55" t="s">
        <v>680</v>
      </c>
      <c r="W167" s="55" t="s">
        <v>1296</v>
      </c>
    </row>
    <row r="168" spans="1:24" ht="220.8" hidden="1" x14ac:dyDescent="0.3">
      <c r="A168" s="53" t="s">
        <v>127</v>
      </c>
      <c r="B168" s="54">
        <v>44560</v>
      </c>
      <c r="C168" s="55" t="s">
        <v>6</v>
      </c>
      <c r="D168" s="55" t="s">
        <v>797</v>
      </c>
      <c r="E168" s="55" t="s">
        <v>1056</v>
      </c>
      <c r="F168" s="55" t="s">
        <v>1295</v>
      </c>
      <c r="G168" s="55" t="s">
        <v>791</v>
      </c>
      <c r="H168" s="55" t="s">
        <v>793</v>
      </c>
      <c r="I168" s="55" t="s">
        <v>1009</v>
      </c>
      <c r="J168" s="54">
        <v>43724</v>
      </c>
      <c r="K168" s="55" t="s">
        <v>798</v>
      </c>
      <c r="L168" s="55" t="s">
        <v>795</v>
      </c>
      <c r="M168" s="55" t="s">
        <v>127</v>
      </c>
      <c r="N168" s="58">
        <v>44599</v>
      </c>
      <c r="O168" s="58">
        <v>44599</v>
      </c>
      <c r="P168" s="57" t="s">
        <v>133</v>
      </c>
      <c r="Q168" s="58">
        <v>44565</v>
      </c>
      <c r="R168" s="58">
        <v>44581</v>
      </c>
      <c r="S168" s="55" t="s">
        <v>792</v>
      </c>
      <c r="T168" s="55" t="s">
        <v>794</v>
      </c>
      <c r="U168" s="54">
        <v>44560</v>
      </c>
      <c r="V168" s="55" t="s">
        <v>680</v>
      </c>
      <c r="W168" s="55" t="s">
        <v>1296</v>
      </c>
    </row>
    <row r="169" spans="1:24" ht="216.75" hidden="1" customHeight="1" x14ac:dyDescent="0.3">
      <c r="A169" s="69" t="s">
        <v>1006</v>
      </c>
      <c r="B169" s="58">
        <v>44571</v>
      </c>
      <c r="C169" s="57" t="s">
        <v>520</v>
      </c>
      <c r="D169" s="55" t="s">
        <v>1297</v>
      </c>
      <c r="E169" s="55" t="s">
        <v>1000</v>
      </c>
      <c r="F169" s="55" t="s">
        <v>1298</v>
      </c>
      <c r="G169" s="55" t="s">
        <v>405</v>
      </c>
      <c r="H169" s="55" t="s">
        <v>1299</v>
      </c>
      <c r="I169" s="55" t="s">
        <v>1002</v>
      </c>
      <c r="J169" s="54">
        <v>44540</v>
      </c>
      <c r="K169" s="55" t="s">
        <v>1300</v>
      </c>
      <c r="L169" s="55" t="s">
        <v>1301</v>
      </c>
      <c r="M169" s="55" t="s">
        <v>1012</v>
      </c>
      <c r="N169" s="54">
        <v>44572</v>
      </c>
      <c r="O169" s="54">
        <v>44572</v>
      </c>
      <c r="P169" s="55" t="s">
        <v>405</v>
      </c>
      <c r="Q169" s="55" t="s">
        <v>405</v>
      </c>
      <c r="R169" s="55" t="s">
        <v>405</v>
      </c>
      <c r="S169" s="55" t="s">
        <v>405</v>
      </c>
      <c r="T169" s="55" t="s">
        <v>1302</v>
      </c>
      <c r="U169" s="58">
        <v>44571</v>
      </c>
      <c r="V169" s="55" t="s">
        <v>966</v>
      </c>
      <c r="W169" s="55" t="s">
        <v>1303</v>
      </c>
    </row>
    <row r="170" spans="1:24" ht="225.75" hidden="1" customHeight="1" x14ac:dyDescent="0.3">
      <c r="A170" s="53" t="s">
        <v>127</v>
      </c>
      <c r="B170" s="54">
        <v>44573</v>
      </c>
      <c r="C170" s="55" t="s">
        <v>6</v>
      </c>
      <c r="D170" s="55" t="s">
        <v>799</v>
      </c>
      <c r="E170" s="55" t="s">
        <v>1056</v>
      </c>
      <c r="F170" s="55" t="s">
        <v>1304</v>
      </c>
      <c r="G170" s="55" t="s">
        <v>317</v>
      </c>
      <c r="H170" s="55" t="s">
        <v>801</v>
      </c>
      <c r="I170" s="55" t="s">
        <v>1009</v>
      </c>
      <c r="J170" s="54">
        <v>43745</v>
      </c>
      <c r="K170" s="55" t="s">
        <v>804</v>
      </c>
      <c r="L170" s="55" t="s">
        <v>803</v>
      </c>
      <c r="M170" s="55" t="s">
        <v>127</v>
      </c>
      <c r="N170" s="58">
        <v>44620</v>
      </c>
      <c r="O170" s="58">
        <v>44620</v>
      </c>
      <c r="P170" s="57" t="s">
        <v>133</v>
      </c>
      <c r="Q170" s="58">
        <v>44574</v>
      </c>
      <c r="R170" s="58">
        <v>44602</v>
      </c>
      <c r="S170" s="55" t="s">
        <v>1305</v>
      </c>
      <c r="T170" s="55" t="s">
        <v>802</v>
      </c>
      <c r="U170" s="54">
        <v>44573</v>
      </c>
      <c r="V170" s="55" t="s">
        <v>680</v>
      </c>
      <c r="W170" s="55" t="s">
        <v>1306</v>
      </c>
    </row>
    <row r="171" spans="1:24" ht="316.5" hidden="1" customHeight="1" x14ac:dyDescent="0.3">
      <c r="A171" s="53" t="s">
        <v>127</v>
      </c>
      <c r="B171" s="54">
        <v>44574</v>
      </c>
      <c r="C171" s="55" t="s">
        <v>6</v>
      </c>
      <c r="D171" s="55" t="s">
        <v>805</v>
      </c>
      <c r="E171" s="55" t="s">
        <v>1000</v>
      </c>
      <c r="F171" s="55" t="s">
        <v>1152</v>
      </c>
      <c r="G171" s="55" t="s">
        <v>646</v>
      </c>
      <c r="H171" s="55" t="s">
        <v>447</v>
      </c>
      <c r="I171" s="55" t="s">
        <v>1009</v>
      </c>
      <c r="J171" s="54">
        <v>44544</v>
      </c>
      <c r="K171" s="55" t="s">
        <v>713</v>
      </c>
      <c r="L171" s="55" t="s">
        <v>807</v>
      </c>
      <c r="M171" s="55" t="s">
        <v>127</v>
      </c>
      <c r="N171" s="58">
        <v>44620</v>
      </c>
      <c r="O171" s="58">
        <v>44620</v>
      </c>
      <c r="P171" s="57" t="s">
        <v>133</v>
      </c>
      <c r="Q171" s="58">
        <v>44574</v>
      </c>
      <c r="R171" s="58">
        <v>44588</v>
      </c>
      <c r="S171" s="55" t="s">
        <v>806</v>
      </c>
      <c r="T171" s="55" t="s">
        <v>648</v>
      </c>
      <c r="U171" s="54">
        <v>44574</v>
      </c>
      <c r="V171" s="55" t="s">
        <v>680</v>
      </c>
      <c r="W171" s="55" t="s">
        <v>1151</v>
      </c>
    </row>
    <row r="172" spans="1:24" ht="303.60000000000002" hidden="1" x14ac:dyDescent="0.3">
      <c r="A172" s="53" t="s">
        <v>127</v>
      </c>
      <c r="B172" s="54">
        <v>44586</v>
      </c>
      <c r="C172" s="55" t="s">
        <v>6</v>
      </c>
      <c r="D172" s="55" t="s">
        <v>808</v>
      </c>
      <c r="E172" s="55" t="s">
        <v>1000</v>
      </c>
      <c r="F172" s="55" t="s">
        <v>1307</v>
      </c>
      <c r="G172" s="55" t="s">
        <v>809</v>
      </c>
      <c r="H172" s="55" t="s">
        <v>811</v>
      </c>
      <c r="I172" s="55" t="s">
        <v>1009</v>
      </c>
      <c r="J172" s="54">
        <v>44558</v>
      </c>
      <c r="K172" s="55" t="s">
        <v>814</v>
      </c>
      <c r="L172" s="55" t="s">
        <v>1308</v>
      </c>
      <c r="M172" s="55" t="s">
        <v>127</v>
      </c>
      <c r="N172" s="58">
        <v>44620</v>
      </c>
      <c r="O172" s="58">
        <v>44620</v>
      </c>
      <c r="P172" s="57" t="s">
        <v>133</v>
      </c>
      <c r="Q172" s="58">
        <v>44587</v>
      </c>
      <c r="R172" s="58">
        <v>44602</v>
      </c>
      <c r="S172" s="55" t="s">
        <v>810</v>
      </c>
      <c r="T172" s="55" t="s">
        <v>812</v>
      </c>
      <c r="U172" s="54">
        <v>44586</v>
      </c>
      <c r="V172" s="55" t="s">
        <v>680</v>
      </c>
      <c r="W172" s="55" t="s">
        <v>1309</v>
      </c>
    </row>
    <row r="173" spans="1:24" ht="336" hidden="1" customHeight="1" x14ac:dyDescent="0.3">
      <c r="A173" s="53" t="s">
        <v>1252</v>
      </c>
      <c r="B173" s="54">
        <v>44592</v>
      </c>
      <c r="C173" s="55" t="s">
        <v>6</v>
      </c>
      <c r="D173" s="55" t="s">
        <v>837</v>
      </c>
      <c r="E173" s="55" t="s">
        <v>1056</v>
      </c>
      <c r="F173" s="55" t="s">
        <v>1310</v>
      </c>
      <c r="G173" s="55" t="s">
        <v>838</v>
      </c>
      <c r="H173" s="55" t="s">
        <v>840</v>
      </c>
      <c r="I173" s="55" t="s">
        <v>1009</v>
      </c>
      <c r="J173" s="54">
        <v>43732</v>
      </c>
      <c r="K173" s="55" t="s">
        <v>843</v>
      </c>
      <c r="L173" s="55" t="s">
        <v>842</v>
      </c>
      <c r="M173" s="55" t="s">
        <v>1252</v>
      </c>
      <c r="N173" s="58">
        <v>44719</v>
      </c>
      <c r="O173" s="58">
        <v>44719</v>
      </c>
      <c r="P173" s="169" t="s">
        <v>133</v>
      </c>
      <c r="Q173" s="58">
        <v>44593</v>
      </c>
      <c r="R173" s="170">
        <v>44609</v>
      </c>
      <c r="S173" s="55" t="s">
        <v>839</v>
      </c>
      <c r="T173" s="55" t="s">
        <v>841</v>
      </c>
      <c r="U173" s="54">
        <v>44592</v>
      </c>
      <c r="V173" s="55" t="s">
        <v>680</v>
      </c>
      <c r="W173" s="55" t="s">
        <v>1311</v>
      </c>
    </row>
    <row r="174" spans="1:24" ht="130.5" hidden="1" customHeight="1" x14ac:dyDescent="0.3">
      <c r="A174" s="69" t="s">
        <v>1006</v>
      </c>
      <c r="B174" s="58">
        <v>44594</v>
      </c>
      <c r="C174" s="57" t="s">
        <v>6</v>
      </c>
      <c r="D174" s="57" t="s">
        <v>968</v>
      </c>
      <c r="E174" s="57" t="s">
        <v>1000</v>
      </c>
      <c r="F174" s="55" t="s">
        <v>1090</v>
      </c>
      <c r="G174" s="55" t="s">
        <v>297</v>
      </c>
      <c r="H174" s="57" t="s">
        <v>299</v>
      </c>
      <c r="I174" s="55" t="s">
        <v>1312</v>
      </c>
      <c r="J174" s="54">
        <v>44580</v>
      </c>
      <c r="K174" s="55" t="s">
        <v>308</v>
      </c>
      <c r="L174" s="55" t="s">
        <v>1313</v>
      </c>
      <c r="M174" s="55" t="s">
        <v>1012</v>
      </c>
      <c r="N174" s="54">
        <v>44602</v>
      </c>
      <c r="O174" s="54">
        <v>44602</v>
      </c>
      <c r="P174" s="55" t="s">
        <v>405</v>
      </c>
      <c r="Q174" s="55" t="s">
        <v>405</v>
      </c>
      <c r="R174" s="55" t="s">
        <v>405</v>
      </c>
      <c r="S174" s="55" t="s">
        <v>969</v>
      </c>
      <c r="T174" s="55" t="s">
        <v>300</v>
      </c>
      <c r="U174" s="58">
        <v>44594</v>
      </c>
      <c r="V174" s="55" t="s">
        <v>958</v>
      </c>
      <c r="W174" s="55" t="s">
        <v>1091</v>
      </c>
    </row>
    <row r="175" spans="1:24" ht="141.75" hidden="1" customHeight="1" x14ac:dyDescent="0.3">
      <c r="A175" s="69" t="s">
        <v>1006</v>
      </c>
      <c r="B175" s="58">
        <v>44594</v>
      </c>
      <c r="C175" s="57" t="s">
        <v>6</v>
      </c>
      <c r="D175" s="57" t="s">
        <v>970</v>
      </c>
      <c r="E175" s="57" t="s">
        <v>1000</v>
      </c>
      <c r="F175" s="55" t="s">
        <v>1090</v>
      </c>
      <c r="G175" s="55" t="s">
        <v>297</v>
      </c>
      <c r="H175" s="57" t="s">
        <v>299</v>
      </c>
      <c r="I175" s="55" t="s">
        <v>1312</v>
      </c>
      <c r="J175" s="54">
        <v>44580</v>
      </c>
      <c r="K175" s="55" t="s">
        <v>306</v>
      </c>
      <c r="L175" s="55" t="s">
        <v>1313</v>
      </c>
      <c r="M175" s="55" t="s">
        <v>1012</v>
      </c>
      <c r="N175" s="54">
        <v>44602</v>
      </c>
      <c r="O175" s="54">
        <v>44602</v>
      </c>
      <c r="P175" s="55" t="s">
        <v>405</v>
      </c>
      <c r="Q175" s="55" t="s">
        <v>405</v>
      </c>
      <c r="R175" s="55" t="s">
        <v>405</v>
      </c>
      <c r="S175" s="55" t="s">
        <v>969</v>
      </c>
      <c r="T175" s="55" t="s">
        <v>300</v>
      </c>
      <c r="U175" s="58">
        <v>44594</v>
      </c>
      <c r="V175" s="55" t="s">
        <v>958</v>
      </c>
      <c r="W175" s="55" t="s">
        <v>1091</v>
      </c>
    </row>
    <row r="176" spans="1:24" ht="228" customHeight="1" x14ac:dyDescent="0.3">
      <c r="A176" s="53" t="s">
        <v>74</v>
      </c>
      <c r="B176" s="58">
        <v>44615</v>
      </c>
      <c r="C176" s="57" t="s">
        <v>6</v>
      </c>
      <c r="D176" s="55" t="s">
        <v>116</v>
      </c>
      <c r="E176" s="55" t="s">
        <v>1000</v>
      </c>
      <c r="F176" s="55" t="s">
        <v>1314</v>
      </c>
      <c r="G176" s="55" t="s">
        <v>117</v>
      </c>
      <c r="H176" s="55" t="s">
        <v>119</v>
      </c>
      <c r="I176" s="55" t="s">
        <v>1009</v>
      </c>
      <c r="J176" s="54">
        <v>44585</v>
      </c>
      <c r="K176" s="55" t="s">
        <v>122</v>
      </c>
      <c r="L176" s="55" t="s">
        <v>1315</v>
      </c>
      <c r="M176" s="55" t="s">
        <v>85</v>
      </c>
      <c r="N176" s="58">
        <v>44729</v>
      </c>
      <c r="O176" s="58">
        <v>44729</v>
      </c>
      <c r="P176" s="175" t="s">
        <v>1316</v>
      </c>
      <c r="Q176" s="58">
        <v>44616</v>
      </c>
      <c r="R176" s="170">
        <v>44623</v>
      </c>
      <c r="S176" s="55" t="s">
        <v>118</v>
      </c>
      <c r="T176" s="55" t="s">
        <v>120</v>
      </c>
      <c r="U176" s="54">
        <v>44615</v>
      </c>
      <c r="V176" s="55" t="s">
        <v>680</v>
      </c>
      <c r="W176" s="55" t="s">
        <v>1317</v>
      </c>
      <c r="X176" s="47"/>
    </row>
    <row r="177" spans="1:25" ht="246.75" hidden="1" customHeight="1" x14ac:dyDescent="0.3">
      <c r="A177" s="53" t="s">
        <v>1252</v>
      </c>
      <c r="B177" s="58">
        <v>44620</v>
      </c>
      <c r="C177" s="57" t="s">
        <v>6</v>
      </c>
      <c r="D177" s="55" t="s">
        <v>848</v>
      </c>
      <c r="E177" s="55" t="s">
        <v>1000</v>
      </c>
      <c r="F177" s="55" t="s">
        <v>1318</v>
      </c>
      <c r="G177" s="55" t="s">
        <v>1319</v>
      </c>
      <c r="H177" s="55" t="s">
        <v>851</v>
      </c>
      <c r="I177" s="55" t="s">
        <v>1009</v>
      </c>
      <c r="J177" s="54">
        <v>44588</v>
      </c>
      <c r="K177" s="55" t="s">
        <v>1320</v>
      </c>
      <c r="L177" s="55" t="s">
        <v>853</v>
      </c>
      <c r="M177" s="55" t="s">
        <v>1252</v>
      </c>
      <c r="N177" s="58">
        <v>44719</v>
      </c>
      <c r="O177" s="58">
        <v>44719</v>
      </c>
      <c r="P177" s="169" t="s">
        <v>133</v>
      </c>
      <c r="Q177" s="58">
        <v>44621</v>
      </c>
      <c r="R177" s="170">
        <v>44630</v>
      </c>
      <c r="S177" s="55" t="s">
        <v>1321</v>
      </c>
      <c r="T177" s="55" t="s">
        <v>1322</v>
      </c>
      <c r="U177" s="54">
        <v>44620</v>
      </c>
      <c r="V177" s="55" t="s">
        <v>680</v>
      </c>
      <c r="W177" s="55" t="s">
        <v>1323</v>
      </c>
      <c r="X177" s="47"/>
    </row>
    <row r="178" spans="1:25" ht="151.80000000000001" hidden="1" x14ac:dyDescent="0.3">
      <c r="A178" s="53" t="s">
        <v>1252</v>
      </c>
      <c r="B178" s="54">
        <v>44620</v>
      </c>
      <c r="C178" s="55" t="s">
        <v>6</v>
      </c>
      <c r="D178" s="55" t="s">
        <v>855</v>
      </c>
      <c r="E178" s="55" t="s">
        <v>1000</v>
      </c>
      <c r="F178" s="55" t="s">
        <v>1324</v>
      </c>
      <c r="G178" s="55" t="s">
        <v>1319</v>
      </c>
      <c r="H178" s="55" t="s">
        <v>856</v>
      </c>
      <c r="I178" s="55" t="s">
        <v>1009</v>
      </c>
      <c r="J178" s="54">
        <v>44588</v>
      </c>
      <c r="K178" s="55" t="s">
        <v>859</v>
      </c>
      <c r="L178" s="55" t="s">
        <v>858</v>
      </c>
      <c r="M178" s="55" t="s">
        <v>1252</v>
      </c>
      <c r="N178" s="58">
        <v>44719</v>
      </c>
      <c r="O178" s="58">
        <v>44719</v>
      </c>
      <c r="P178" s="169" t="s">
        <v>133</v>
      </c>
      <c r="Q178" s="58">
        <v>44621</v>
      </c>
      <c r="R178" s="170">
        <v>44637</v>
      </c>
      <c r="S178" s="55" t="s">
        <v>1321</v>
      </c>
      <c r="T178" s="55" t="s">
        <v>1325</v>
      </c>
      <c r="U178" s="54">
        <v>44620</v>
      </c>
      <c r="V178" s="55" t="s">
        <v>680</v>
      </c>
      <c r="W178" s="55" t="s">
        <v>1323</v>
      </c>
      <c r="X178" s="47"/>
    </row>
    <row r="179" spans="1:25" ht="309.75" hidden="1" customHeight="1" x14ac:dyDescent="0.3">
      <c r="A179" s="53" t="s">
        <v>1252</v>
      </c>
      <c r="B179" s="54">
        <v>44620</v>
      </c>
      <c r="C179" s="55" t="s">
        <v>6</v>
      </c>
      <c r="D179" s="55" t="s">
        <v>860</v>
      </c>
      <c r="E179" s="55" t="s">
        <v>1000</v>
      </c>
      <c r="F179" s="55" t="s">
        <v>1326</v>
      </c>
      <c r="G179" s="55" t="s">
        <v>1319</v>
      </c>
      <c r="H179" s="55" t="s">
        <v>769</v>
      </c>
      <c r="I179" s="55" t="s">
        <v>1009</v>
      </c>
      <c r="J179" s="54">
        <v>44588</v>
      </c>
      <c r="K179" s="55" t="s">
        <v>772</v>
      </c>
      <c r="L179" s="55" t="s">
        <v>1327</v>
      </c>
      <c r="M179" s="55" t="s">
        <v>1252</v>
      </c>
      <c r="N179" s="58">
        <v>44719</v>
      </c>
      <c r="O179" s="58">
        <v>44719</v>
      </c>
      <c r="P179" s="169" t="s">
        <v>133</v>
      </c>
      <c r="Q179" s="58">
        <v>44621</v>
      </c>
      <c r="R179" s="170">
        <v>44630</v>
      </c>
      <c r="S179" s="55" t="s">
        <v>1328</v>
      </c>
      <c r="T179" s="55" t="s">
        <v>862</v>
      </c>
      <c r="U179" s="54">
        <v>44620</v>
      </c>
      <c r="V179" s="55" t="s">
        <v>680</v>
      </c>
      <c r="W179" s="55" t="s">
        <v>1323</v>
      </c>
      <c r="X179" s="47"/>
    </row>
    <row r="180" spans="1:25" ht="201.75" hidden="1" customHeight="1" x14ac:dyDescent="0.3">
      <c r="A180" s="53" t="s">
        <v>1252</v>
      </c>
      <c r="B180" s="54">
        <v>44620</v>
      </c>
      <c r="C180" s="55" t="s">
        <v>6</v>
      </c>
      <c r="D180" s="55" t="s">
        <v>864</v>
      </c>
      <c r="E180" s="55" t="s">
        <v>1000</v>
      </c>
      <c r="F180" s="55" t="s">
        <v>1326</v>
      </c>
      <c r="G180" s="55" t="s">
        <v>1319</v>
      </c>
      <c r="H180" s="55" t="s">
        <v>769</v>
      </c>
      <c r="I180" s="55" t="s">
        <v>1009</v>
      </c>
      <c r="J180" s="54">
        <v>44588</v>
      </c>
      <c r="K180" s="55" t="s">
        <v>772</v>
      </c>
      <c r="L180" s="55" t="s">
        <v>866</v>
      </c>
      <c r="M180" s="55" t="s">
        <v>1252</v>
      </c>
      <c r="N180" s="58">
        <v>44719</v>
      </c>
      <c r="O180" s="58">
        <v>44719</v>
      </c>
      <c r="P180" s="169" t="s">
        <v>133</v>
      </c>
      <c r="Q180" s="58">
        <v>44621</v>
      </c>
      <c r="R180" s="170">
        <v>44630</v>
      </c>
      <c r="S180" s="55" t="s">
        <v>1328</v>
      </c>
      <c r="T180" s="55" t="s">
        <v>1329</v>
      </c>
      <c r="U180" s="54">
        <v>44620</v>
      </c>
      <c r="V180" s="55" t="s">
        <v>680</v>
      </c>
      <c r="W180" s="55" t="s">
        <v>1323</v>
      </c>
      <c r="X180" s="47"/>
    </row>
    <row r="181" spans="1:25" ht="210" hidden="1" customHeight="1" x14ac:dyDescent="0.3">
      <c r="A181" s="53" t="s">
        <v>1252</v>
      </c>
      <c r="B181" s="54">
        <v>44620</v>
      </c>
      <c r="C181" s="55" t="s">
        <v>6</v>
      </c>
      <c r="D181" s="55" t="s">
        <v>867</v>
      </c>
      <c r="E181" s="55" t="s">
        <v>1000</v>
      </c>
      <c r="F181" s="55" t="s">
        <v>1324</v>
      </c>
      <c r="G181" s="55" t="s">
        <v>1319</v>
      </c>
      <c r="H181" s="55" t="s">
        <v>856</v>
      </c>
      <c r="I181" s="55" t="s">
        <v>1009</v>
      </c>
      <c r="J181" s="54">
        <v>44588</v>
      </c>
      <c r="K181" s="55" t="s">
        <v>870</v>
      </c>
      <c r="L181" s="143" t="s">
        <v>1330</v>
      </c>
      <c r="M181" s="55" t="s">
        <v>1252</v>
      </c>
      <c r="N181" s="58">
        <v>44719</v>
      </c>
      <c r="O181" s="58">
        <v>44719</v>
      </c>
      <c r="P181" s="169" t="s">
        <v>133</v>
      </c>
      <c r="Q181" s="58">
        <v>44621</v>
      </c>
      <c r="R181" s="170">
        <v>44637</v>
      </c>
      <c r="S181" s="55" t="s">
        <v>1321</v>
      </c>
      <c r="T181" s="55" t="s">
        <v>1331</v>
      </c>
      <c r="U181" s="54">
        <v>44620</v>
      </c>
      <c r="V181" s="55" t="s">
        <v>680</v>
      </c>
      <c r="W181" s="55" t="s">
        <v>1323</v>
      </c>
      <c r="X181" s="47"/>
    </row>
    <row r="182" spans="1:25" ht="288" hidden="1" customHeight="1" x14ac:dyDescent="0.3">
      <c r="A182" s="53" t="s">
        <v>1252</v>
      </c>
      <c r="B182" s="54">
        <v>44620</v>
      </c>
      <c r="C182" s="55" t="s">
        <v>6</v>
      </c>
      <c r="D182" s="55" t="s">
        <v>871</v>
      </c>
      <c r="E182" s="55" t="s">
        <v>1000</v>
      </c>
      <c r="F182" s="55" t="s">
        <v>1326</v>
      </c>
      <c r="G182" s="55" t="s">
        <v>1319</v>
      </c>
      <c r="H182" s="55" t="s">
        <v>769</v>
      </c>
      <c r="I182" s="55" t="s">
        <v>1009</v>
      </c>
      <c r="J182" s="54">
        <v>44588</v>
      </c>
      <c r="K182" s="55" t="s">
        <v>772</v>
      </c>
      <c r="L182" s="74" t="s">
        <v>873</v>
      </c>
      <c r="M182" s="55" t="s">
        <v>1252</v>
      </c>
      <c r="N182" s="58">
        <v>44719</v>
      </c>
      <c r="O182" s="58">
        <v>44719</v>
      </c>
      <c r="P182" s="169" t="s">
        <v>133</v>
      </c>
      <c r="Q182" s="58">
        <v>44621</v>
      </c>
      <c r="R182" s="170">
        <v>44630</v>
      </c>
      <c r="S182" s="55" t="s">
        <v>1328</v>
      </c>
      <c r="T182" s="55" t="s">
        <v>872</v>
      </c>
      <c r="U182" s="54">
        <v>44620</v>
      </c>
      <c r="V182" s="55" t="s">
        <v>680</v>
      </c>
      <c r="W182" s="55" t="s">
        <v>1323</v>
      </c>
      <c r="X182" s="47"/>
    </row>
    <row r="183" spans="1:25" ht="287.25" hidden="1" customHeight="1" x14ac:dyDescent="0.3">
      <c r="A183" s="53" t="s">
        <v>1252</v>
      </c>
      <c r="B183" s="54">
        <v>44623</v>
      </c>
      <c r="C183" s="55" t="s">
        <v>6</v>
      </c>
      <c r="D183" s="55" t="s">
        <v>844</v>
      </c>
      <c r="E183" s="55" t="s">
        <v>1000</v>
      </c>
      <c r="F183" s="55" t="s">
        <v>1332</v>
      </c>
      <c r="G183" s="55" t="s">
        <v>445</v>
      </c>
      <c r="H183" s="55" t="s">
        <v>447</v>
      </c>
      <c r="I183" s="55" t="s">
        <v>1009</v>
      </c>
      <c r="J183" s="54">
        <v>44594</v>
      </c>
      <c r="K183" s="55" t="s">
        <v>453</v>
      </c>
      <c r="L183" s="74" t="s">
        <v>846</v>
      </c>
      <c r="M183" s="55" t="s">
        <v>1252</v>
      </c>
      <c r="N183" s="58">
        <v>44719</v>
      </c>
      <c r="O183" s="58">
        <v>44719</v>
      </c>
      <c r="P183" s="169" t="s">
        <v>133</v>
      </c>
      <c r="Q183" s="58">
        <v>44624</v>
      </c>
      <c r="R183" s="170">
        <v>44637</v>
      </c>
      <c r="S183" s="55" t="s">
        <v>652</v>
      </c>
      <c r="T183" s="55" t="s">
        <v>845</v>
      </c>
      <c r="U183" s="54">
        <v>44623</v>
      </c>
      <c r="V183" s="55" t="s">
        <v>680</v>
      </c>
      <c r="W183" s="55" t="s">
        <v>1333</v>
      </c>
      <c r="X183" s="47"/>
    </row>
    <row r="184" spans="1:25" ht="214.5" hidden="1" customHeight="1" x14ac:dyDescent="0.3">
      <c r="A184" s="53" t="s">
        <v>1252</v>
      </c>
      <c r="B184" s="54">
        <v>44623</v>
      </c>
      <c r="C184" s="55" t="s">
        <v>6</v>
      </c>
      <c r="D184" s="55" t="s">
        <v>847</v>
      </c>
      <c r="E184" s="55" t="s">
        <v>1000</v>
      </c>
      <c r="F184" s="55" t="s">
        <v>1332</v>
      </c>
      <c r="G184" s="55" t="s">
        <v>445</v>
      </c>
      <c r="H184" s="55" t="s">
        <v>447</v>
      </c>
      <c r="I184" s="55" t="s">
        <v>1009</v>
      </c>
      <c r="J184" s="54">
        <v>44594</v>
      </c>
      <c r="K184" s="55" t="s">
        <v>450</v>
      </c>
      <c r="L184" s="55" t="s">
        <v>846</v>
      </c>
      <c r="M184" s="55" t="s">
        <v>1252</v>
      </c>
      <c r="N184" s="58">
        <v>44719</v>
      </c>
      <c r="O184" s="58">
        <v>44719</v>
      </c>
      <c r="P184" s="169" t="s">
        <v>133</v>
      </c>
      <c r="Q184" s="58">
        <v>44624</v>
      </c>
      <c r="R184" s="170">
        <v>44637</v>
      </c>
      <c r="S184" s="55" t="s">
        <v>652</v>
      </c>
      <c r="T184" s="55" t="s">
        <v>845</v>
      </c>
      <c r="U184" s="54">
        <v>44623</v>
      </c>
      <c r="V184" s="55" t="s">
        <v>680</v>
      </c>
      <c r="W184" s="55" t="s">
        <v>1333</v>
      </c>
      <c r="X184" s="47"/>
    </row>
    <row r="185" spans="1:25" ht="245.25" hidden="1" customHeight="1" x14ac:dyDescent="0.3">
      <c r="A185" s="53" t="s">
        <v>1252</v>
      </c>
      <c r="B185" s="54">
        <v>44627</v>
      </c>
      <c r="C185" s="55" t="s">
        <v>6</v>
      </c>
      <c r="D185" s="55" t="s">
        <v>830</v>
      </c>
      <c r="E185" s="55" t="s">
        <v>1000</v>
      </c>
      <c r="F185" s="55" t="s">
        <v>1334</v>
      </c>
      <c r="G185" s="55" t="s">
        <v>831</v>
      </c>
      <c r="H185" s="55" t="s">
        <v>833</v>
      </c>
      <c r="I185" s="55" t="s">
        <v>1009</v>
      </c>
      <c r="J185" s="54">
        <v>43635</v>
      </c>
      <c r="K185" s="55" t="s">
        <v>836</v>
      </c>
      <c r="L185" s="55" t="s">
        <v>835</v>
      </c>
      <c r="M185" s="55" t="s">
        <v>1252</v>
      </c>
      <c r="N185" s="58">
        <v>44719</v>
      </c>
      <c r="O185" s="58">
        <v>44719</v>
      </c>
      <c r="P185" s="169" t="s">
        <v>133</v>
      </c>
      <c r="Q185" s="58">
        <v>44628</v>
      </c>
      <c r="R185" s="170">
        <v>44637</v>
      </c>
      <c r="S185" s="55" t="s">
        <v>832</v>
      </c>
      <c r="T185" s="55" t="s">
        <v>834</v>
      </c>
      <c r="U185" s="54">
        <v>44627</v>
      </c>
      <c r="V185" s="55" t="s">
        <v>680</v>
      </c>
      <c r="W185" s="55" t="s">
        <v>1335</v>
      </c>
      <c r="X185" s="47"/>
    </row>
    <row r="186" spans="1:25" ht="139.5" hidden="1" customHeight="1" x14ac:dyDescent="0.3">
      <c r="A186" s="69" t="s">
        <v>1006</v>
      </c>
      <c r="B186" s="58">
        <v>44637</v>
      </c>
      <c r="C186" s="57" t="s">
        <v>4</v>
      </c>
      <c r="D186" s="57" t="s">
        <v>971</v>
      </c>
      <c r="E186" s="57" t="s">
        <v>1000</v>
      </c>
      <c r="F186" s="55" t="s">
        <v>1336</v>
      </c>
      <c r="G186" s="57" t="s">
        <v>972</v>
      </c>
      <c r="H186" s="55" t="s">
        <v>974</v>
      </c>
      <c r="I186" s="55" t="s">
        <v>1282</v>
      </c>
      <c r="J186" s="54">
        <v>44608</v>
      </c>
      <c r="K186" s="55" t="s">
        <v>976</v>
      </c>
      <c r="L186" s="55" t="s">
        <v>1337</v>
      </c>
      <c r="M186" s="55" t="s">
        <v>1012</v>
      </c>
      <c r="N186" s="54">
        <v>44641</v>
      </c>
      <c r="O186" s="54">
        <v>44641</v>
      </c>
      <c r="P186" s="55" t="s">
        <v>405</v>
      </c>
      <c r="Q186" s="55" t="s">
        <v>405</v>
      </c>
      <c r="R186" s="55" t="s">
        <v>405</v>
      </c>
      <c r="S186" s="55" t="s">
        <v>973</v>
      </c>
      <c r="T186" s="55" t="s">
        <v>975</v>
      </c>
      <c r="U186" s="58">
        <v>44637</v>
      </c>
      <c r="V186" s="55" t="s">
        <v>958</v>
      </c>
      <c r="W186" s="55" t="s">
        <v>1338</v>
      </c>
      <c r="X186" s="47"/>
    </row>
    <row r="187" spans="1:25" ht="176.25" hidden="1" customHeight="1" x14ac:dyDescent="0.3">
      <c r="A187" s="69" t="s">
        <v>1006</v>
      </c>
      <c r="B187" s="58">
        <v>44637</v>
      </c>
      <c r="C187" s="57" t="s">
        <v>4</v>
      </c>
      <c r="D187" s="57" t="s">
        <v>977</v>
      </c>
      <c r="E187" s="57" t="s">
        <v>1000</v>
      </c>
      <c r="F187" s="55" t="s">
        <v>1336</v>
      </c>
      <c r="G187" s="57" t="s">
        <v>972</v>
      </c>
      <c r="H187" s="55" t="s">
        <v>974</v>
      </c>
      <c r="I187" s="55" t="s">
        <v>1282</v>
      </c>
      <c r="J187" s="54">
        <v>44614</v>
      </c>
      <c r="K187" s="55" t="s">
        <v>978</v>
      </c>
      <c r="L187" s="55" t="s">
        <v>1337</v>
      </c>
      <c r="M187" s="55" t="s">
        <v>1012</v>
      </c>
      <c r="N187" s="54">
        <v>44641</v>
      </c>
      <c r="O187" s="54">
        <v>44641</v>
      </c>
      <c r="P187" s="55" t="s">
        <v>405</v>
      </c>
      <c r="Q187" s="55" t="s">
        <v>405</v>
      </c>
      <c r="R187" s="55" t="s">
        <v>405</v>
      </c>
      <c r="S187" s="55" t="s">
        <v>973</v>
      </c>
      <c r="T187" s="55" t="s">
        <v>975</v>
      </c>
      <c r="U187" s="58">
        <v>44637</v>
      </c>
      <c r="V187" s="55" t="s">
        <v>958</v>
      </c>
      <c r="W187" s="55" t="s">
        <v>1338</v>
      </c>
      <c r="X187" s="47"/>
    </row>
    <row r="188" spans="1:25" ht="208.5" hidden="1" customHeight="1" x14ac:dyDescent="0.3">
      <c r="A188" s="53" t="s">
        <v>127</v>
      </c>
      <c r="B188" s="54">
        <v>44638</v>
      </c>
      <c r="C188" s="55" t="s">
        <v>6</v>
      </c>
      <c r="D188" s="55" t="s">
        <v>903</v>
      </c>
      <c r="E188" s="55" t="s">
        <v>1056</v>
      </c>
      <c r="F188" s="55" t="s">
        <v>1339</v>
      </c>
      <c r="G188" s="55" t="s">
        <v>904</v>
      </c>
      <c r="H188" s="55" t="s">
        <v>906</v>
      </c>
      <c r="I188" s="55" t="s">
        <v>1009</v>
      </c>
      <c r="J188" s="54">
        <v>43775</v>
      </c>
      <c r="K188" s="55" t="s">
        <v>909</v>
      </c>
      <c r="L188" s="55" t="s">
        <v>908</v>
      </c>
      <c r="M188" s="55" t="s">
        <v>1252</v>
      </c>
      <c r="N188" s="58">
        <v>44722</v>
      </c>
      <c r="O188" s="58">
        <v>44722</v>
      </c>
      <c r="P188" s="57" t="s">
        <v>133</v>
      </c>
      <c r="Q188" s="58">
        <v>44641</v>
      </c>
      <c r="R188" s="57" t="s">
        <v>680</v>
      </c>
      <c r="S188" s="55" t="s">
        <v>905</v>
      </c>
      <c r="T188" s="55" t="s">
        <v>907</v>
      </c>
      <c r="U188" s="54">
        <v>44638</v>
      </c>
      <c r="V188" s="55" t="s">
        <v>680</v>
      </c>
      <c r="W188" s="55" t="s">
        <v>1340</v>
      </c>
      <c r="X188" s="47"/>
    </row>
    <row r="189" spans="1:25" ht="130.5" hidden="1" customHeight="1" x14ac:dyDescent="0.3">
      <c r="A189" s="53" t="s">
        <v>127</v>
      </c>
      <c r="B189" s="54">
        <v>44649</v>
      </c>
      <c r="C189" s="55" t="s">
        <v>6</v>
      </c>
      <c r="D189" s="55" t="s">
        <v>886</v>
      </c>
      <c r="E189" s="55" t="s">
        <v>1056</v>
      </c>
      <c r="F189" s="55" t="s">
        <v>1341</v>
      </c>
      <c r="G189" s="55" t="s">
        <v>887</v>
      </c>
      <c r="H189" s="55" t="s">
        <v>889</v>
      </c>
      <c r="I189" s="55" t="s">
        <v>1009</v>
      </c>
      <c r="J189" s="54">
        <v>44222</v>
      </c>
      <c r="K189" s="55" t="s">
        <v>892</v>
      </c>
      <c r="L189" s="55" t="s">
        <v>1342</v>
      </c>
      <c r="M189" s="55" t="s">
        <v>1252</v>
      </c>
      <c r="N189" s="58">
        <v>44722</v>
      </c>
      <c r="O189" s="58">
        <v>44722</v>
      </c>
      <c r="P189" s="57" t="s">
        <v>133</v>
      </c>
      <c r="Q189" s="58">
        <v>44650</v>
      </c>
      <c r="R189" s="57" t="s">
        <v>680</v>
      </c>
      <c r="S189" s="55" t="s">
        <v>1343</v>
      </c>
      <c r="T189" s="55" t="s">
        <v>890</v>
      </c>
      <c r="U189" s="54">
        <v>44649</v>
      </c>
      <c r="V189" s="55" t="s">
        <v>680</v>
      </c>
      <c r="W189" s="55" t="s">
        <v>1344</v>
      </c>
      <c r="X189" s="47"/>
    </row>
    <row r="190" spans="1:25" ht="140.25" hidden="1" customHeight="1" x14ac:dyDescent="0.3">
      <c r="A190" s="53" t="s">
        <v>127</v>
      </c>
      <c r="B190" s="54">
        <v>44655</v>
      </c>
      <c r="C190" s="55" t="s">
        <v>520</v>
      </c>
      <c r="D190" s="55" t="s">
        <v>893</v>
      </c>
      <c r="E190" s="55" t="s">
        <v>1056</v>
      </c>
      <c r="F190" s="55" t="s">
        <v>1345</v>
      </c>
      <c r="G190" s="55" t="s">
        <v>894</v>
      </c>
      <c r="H190" s="55" t="s">
        <v>405</v>
      </c>
      <c r="I190" s="55" t="s">
        <v>1002</v>
      </c>
      <c r="J190" s="54">
        <v>43711</v>
      </c>
      <c r="K190" s="55" t="s">
        <v>897</v>
      </c>
      <c r="L190" s="55" t="s">
        <v>896</v>
      </c>
      <c r="M190" s="55" t="s">
        <v>1252</v>
      </c>
      <c r="N190" s="58">
        <v>44722</v>
      </c>
      <c r="O190" s="58">
        <v>44722</v>
      </c>
      <c r="P190" s="57" t="s">
        <v>133</v>
      </c>
      <c r="Q190" s="58">
        <v>44656</v>
      </c>
      <c r="R190" s="57" t="s">
        <v>680</v>
      </c>
      <c r="S190" s="55" t="s">
        <v>1346</v>
      </c>
      <c r="T190" s="55" t="s">
        <v>405</v>
      </c>
      <c r="U190" s="54">
        <v>44655</v>
      </c>
      <c r="V190" s="55" t="s">
        <v>680</v>
      </c>
      <c r="W190" s="55" t="s">
        <v>1303</v>
      </c>
      <c r="X190" s="47"/>
    </row>
    <row r="191" spans="1:25" ht="108.75" hidden="1" customHeight="1" x14ac:dyDescent="0.3">
      <c r="A191" s="90" t="s">
        <v>127</v>
      </c>
      <c r="B191" s="91">
        <v>44662</v>
      </c>
      <c r="C191" s="92" t="s">
        <v>6</v>
      </c>
      <c r="D191" s="92" t="s">
        <v>874</v>
      </c>
      <c r="E191" s="92" t="s">
        <v>1000</v>
      </c>
      <c r="F191" s="73" t="s">
        <v>1347</v>
      </c>
      <c r="G191" s="92" t="s">
        <v>875</v>
      </c>
      <c r="H191" s="73" t="s">
        <v>876</v>
      </c>
      <c r="I191" s="73" t="s">
        <v>1009</v>
      </c>
      <c r="J191" s="93">
        <v>44631</v>
      </c>
      <c r="K191" s="73" t="s">
        <v>55</v>
      </c>
      <c r="L191" s="73" t="s">
        <v>1348</v>
      </c>
      <c r="M191" s="73" t="s">
        <v>1252</v>
      </c>
      <c r="N191" s="93">
        <v>44722</v>
      </c>
      <c r="O191" s="93">
        <v>44722</v>
      </c>
      <c r="P191" s="73" t="s">
        <v>133</v>
      </c>
      <c r="Q191" s="93">
        <v>44665</v>
      </c>
      <c r="R191" s="73" t="s">
        <v>680</v>
      </c>
      <c r="S191" s="73" t="s">
        <v>51</v>
      </c>
      <c r="T191" s="73" t="s">
        <v>877</v>
      </c>
      <c r="U191" s="93">
        <v>44662</v>
      </c>
      <c r="V191" s="55" t="s">
        <v>680</v>
      </c>
      <c r="W191" s="55" t="s">
        <v>1349</v>
      </c>
      <c r="X191" s="47"/>
    </row>
    <row r="192" spans="1:25" ht="135" hidden="1" customHeight="1" x14ac:dyDescent="0.3">
      <c r="A192" s="127" t="s">
        <v>1006</v>
      </c>
      <c r="B192" s="120">
        <v>44665</v>
      </c>
      <c r="C192" s="115" t="s">
        <v>6</v>
      </c>
      <c r="D192" s="128" t="s">
        <v>979</v>
      </c>
      <c r="E192" s="128" t="s">
        <v>1000</v>
      </c>
      <c r="F192" s="71" t="s">
        <v>1350</v>
      </c>
      <c r="G192" s="115" t="s">
        <v>981</v>
      </c>
      <c r="H192" s="115" t="s">
        <v>982</v>
      </c>
      <c r="I192" s="115" t="s">
        <v>1351</v>
      </c>
      <c r="J192" s="120">
        <v>42940</v>
      </c>
      <c r="K192" s="71" t="s">
        <v>1352</v>
      </c>
      <c r="L192" s="133" t="s">
        <v>1353</v>
      </c>
      <c r="M192" s="132" t="s">
        <v>1012</v>
      </c>
      <c r="N192" s="120">
        <v>44679</v>
      </c>
      <c r="O192" s="120">
        <v>44679</v>
      </c>
      <c r="P192" s="115" t="s">
        <v>405</v>
      </c>
      <c r="Q192" s="115" t="s">
        <v>405</v>
      </c>
      <c r="R192" s="115" t="s">
        <v>405</v>
      </c>
      <c r="S192" s="71" t="s">
        <v>1354</v>
      </c>
      <c r="T192" s="71" t="s">
        <v>1355</v>
      </c>
      <c r="U192" s="120">
        <v>44665</v>
      </c>
      <c r="V192" s="115"/>
      <c r="W192" s="71" t="s">
        <v>1356</v>
      </c>
      <c r="X192" s="89"/>
      <c r="Y192" s="89"/>
    </row>
    <row r="193" spans="1:35" s="77" customFormat="1" ht="234.6" hidden="1" x14ac:dyDescent="0.3">
      <c r="A193" s="79" t="s">
        <v>127</v>
      </c>
      <c r="B193" s="80">
        <v>44673</v>
      </c>
      <c r="C193" s="79" t="s">
        <v>6</v>
      </c>
      <c r="D193" s="81" t="s">
        <v>879</v>
      </c>
      <c r="E193" s="81" t="s">
        <v>1000</v>
      </c>
      <c r="F193" s="81" t="s">
        <v>1357</v>
      </c>
      <c r="G193" s="82" t="s">
        <v>33</v>
      </c>
      <c r="H193" s="82" t="s">
        <v>35</v>
      </c>
      <c r="I193" s="118" t="s">
        <v>1009</v>
      </c>
      <c r="J193" s="80">
        <v>44643</v>
      </c>
      <c r="K193" s="83" t="s">
        <v>882</v>
      </c>
      <c r="L193" s="84" t="s">
        <v>881</v>
      </c>
      <c r="M193" s="79" t="s">
        <v>1252</v>
      </c>
      <c r="N193" s="80">
        <v>44722</v>
      </c>
      <c r="O193" s="80">
        <v>44722</v>
      </c>
      <c r="P193" s="79" t="s">
        <v>133</v>
      </c>
      <c r="Q193" s="80">
        <v>44676</v>
      </c>
      <c r="R193" s="79" t="s">
        <v>680</v>
      </c>
      <c r="S193" s="81" t="s">
        <v>34</v>
      </c>
      <c r="T193" s="81" t="s">
        <v>880</v>
      </c>
      <c r="U193" s="80">
        <v>44673</v>
      </c>
      <c r="V193" s="64" t="s">
        <v>680</v>
      </c>
      <c r="W193" s="75" t="s">
        <v>1358</v>
      </c>
      <c r="X193" s="76"/>
    </row>
    <row r="194" spans="1:35" ht="313.5" hidden="1" customHeight="1" x14ac:dyDescent="0.3">
      <c r="A194" s="85" t="s">
        <v>127</v>
      </c>
      <c r="B194" s="86">
        <v>44673</v>
      </c>
      <c r="C194" s="85" t="s">
        <v>1359</v>
      </c>
      <c r="D194" s="71" t="s">
        <v>883</v>
      </c>
      <c r="E194" s="71" t="s">
        <v>1000</v>
      </c>
      <c r="F194" s="81" t="s">
        <v>1357</v>
      </c>
      <c r="G194" s="104" t="s">
        <v>1360</v>
      </c>
      <c r="H194" s="116" t="s">
        <v>884</v>
      </c>
      <c r="I194" s="87" t="s">
        <v>1009</v>
      </c>
      <c r="J194" s="117">
        <v>44643</v>
      </c>
      <c r="K194" s="106" t="s">
        <v>882</v>
      </c>
      <c r="L194" s="84" t="s">
        <v>885</v>
      </c>
      <c r="M194" s="87" t="s">
        <v>1252</v>
      </c>
      <c r="N194" s="88">
        <v>44722</v>
      </c>
      <c r="O194" s="88">
        <v>44722</v>
      </c>
      <c r="P194" s="87" t="s">
        <v>133</v>
      </c>
      <c r="Q194" s="88">
        <v>44676</v>
      </c>
      <c r="R194" s="87" t="s">
        <v>680</v>
      </c>
      <c r="S194" s="81" t="s">
        <v>34</v>
      </c>
      <c r="T194" s="81" t="s">
        <v>880</v>
      </c>
      <c r="U194" s="88">
        <v>44673</v>
      </c>
      <c r="V194" s="72" t="s">
        <v>680</v>
      </c>
      <c r="W194" s="81" t="s">
        <v>1358</v>
      </c>
      <c r="X194" s="47"/>
    </row>
    <row r="195" spans="1:35" ht="225" customHeight="1" x14ac:dyDescent="0.3">
      <c r="A195" s="129" t="s">
        <v>1361</v>
      </c>
      <c r="B195" s="125">
        <v>44686</v>
      </c>
      <c r="C195" s="125" t="s">
        <v>6</v>
      </c>
      <c r="D195" s="125" t="s">
        <v>23</v>
      </c>
      <c r="E195" s="130" t="s">
        <v>1000</v>
      </c>
      <c r="F195" s="130" t="s">
        <v>1362</v>
      </c>
      <c r="G195" s="131" t="s">
        <v>25</v>
      </c>
      <c r="H195" s="121" t="s">
        <v>27</v>
      </c>
      <c r="I195" s="131" t="s">
        <v>1009</v>
      </c>
      <c r="J195" s="121">
        <v>44657</v>
      </c>
      <c r="K195" s="122" t="s">
        <v>1363</v>
      </c>
      <c r="L195" s="121" t="s">
        <v>29</v>
      </c>
      <c r="M195" s="123"/>
      <c r="N195" s="124" t="s">
        <v>680</v>
      </c>
      <c r="O195" s="124" t="s">
        <v>680</v>
      </c>
      <c r="P195" s="124" t="s">
        <v>680</v>
      </c>
      <c r="Q195" s="105">
        <v>44687</v>
      </c>
      <c r="R195" s="105">
        <v>44693</v>
      </c>
      <c r="S195" s="125" t="s">
        <v>26</v>
      </c>
      <c r="T195" s="125" t="s">
        <v>28</v>
      </c>
      <c r="U195" s="105">
        <v>44686</v>
      </c>
      <c r="V195" s="126" t="s">
        <v>680</v>
      </c>
      <c r="W195" s="124" t="s">
        <v>1364</v>
      </c>
      <c r="X195" s="47"/>
    </row>
    <row r="196" spans="1:35" ht="227.25" customHeight="1" x14ac:dyDescent="0.3">
      <c r="A196" s="129" t="s">
        <v>1361</v>
      </c>
      <c r="B196" s="125">
        <v>44686</v>
      </c>
      <c r="C196" s="125" t="s">
        <v>6</v>
      </c>
      <c r="D196" s="125" t="s">
        <v>31</v>
      </c>
      <c r="E196" s="125" t="s">
        <v>1000</v>
      </c>
      <c r="F196" s="125" t="s">
        <v>1362</v>
      </c>
      <c r="G196" s="131" t="s">
        <v>25</v>
      </c>
      <c r="H196" s="125" t="s">
        <v>27</v>
      </c>
      <c r="I196" s="131" t="s">
        <v>1009</v>
      </c>
      <c r="J196" s="125">
        <v>44657</v>
      </c>
      <c r="K196" s="122" t="s">
        <v>1363</v>
      </c>
      <c r="L196" s="125" t="s">
        <v>29</v>
      </c>
      <c r="M196" s="123"/>
      <c r="N196" s="124" t="s">
        <v>680</v>
      </c>
      <c r="O196" s="134" t="s">
        <v>680</v>
      </c>
      <c r="P196" s="124" t="s">
        <v>680</v>
      </c>
      <c r="Q196" s="105">
        <v>44687</v>
      </c>
      <c r="R196" s="105">
        <v>44693</v>
      </c>
      <c r="S196" s="125" t="s">
        <v>26</v>
      </c>
      <c r="T196" s="125" t="s">
        <v>28</v>
      </c>
      <c r="U196" s="105">
        <v>44686</v>
      </c>
      <c r="V196" s="124" t="s">
        <v>680</v>
      </c>
      <c r="W196" s="124" t="s">
        <v>1364</v>
      </c>
      <c r="X196" s="119"/>
      <c r="Y196" s="89"/>
    </row>
    <row r="197" spans="1:35" ht="408.75" hidden="1" customHeight="1" x14ac:dyDescent="0.3">
      <c r="A197" s="95" t="s">
        <v>127</v>
      </c>
      <c r="B197" s="97">
        <v>44690</v>
      </c>
      <c r="C197" s="97" t="s">
        <v>6</v>
      </c>
      <c r="D197" s="97" t="s">
        <v>822</v>
      </c>
      <c r="E197" s="97" t="s">
        <v>1056</v>
      </c>
      <c r="F197" s="97" t="s">
        <v>1365</v>
      </c>
      <c r="G197" s="97" t="s">
        <v>1366</v>
      </c>
      <c r="H197" s="97" t="s">
        <v>824</v>
      </c>
      <c r="I197" s="97" t="s">
        <v>1367</v>
      </c>
      <c r="J197" s="97">
        <v>43196</v>
      </c>
      <c r="K197" s="97" t="s">
        <v>827</v>
      </c>
      <c r="L197" s="97" t="s">
        <v>826</v>
      </c>
      <c r="M197" s="115" t="s">
        <v>1252</v>
      </c>
      <c r="N197" s="120">
        <v>44719</v>
      </c>
      <c r="O197" s="120">
        <v>44719</v>
      </c>
      <c r="P197" s="115" t="s">
        <v>133</v>
      </c>
      <c r="Q197" s="120">
        <v>44691</v>
      </c>
      <c r="R197" s="120">
        <v>44700</v>
      </c>
      <c r="S197" s="97" t="s">
        <v>823</v>
      </c>
      <c r="T197" s="97" t="s">
        <v>825</v>
      </c>
      <c r="U197" s="120">
        <v>44690</v>
      </c>
      <c r="V197" s="89"/>
      <c r="W197" s="71" t="s">
        <v>1368</v>
      </c>
    </row>
    <row r="198" spans="1:35" ht="408" hidden="1" customHeight="1" x14ac:dyDescent="0.3">
      <c r="A198" s="129" t="s">
        <v>127</v>
      </c>
      <c r="B198" s="125">
        <v>44690</v>
      </c>
      <c r="C198" s="125" t="s">
        <v>6</v>
      </c>
      <c r="D198" s="125" t="s">
        <v>828</v>
      </c>
      <c r="E198" s="125" t="s">
        <v>1056</v>
      </c>
      <c r="F198" s="125" t="s">
        <v>1365</v>
      </c>
      <c r="G198" s="125" t="s">
        <v>1366</v>
      </c>
      <c r="H198" s="125" t="s">
        <v>824</v>
      </c>
      <c r="I198" s="125" t="s">
        <v>1009</v>
      </c>
      <c r="J198" s="125">
        <v>43206</v>
      </c>
      <c r="K198" s="125" t="s">
        <v>827</v>
      </c>
      <c r="L198" s="125" t="s">
        <v>829</v>
      </c>
      <c r="M198" s="131" t="s">
        <v>1252</v>
      </c>
      <c r="N198" s="105">
        <v>44719</v>
      </c>
      <c r="O198" s="105">
        <v>44719</v>
      </c>
      <c r="P198" s="124" t="s">
        <v>133</v>
      </c>
      <c r="Q198" s="105">
        <v>44691</v>
      </c>
      <c r="R198" s="105">
        <v>44700</v>
      </c>
      <c r="S198" s="125" t="s">
        <v>823</v>
      </c>
      <c r="T198" s="125" t="s">
        <v>825</v>
      </c>
      <c r="U198" s="105">
        <v>44690</v>
      </c>
      <c r="V198" s="140" t="s">
        <v>680</v>
      </c>
      <c r="W198" s="103" t="s">
        <v>1368</v>
      </c>
      <c r="X198" s="141"/>
      <c r="Y198" s="139"/>
    </row>
    <row r="199" spans="1:35" s="119" customFormat="1" ht="99" hidden="1" customHeight="1" x14ac:dyDescent="0.3">
      <c r="A199" s="86" t="s">
        <v>127</v>
      </c>
      <c r="B199" s="86">
        <v>44692</v>
      </c>
      <c r="C199" s="85" t="s">
        <v>6</v>
      </c>
      <c r="D199" s="85" t="s">
        <v>898</v>
      </c>
      <c r="E199" s="85" t="s">
        <v>1000</v>
      </c>
      <c r="F199" s="87" t="s">
        <v>1369</v>
      </c>
      <c r="G199" s="87" t="s">
        <v>899</v>
      </c>
      <c r="H199" s="87" t="s">
        <v>1370</v>
      </c>
      <c r="I199" s="115" t="s">
        <v>1009</v>
      </c>
      <c r="J199" s="97">
        <v>44692</v>
      </c>
      <c r="K199" s="97" t="s">
        <v>453</v>
      </c>
      <c r="L199" s="97" t="s">
        <v>902</v>
      </c>
      <c r="M199" s="87" t="s">
        <v>1252</v>
      </c>
      <c r="N199" s="88">
        <v>44722</v>
      </c>
      <c r="O199" s="88">
        <v>44722</v>
      </c>
      <c r="P199" s="87" t="s">
        <v>133</v>
      </c>
      <c r="Q199" s="88">
        <v>44693</v>
      </c>
      <c r="R199" s="88">
        <v>44700</v>
      </c>
      <c r="S199" s="87" t="s">
        <v>900</v>
      </c>
      <c r="T199" s="87" t="s">
        <v>901</v>
      </c>
      <c r="U199" s="88">
        <v>44692</v>
      </c>
      <c r="V199" s="87" t="s">
        <v>680</v>
      </c>
      <c r="W199" s="87" t="s">
        <v>1333</v>
      </c>
    </row>
    <row r="200" spans="1:35" s="119" customFormat="1" ht="205.5" customHeight="1" x14ac:dyDescent="0.3">
      <c r="A200" s="95" t="s">
        <v>1361</v>
      </c>
      <c r="B200" s="97">
        <v>44693</v>
      </c>
      <c r="C200" s="97" t="s">
        <v>6</v>
      </c>
      <c r="D200" s="97" t="s">
        <v>32</v>
      </c>
      <c r="E200" s="97" t="s">
        <v>1000</v>
      </c>
      <c r="F200" s="97" t="s">
        <v>1371</v>
      </c>
      <c r="G200" s="97" t="s">
        <v>1372</v>
      </c>
      <c r="H200" s="97" t="s">
        <v>35</v>
      </c>
      <c r="I200" s="97" t="s">
        <v>1009</v>
      </c>
      <c r="J200" s="97">
        <v>44663</v>
      </c>
      <c r="K200" s="97" t="s">
        <v>38</v>
      </c>
      <c r="L200" s="97" t="s">
        <v>37</v>
      </c>
      <c r="N200" s="87" t="s">
        <v>680</v>
      </c>
      <c r="O200" s="87" t="s">
        <v>680</v>
      </c>
      <c r="P200" s="87" t="s">
        <v>680</v>
      </c>
      <c r="Q200" s="88">
        <v>44694</v>
      </c>
      <c r="R200" s="87" t="s">
        <v>680</v>
      </c>
      <c r="S200" s="97" t="s">
        <v>34</v>
      </c>
      <c r="T200" s="97" t="s">
        <v>36</v>
      </c>
      <c r="U200" s="88">
        <v>44693</v>
      </c>
      <c r="V200" s="87" t="s">
        <v>680</v>
      </c>
      <c r="W200" s="87" t="s">
        <v>1373</v>
      </c>
    </row>
    <row r="201" spans="1:35" s="119" customFormat="1" ht="138" x14ac:dyDescent="0.3">
      <c r="A201" s="95" t="s">
        <v>1361</v>
      </c>
      <c r="B201" s="97">
        <v>44693</v>
      </c>
      <c r="C201" s="97" t="s">
        <v>6</v>
      </c>
      <c r="D201" s="97" t="s">
        <v>39</v>
      </c>
      <c r="E201" s="97" t="s">
        <v>1000</v>
      </c>
      <c r="F201" s="97" t="s">
        <v>1371</v>
      </c>
      <c r="G201" s="97" t="s">
        <v>1372</v>
      </c>
      <c r="H201" s="97" t="s">
        <v>35</v>
      </c>
      <c r="I201" s="97" t="s">
        <v>1009</v>
      </c>
      <c r="J201" s="97">
        <v>44663</v>
      </c>
      <c r="K201" s="97" t="s">
        <v>38</v>
      </c>
      <c r="L201" s="97" t="s">
        <v>40</v>
      </c>
      <c r="N201" s="115"/>
      <c r="O201" s="115"/>
      <c r="P201" s="115"/>
      <c r="Q201" s="120">
        <v>44694</v>
      </c>
      <c r="R201" s="115"/>
      <c r="S201" s="97" t="s">
        <v>34</v>
      </c>
      <c r="T201" s="97" t="s">
        <v>36</v>
      </c>
      <c r="U201" s="120">
        <v>44693</v>
      </c>
      <c r="V201" s="115"/>
      <c r="W201" s="87" t="s">
        <v>1373</v>
      </c>
    </row>
    <row r="202" spans="1:35" s="71" customFormat="1" ht="201.75" customHeight="1" x14ac:dyDescent="0.3">
      <c r="A202" s="71" t="s">
        <v>1361</v>
      </c>
      <c r="B202" s="138">
        <v>44697</v>
      </c>
      <c r="C202" s="71" t="s">
        <v>6</v>
      </c>
      <c r="D202" s="71" t="s">
        <v>41</v>
      </c>
      <c r="E202" s="71" t="s">
        <v>1056</v>
      </c>
      <c r="F202" s="71" t="s">
        <v>1374</v>
      </c>
      <c r="G202" s="71" t="s">
        <v>42</v>
      </c>
      <c r="H202" s="71" t="s">
        <v>44</v>
      </c>
      <c r="I202" s="71" t="s">
        <v>1009</v>
      </c>
      <c r="J202" s="138">
        <v>43678</v>
      </c>
      <c r="K202" s="71" t="s">
        <v>47</v>
      </c>
      <c r="L202" s="71" t="s">
        <v>46</v>
      </c>
      <c r="Q202" s="138">
        <v>44698</v>
      </c>
      <c r="R202" s="138"/>
      <c r="S202" s="71" t="s">
        <v>43</v>
      </c>
      <c r="T202" s="71" t="s">
        <v>45</v>
      </c>
      <c r="U202" s="138">
        <v>44697</v>
      </c>
      <c r="W202" s="71" t="s">
        <v>48</v>
      </c>
    </row>
    <row r="203" spans="1:35" s="71" customFormat="1" ht="225" customHeight="1" x14ac:dyDescent="0.3">
      <c r="A203" s="71" t="s">
        <v>1361</v>
      </c>
      <c r="B203" s="138">
        <v>44697</v>
      </c>
      <c r="C203" s="71" t="s">
        <v>6</v>
      </c>
      <c r="D203" s="71" t="s">
        <v>49</v>
      </c>
      <c r="E203" s="71" t="s">
        <v>1000</v>
      </c>
      <c r="F203" s="71" t="s">
        <v>1375</v>
      </c>
      <c r="G203" s="71" t="s">
        <v>50</v>
      </c>
      <c r="H203" s="71" t="s">
        <v>52</v>
      </c>
      <c r="I203" s="71" t="s">
        <v>1009</v>
      </c>
      <c r="J203" s="138">
        <v>44666</v>
      </c>
      <c r="K203" s="71" t="s">
        <v>55</v>
      </c>
      <c r="L203" s="71" t="s">
        <v>54</v>
      </c>
      <c r="Q203" s="138">
        <v>44698</v>
      </c>
      <c r="S203" s="71" t="s">
        <v>51</v>
      </c>
      <c r="T203" s="71" t="s">
        <v>53</v>
      </c>
      <c r="U203" s="138">
        <v>44697</v>
      </c>
      <c r="W203" s="71" t="s">
        <v>56</v>
      </c>
    </row>
    <row r="204" spans="1:35" s="71" customFormat="1" ht="107.25" customHeight="1" x14ac:dyDescent="0.3">
      <c r="A204" s="96" t="s">
        <v>1361</v>
      </c>
      <c r="B204" s="138">
        <v>44715</v>
      </c>
      <c r="C204" s="97" t="s">
        <v>6</v>
      </c>
      <c r="D204" s="97" t="s">
        <v>57</v>
      </c>
      <c r="E204" s="71" t="s">
        <v>1000</v>
      </c>
      <c r="F204" s="97" t="s">
        <v>1376</v>
      </c>
      <c r="G204" s="71" t="s">
        <v>58</v>
      </c>
      <c r="H204" s="97" t="s">
        <v>60</v>
      </c>
      <c r="I204" s="71" t="s">
        <v>1009</v>
      </c>
      <c r="J204" s="138">
        <v>44685</v>
      </c>
      <c r="K204" s="97" t="s">
        <v>63</v>
      </c>
      <c r="L204" s="97" t="s">
        <v>62</v>
      </c>
      <c r="Q204" s="138">
        <v>44718</v>
      </c>
      <c r="S204" s="97" t="s">
        <v>59</v>
      </c>
      <c r="T204" s="97" t="s">
        <v>61</v>
      </c>
      <c r="U204" s="138">
        <v>44715</v>
      </c>
      <c r="W204" s="71" t="s">
        <v>1377</v>
      </c>
    </row>
    <row r="205" spans="1:35" s="71" customFormat="1" ht="245.25" customHeight="1" x14ac:dyDescent="0.3">
      <c r="A205" s="129" t="s">
        <v>1361</v>
      </c>
      <c r="B205" s="125">
        <v>44718</v>
      </c>
      <c r="C205" s="103" t="s">
        <v>6</v>
      </c>
      <c r="D205" s="125" t="s">
        <v>64</v>
      </c>
      <c r="E205" s="103" t="s">
        <v>1056</v>
      </c>
      <c r="F205" s="103" t="s">
        <v>1378</v>
      </c>
      <c r="G205" s="125" t="s">
        <v>65</v>
      </c>
      <c r="H205" s="125" t="s">
        <v>67</v>
      </c>
      <c r="I205" s="125" t="s">
        <v>1269</v>
      </c>
      <c r="J205" s="174">
        <v>43158</v>
      </c>
      <c r="K205" s="125" t="s">
        <v>70</v>
      </c>
      <c r="L205" s="125" t="s">
        <v>69</v>
      </c>
      <c r="M205" s="103"/>
      <c r="N205" s="103"/>
      <c r="O205" s="103"/>
      <c r="P205" s="103"/>
      <c r="Q205" s="174">
        <v>44719</v>
      </c>
      <c r="R205" s="103"/>
      <c r="S205" s="125" t="s">
        <v>66</v>
      </c>
      <c r="T205" s="125" t="s">
        <v>68</v>
      </c>
      <c r="U205" s="174">
        <v>44718</v>
      </c>
      <c r="V205" s="103"/>
      <c r="W205" s="103" t="s">
        <v>1005</v>
      </c>
      <c r="X205" s="103"/>
      <c r="Y205" s="103"/>
      <c r="Z205" s="103"/>
      <c r="AA205" s="103"/>
      <c r="AB205" s="103"/>
      <c r="AC205" s="103"/>
      <c r="AD205" s="103"/>
      <c r="AE205" s="103"/>
      <c r="AF205" s="103"/>
      <c r="AG205" s="103"/>
      <c r="AH205" s="103"/>
    </row>
    <row r="206" spans="1:35" s="71" customFormat="1" ht="114.75" hidden="1" customHeight="1" x14ac:dyDescent="0.3">
      <c r="A206" s="120" t="s">
        <v>74</v>
      </c>
      <c r="B206" s="120">
        <v>44567</v>
      </c>
      <c r="C206" s="71" t="s">
        <v>6</v>
      </c>
      <c r="D206" s="115" t="s">
        <v>104</v>
      </c>
      <c r="E206" s="71" t="s">
        <v>1000</v>
      </c>
      <c r="F206" s="71" t="s">
        <v>1379</v>
      </c>
      <c r="G206" s="115" t="s">
        <v>105</v>
      </c>
      <c r="H206" s="71" t="s">
        <v>107</v>
      </c>
      <c r="I206" s="120" t="s">
        <v>1351</v>
      </c>
      <c r="J206" s="138">
        <v>44553</v>
      </c>
      <c r="K206" s="71" t="s">
        <v>110</v>
      </c>
      <c r="L206" s="71" t="s">
        <v>109</v>
      </c>
      <c r="M206" s="71" t="s">
        <v>74</v>
      </c>
      <c r="N206" s="138">
        <v>44719</v>
      </c>
      <c r="O206" s="138">
        <v>44719</v>
      </c>
      <c r="Q206" s="138">
        <v>44568</v>
      </c>
      <c r="S206" s="71" t="s">
        <v>106</v>
      </c>
      <c r="T206" s="71" t="s">
        <v>108</v>
      </c>
      <c r="U206" s="138">
        <v>44567</v>
      </c>
      <c r="W206" s="71" t="s">
        <v>1380</v>
      </c>
      <c r="AI206" s="173"/>
    </row>
    <row r="207" spans="1:35" s="71" customFormat="1" ht="82.8" hidden="1" x14ac:dyDescent="0.3">
      <c r="A207" s="120" t="s">
        <v>74</v>
      </c>
      <c r="B207" s="120">
        <v>44600</v>
      </c>
      <c r="C207" s="71" t="s">
        <v>6</v>
      </c>
      <c r="D207" s="115" t="s">
        <v>112</v>
      </c>
      <c r="E207" s="71" t="s">
        <v>1000</v>
      </c>
      <c r="F207" s="71" t="s">
        <v>1381</v>
      </c>
      <c r="G207" s="71" t="s">
        <v>1382</v>
      </c>
      <c r="H207" s="71" t="s">
        <v>107</v>
      </c>
      <c r="I207" s="120" t="s">
        <v>1351</v>
      </c>
      <c r="J207" s="138">
        <v>44587</v>
      </c>
      <c r="K207" s="71" t="s">
        <v>110</v>
      </c>
      <c r="L207" s="172" t="s">
        <v>115</v>
      </c>
      <c r="M207" s="71" t="s">
        <v>74</v>
      </c>
      <c r="N207" s="138">
        <v>44719</v>
      </c>
      <c r="O207" s="138">
        <v>44719</v>
      </c>
      <c r="Q207" s="138">
        <v>44606</v>
      </c>
      <c r="S207" s="71" t="s">
        <v>114</v>
      </c>
      <c r="T207" s="71" t="s">
        <v>108</v>
      </c>
      <c r="U207" s="138">
        <v>44600</v>
      </c>
      <c r="W207" s="71" t="s">
        <v>1380</v>
      </c>
      <c r="AI207" s="173"/>
    </row>
    <row r="208" spans="1:35" s="137" customFormat="1" x14ac:dyDescent="0.3"/>
    <row r="209" s="137" customFormat="1" x14ac:dyDescent="0.3"/>
    <row r="210" s="137" customFormat="1" x14ac:dyDescent="0.3"/>
    <row r="211" s="137" customFormat="1" x14ac:dyDescent="0.3"/>
    <row r="212" s="89" customFormat="1" x14ac:dyDescent="0.3"/>
    <row r="213" s="89" customFormat="1" x14ac:dyDescent="0.3"/>
    <row r="214" s="89" customFormat="1" x14ac:dyDescent="0.3"/>
  </sheetData>
  <autoFilter ref="A1:Y207" xr:uid="{29BF3D66-FAF9-4F54-ADAB-97A4C7748122}">
    <filterColumn colId="0">
      <filters>
        <filter val="pending"/>
      </filters>
    </filterColumn>
  </autoFilter>
  <sortState ref="A2:W214">
    <sortCondition ref="B2:B21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286BD020CB4E44B15A104840CE4557" ma:contentTypeVersion="4" ma:contentTypeDescription="Create a new document." ma:contentTypeScope="" ma:versionID="7c4892536a30c2c790ce674c89f4d2a0">
  <xsd:schema xmlns:xsd="http://www.w3.org/2001/XMLSchema" xmlns:xs="http://www.w3.org/2001/XMLSchema" xmlns:p="http://schemas.microsoft.com/office/2006/metadata/properties" xmlns:ns2="f23ca377-51d0-481c-bdf2-920d5e65c7ca" xmlns:ns3="bd0e5068-af7c-46f8-aa1d-d5e565a8a213" targetNamespace="http://schemas.microsoft.com/office/2006/metadata/properties" ma:root="true" ma:fieldsID="dc4a756b4042926d9929e76ff06772f2" ns2:_="" ns3:_="">
    <xsd:import namespace="f23ca377-51d0-481c-bdf2-920d5e65c7ca"/>
    <xsd:import namespace="bd0e5068-af7c-46f8-aa1d-d5e565a8a2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3ca377-51d0-481c-bdf2-920d5e65c7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0e5068-af7c-46f8-aa1d-d5e565a8a2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41C0BA-A983-49FC-9013-C952B1ECC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3ca377-51d0-481c-bdf2-920d5e65c7ca"/>
    <ds:schemaRef ds:uri="bd0e5068-af7c-46f8-aa1d-d5e565a8a2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677D6F-F3AF-48CB-9AFC-D2BA51BA1FEE}">
  <ds:schemaRefs>
    <ds:schemaRef ds:uri="http://schemas.microsoft.com/sharepoint/v3/contenttype/forms"/>
  </ds:schemaRefs>
</ds:datastoreItem>
</file>

<file path=customXml/itemProps3.xml><?xml version="1.0" encoding="utf-8"?>
<ds:datastoreItem xmlns:ds="http://schemas.openxmlformats.org/officeDocument/2006/customXml" ds:itemID="{5EDFC304-F0FB-4D31-A9BC-E38823B4AD48}">
  <ds:schemaRefs>
    <ds:schemaRef ds:uri="http://purl.org/dc/elements/1.1/"/>
    <ds:schemaRef ds:uri="http://www.w3.org/XML/1998/namespace"/>
    <ds:schemaRef ds:uri="http://schemas.microsoft.com/office/infopath/2007/PartnerControls"/>
    <ds:schemaRef ds:uri="bd0e5068-af7c-46f8-aa1d-d5e565a8a213"/>
    <ds:schemaRef ds:uri="http://purl.org/dc/terms/"/>
    <ds:schemaRef ds:uri="http://schemas.microsoft.com/office/2006/documentManagement/types"/>
    <ds:schemaRef ds:uri="http://schemas.openxmlformats.org/package/2006/metadata/core-properties"/>
    <ds:schemaRef ds:uri="f23ca377-51d0-481c-bdf2-920d5e65c7c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 Process</vt:lpstr>
      <vt:lpstr>Granted</vt:lpstr>
      <vt:lpstr>Completed</vt:lpstr>
      <vt:lpstr>Misc</vt:lpstr>
      <vt:lpstr>All Cases</vt:lpstr>
      <vt:lpstr>'In Process'!Print_Area</vt:lpstr>
      <vt:lpstr>'In Process'!Print_Titles</vt:lpstr>
    </vt:vector>
  </TitlesOfParts>
  <Manager/>
  <Company>U.S. Patent and Trademark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stacy.margolies@uspto.gov</dc:creator>
  <cp:keywords/>
  <dc:description/>
  <cp:lastModifiedBy>Han, Frances</cp:lastModifiedBy>
  <cp:revision/>
  <dcterms:created xsi:type="dcterms:W3CDTF">2015-08-18T18:04:54Z</dcterms:created>
  <dcterms:modified xsi:type="dcterms:W3CDTF">2022-06-21T15:32:50Z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5</vt:i4>
  </property>
  <property fmtid="{D5CDD505-2E9C-101B-9397-08002B2CF9AE}" pid="3" name="ContentTypeId">
    <vt:lpwstr>0x0101003C286BD020CB4E44B15A104840CE4557</vt:lpwstr>
  </property>
</Properties>
</file>