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/>
  <xr:revisionPtr revIDLastSave="0" documentId="13_ncr:1_{B8A828B0-D063-4CCC-AC7B-3A722B58F204}" xr6:coauthVersionLast="36" xr6:coauthVersionMax="36" xr10:uidLastSave="{00000000-0000-0000-0000-000000000000}"/>
  <bookViews>
    <workbookView xWindow="32772" yWindow="32772" windowWidth="15576" windowHeight="10392" tabRatio="599" xr2:uid="{00000000-000D-0000-FFFF-FFFF00000000}"/>
  </bookViews>
  <sheets>
    <sheet name="Proposal to PPAC" sheetId="33" r:id="rId1"/>
  </sheets>
  <definedNames>
    <definedName name="_xlnm.Print_Area" localSheetId="0">'Proposal to PPAC'!$A$1:$AD$489</definedName>
    <definedName name="_xlnm.Print_Titles" localSheetId="0">'Proposal to PPAC'!$1:$2</definedName>
  </definedNames>
  <calcPr calcId="191029" calcOnSave="0"/>
</workbook>
</file>

<file path=xl/calcChain.xml><?xml version="1.0" encoding="utf-8"?>
<calcChain xmlns="http://schemas.openxmlformats.org/spreadsheetml/2006/main">
  <c r="Y484" i="33" l="1"/>
  <c r="Z484" i="33"/>
  <c r="AA484" i="33"/>
  <c r="AB484" i="33"/>
  <c r="X484" i="33"/>
  <c r="W484" i="33"/>
  <c r="V484" i="33"/>
  <c r="AD482" i="33"/>
  <c r="AC482" i="33"/>
  <c r="AD481" i="33"/>
  <c r="AC481" i="33"/>
  <c r="AD480" i="33"/>
  <c r="AC480" i="33"/>
  <c r="AB477" i="33"/>
  <c r="AA477" i="33"/>
  <c r="Z477" i="33"/>
  <c r="Y477" i="33"/>
  <c r="X477" i="33"/>
  <c r="W477" i="33"/>
  <c r="V477" i="33"/>
  <c r="AD476" i="33"/>
  <c r="AC476" i="33"/>
  <c r="AD475" i="33"/>
  <c r="AC475" i="33"/>
  <c r="AD472" i="33"/>
  <c r="AC472" i="33"/>
  <c r="AD471" i="33"/>
  <c r="AC471" i="33"/>
  <c r="AD470" i="33"/>
  <c r="AC470" i="33"/>
  <c r="AD468" i="33"/>
  <c r="AC468" i="33"/>
  <c r="AD466" i="33"/>
  <c r="AC466" i="33"/>
  <c r="AD465" i="33"/>
  <c r="AC465" i="33"/>
  <c r="AD464" i="33"/>
  <c r="AC464" i="33"/>
  <c r="AD463" i="33"/>
  <c r="AC463" i="33"/>
  <c r="AD462" i="33"/>
  <c r="AC462" i="33"/>
  <c r="AD461" i="33"/>
  <c r="AC461" i="33"/>
  <c r="AD460" i="33"/>
  <c r="AC460" i="33"/>
  <c r="AD459" i="33"/>
  <c r="AC459" i="33"/>
  <c r="AD458" i="33"/>
  <c r="AC458" i="33"/>
  <c r="AD457" i="33"/>
  <c r="AC457" i="33"/>
  <c r="AD456" i="33"/>
  <c r="AC456" i="33"/>
  <c r="AD455" i="33"/>
  <c r="AC455" i="33"/>
  <c r="AD454" i="33"/>
  <c r="AC454" i="33"/>
  <c r="AD453" i="33"/>
  <c r="AC453" i="33"/>
  <c r="AD452" i="33"/>
  <c r="AC452" i="33"/>
  <c r="AD451" i="33"/>
  <c r="AC451" i="33"/>
  <c r="AD450" i="33"/>
  <c r="AC450" i="33"/>
  <c r="AD446" i="33"/>
  <c r="AC446" i="33"/>
  <c r="AB446" i="33"/>
  <c r="Z446" i="33"/>
  <c r="AA446" i="33" s="1"/>
  <c r="Y446" i="33"/>
  <c r="W446" i="33"/>
  <c r="V446" i="33"/>
  <c r="AD444" i="33"/>
  <c r="AC444" i="33"/>
  <c r="AB444" i="33"/>
  <c r="Z444" i="33"/>
  <c r="Y444" i="33"/>
  <c r="W444" i="33"/>
  <c r="X444" i="33" s="1"/>
  <c r="V444" i="33"/>
  <c r="AD443" i="33"/>
  <c r="AC443" i="33"/>
  <c r="AB443" i="33"/>
  <c r="Z443" i="33"/>
  <c r="Y443" i="33"/>
  <c r="W443" i="33"/>
  <c r="V443" i="33"/>
  <c r="AD442" i="33"/>
  <c r="AC442" i="33"/>
  <c r="AB442" i="33"/>
  <c r="Z442" i="33"/>
  <c r="Y442" i="33"/>
  <c r="W442" i="33"/>
  <c r="V442" i="33"/>
  <c r="AD441" i="33"/>
  <c r="AC441" i="33"/>
  <c r="AB441" i="33"/>
  <c r="Z441" i="33"/>
  <c r="Y441" i="33"/>
  <c r="W441" i="33"/>
  <c r="V441" i="33"/>
  <c r="X441" i="33" s="1"/>
  <c r="AD440" i="33"/>
  <c r="AC440" i="33"/>
  <c r="AB440" i="33"/>
  <c r="Z440" i="33"/>
  <c r="Y440" i="33"/>
  <c r="W440" i="33"/>
  <c r="V440" i="33"/>
  <c r="X440" i="33" s="1"/>
  <c r="AD439" i="33"/>
  <c r="AC439" i="33"/>
  <c r="AB439" i="33"/>
  <c r="Z439" i="33"/>
  <c r="Y439" i="33"/>
  <c r="AA439" i="33" s="1"/>
  <c r="W439" i="33"/>
  <c r="V439" i="33"/>
  <c r="X439" i="33" s="1"/>
  <c r="AD438" i="33"/>
  <c r="AC438" i="33"/>
  <c r="AB438" i="33"/>
  <c r="Z438" i="33"/>
  <c r="AA438" i="33" s="1"/>
  <c r="Y438" i="33"/>
  <c r="W438" i="33"/>
  <c r="V438" i="33"/>
  <c r="X438" i="33"/>
  <c r="AD437" i="33"/>
  <c r="AC437" i="33"/>
  <c r="AB437" i="33"/>
  <c r="Z437" i="33"/>
  <c r="Y437" i="33"/>
  <c r="W437" i="33"/>
  <c r="V437" i="33"/>
  <c r="AD436" i="33"/>
  <c r="AC436" i="33"/>
  <c r="AB436" i="33"/>
  <c r="Z436" i="33"/>
  <c r="Y436" i="33"/>
  <c r="W436" i="33"/>
  <c r="V436" i="33"/>
  <c r="AD435" i="33"/>
  <c r="AC435" i="33"/>
  <c r="AB435" i="33"/>
  <c r="Z435" i="33"/>
  <c r="Y435" i="33"/>
  <c r="W435" i="33"/>
  <c r="V435" i="33"/>
  <c r="AD434" i="33"/>
  <c r="AC434" i="33"/>
  <c r="AB434" i="33"/>
  <c r="Z434" i="33"/>
  <c r="Y434" i="33"/>
  <c r="W434" i="33"/>
  <c r="V434" i="33"/>
  <c r="AD433" i="33"/>
  <c r="AC433" i="33"/>
  <c r="AB433" i="33"/>
  <c r="Z433" i="33"/>
  <c r="Y433" i="33"/>
  <c r="W433" i="33"/>
  <c r="V433" i="33"/>
  <c r="X433" i="33" s="1"/>
  <c r="AD432" i="33"/>
  <c r="AC432" i="33"/>
  <c r="AB432" i="33"/>
  <c r="Z432" i="33"/>
  <c r="AA432" i="33" s="1"/>
  <c r="Y432" i="33"/>
  <c r="W432" i="33"/>
  <c r="V432" i="33"/>
  <c r="X432" i="33" s="1"/>
  <c r="AD431" i="33"/>
  <c r="AC431" i="33"/>
  <c r="AB431" i="33"/>
  <c r="Z431" i="33"/>
  <c r="Y431" i="33"/>
  <c r="W431" i="33"/>
  <c r="V431" i="33"/>
  <c r="AD430" i="33"/>
  <c r="AC430" i="33"/>
  <c r="AB430" i="33"/>
  <c r="Z430" i="33"/>
  <c r="Y430" i="33"/>
  <c r="W430" i="33"/>
  <c r="V430" i="33"/>
  <c r="AD429" i="33"/>
  <c r="AC429" i="33"/>
  <c r="AB429" i="33"/>
  <c r="Z429" i="33"/>
  <c r="Y429" i="33"/>
  <c r="W429" i="33"/>
  <c r="V429" i="33"/>
  <c r="X429" i="33" s="1"/>
  <c r="AD423" i="33"/>
  <c r="AC423" i="33"/>
  <c r="AB423" i="33"/>
  <c r="Z423" i="33"/>
  <c r="Y423" i="33"/>
  <c r="W423" i="33"/>
  <c r="V423" i="33"/>
  <c r="AD422" i="33"/>
  <c r="AC422" i="33"/>
  <c r="AB422" i="33"/>
  <c r="Z422" i="33"/>
  <c r="Y422" i="33"/>
  <c r="AA422" i="33" s="1"/>
  <c r="W422" i="33"/>
  <c r="V422" i="33"/>
  <c r="AD421" i="33"/>
  <c r="AC421" i="33"/>
  <c r="AB421" i="33"/>
  <c r="Z421" i="33"/>
  <c r="Y421" i="33"/>
  <c r="W421" i="33"/>
  <c r="V421" i="33"/>
  <c r="X421" i="33" s="1"/>
  <c r="AD420" i="33"/>
  <c r="AC420" i="33"/>
  <c r="AB420" i="33"/>
  <c r="Z420" i="33"/>
  <c r="Y420" i="33"/>
  <c r="W420" i="33"/>
  <c r="X420" i="33" s="1"/>
  <c r="V420" i="33"/>
  <c r="AD419" i="33"/>
  <c r="AC419" i="33"/>
  <c r="AB419" i="33"/>
  <c r="Z419" i="33"/>
  <c r="Y419" i="33"/>
  <c r="AA419" i="33" s="1"/>
  <c r="W419" i="33"/>
  <c r="V419" i="33"/>
  <c r="AD424" i="33"/>
  <c r="AC424" i="33"/>
  <c r="AB424" i="33"/>
  <c r="Z424" i="33"/>
  <c r="Y424" i="33"/>
  <c r="W424" i="33"/>
  <c r="V424" i="33"/>
  <c r="AD418" i="33"/>
  <c r="AC418" i="33"/>
  <c r="AB418" i="33"/>
  <c r="Z418" i="33"/>
  <c r="Y418" i="33"/>
  <c r="W418" i="33"/>
  <c r="X418" i="33" s="1"/>
  <c r="V418" i="33"/>
  <c r="AD417" i="33"/>
  <c r="AC417" i="33"/>
  <c r="AB417" i="33"/>
  <c r="Z417" i="33"/>
  <c r="Y417" i="33"/>
  <c r="AA417" i="33" s="1"/>
  <c r="W417" i="33"/>
  <c r="V417" i="33"/>
  <c r="X417" i="33" s="1"/>
  <c r="AD416" i="33"/>
  <c r="AC416" i="33"/>
  <c r="AB416" i="33"/>
  <c r="Z416" i="33"/>
  <c r="Y416" i="33"/>
  <c r="W416" i="33"/>
  <c r="V416" i="33"/>
  <c r="AD415" i="33"/>
  <c r="AC415" i="33"/>
  <c r="AB415" i="33"/>
  <c r="Z415" i="33"/>
  <c r="Y415" i="33"/>
  <c r="AA415" i="33" s="1"/>
  <c r="W415" i="33"/>
  <c r="V415" i="33"/>
  <c r="X415" i="33"/>
  <c r="AD414" i="33"/>
  <c r="AC414" i="33"/>
  <c r="AB414" i="33"/>
  <c r="Z414" i="33"/>
  <c r="Y414" i="33"/>
  <c r="AA414" i="33" s="1"/>
  <c r="W414" i="33"/>
  <c r="V414" i="33"/>
  <c r="AD413" i="33"/>
  <c r="AC413" i="33"/>
  <c r="AB413" i="33"/>
  <c r="Z413" i="33"/>
  <c r="Y413" i="33"/>
  <c r="AA413" i="33" s="1"/>
  <c r="W413" i="33"/>
  <c r="V413" i="33"/>
  <c r="AD412" i="33"/>
  <c r="AC412" i="33"/>
  <c r="AB412" i="33"/>
  <c r="Z412" i="33"/>
  <c r="Y412" i="33"/>
  <c r="W412" i="33"/>
  <c r="V412" i="33"/>
  <c r="AD411" i="33"/>
  <c r="AC411" i="33"/>
  <c r="AB411" i="33"/>
  <c r="Z411" i="33"/>
  <c r="Y411" i="33"/>
  <c r="W411" i="33"/>
  <c r="X411" i="33" s="1"/>
  <c r="V411" i="33"/>
  <c r="AD410" i="33"/>
  <c r="AC410" i="33"/>
  <c r="AB410" i="33"/>
  <c r="Z410" i="33"/>
  <c r="Y410" i="33"/>
  <c r="W410" i="33"/>
  <c r="V410" i="33"/>
  <c r="AD405" i="33"/>
  <c r="AC405" i="33"/>
  <c r="AB405" i="33"/>
  <c r="Z405" i="33"/>
  <c r="AA405" i="33" s="1"/>
  <c r="Y405" i="33"/>
  <c r="W405" i="33"/>
  <c r="X405" i="33" s="1"/>
  <c r="V405" i="33"/>
  <c r="AD404" i="33"/>
  <c r="AC404" i="33"/>
  <c r="AB404" i="33"/>
  <c r="Z404" i="33"/>
  <c r="Y404" i="33"/>
  <c r="W404" i="33"/>
  <c r="X404" i="33" s="1"/>
  <c r="V404" i="33"/>
  <c r="AD403" i="33"/>
  <c r="AC403" i="33"/>
  <c r="AB403" i="33"/>
  <c r="Z403" i="33"/>
  <c r="Y403" i="33"/>
  <c r="W403" i="33"/>
  <c r="V403" i="33"/>
  <c r="AD402" i="33"/>
  <c r="AC402" i="33"/>
  <c r="AB402" i="33"/>
  <c r="Z402" i="33"/>
  <c r="Y402" i="33"/>
  <c r="W402" i="33"/>
  <c r="V402" i="33"/>
  <c r="X402" i="33" s="1"/>
  <c r="AD401" i="33"/>
  <c r="AC401" i="33"/>
  <c r="AB401" i="33"/>
  <c r="Z401" i="33"/>
  <c r="Y401" i="33"/>
  <c r="W401" i="33"/>
  <c r="V401" i="33"/>
  <c r="X401" i="33" s="1"/>
  <c r="AD406" i="33"/>
  <c r="AC406" i="33"/>
  <c r="AB406" i="33"/>
  <c r="Z406" i="33"/>
  <c r="Y406" i="33"/>
  <c r="AA406" i="33" s="1"/>
  <c r="W406" i="33"/>
  <c r="V406" i="33"/>
  <c r="X406" i="33" s="1"/>
  <c r="AD400" i="33"/>
  <c r="AC400" i="33"/>
  <c r="AB400" i="33"/>
  <c r="Z400" i="33"/>
  <c r="Y400" i="33"/>
  <c r="AA400" i="33" s="1"/>
  <c r="W400" i="33"/>
  <c r="V400" i="33"/>
  <c r="AD399" i="33"/>
  <c r="AC399" i="33"/>
  <c r="AB399" i="33"/>
  <c r="Z399" i="33"/>
  <c r="Y399" i="33"/>
  <c r="AA399" i="33" s="1"/>
  <c r="W399" i="33"/>
  <c r="V399" i="33"/>
  <c r="AD398" i="33"/>
  <c r="AC398" i="33"/>
  <c r="AB398" i="33"/>
  <c r="Z398" i="33"/>
  <c r="Y398" i="33"/>
  <c r="W398" i="33"/>
  <c r="V398" i="33"/>
  <c r="AD397" i="33"/>
  <c r="AC397" i="33"/>
  <c r="AB397" i="33"/>
  <c r="Z397" i="33"/>
  <c r="Y397" i="33"/>
  <c r="W397" i="33"/>
  <c r="V397" i="33"/>
  <c r="AD396" i="33"/>
  <c r="AC396" i="33"/>
  <c r="AB396" i="33"/>
  <c r="Z396" i="33"/>
  <c r="Y396" i="33"/>
  <c r="W396" i="33"/>
  <c r="V396" i="33"/>
  <c r="AD395" i="33"/>
  <c r="AC395" i="33"/>
  <c r="AB395" i="33"/>
  <c r="Z395" i="33"/>
  <c r="Y395" i="33"/>
  <c r="AA395" i="33" s="1"/>
  <c r="W395" i="33"/>
  <c r="V395" i="33"/>
  <c r="AD394" i="33"/>
  <c r="AC394" i="33"/>
  <c r="AB394" i="33"/>
  <c r="Z394" i="33"/>
  <c r="AA394" i="33" s="1"/>
  <c r="Y394" i="33"/>
  <c r="W394" i="33"/>
  <c r="X394" i="33" s="1"/>
  <c r="V394" i="33"/>
  <c r="AD393" i="33"/>
  <c r="AC393" i="33"/>
  <c r="AB393" i="33"/>
  <c r="Z393" i="33"/>
  <c r="Y393" i="33"/>
  <c r="W393" i="33"/>
  <c r="V393" i="33"/>
  <c r="AD392" i="33"/>
  <c r="AC392" i="33"/>
  <c r="AB392" i="33"/>
  <c r="Z392" i="33"/>
  <c r="AA392" i="33" s="1"/>
  <c r="Y392" i="33"/>
  <c r="W392" i="33"/>
  <c r="V392" i="33"/>
  <c r="AD381" i="33"/>
  <c r="AC381" i="33"/>
  <c r="AB381" i="33"/>
  <c r="Z381" i="33"/>
  <c r="Y381" i="33"/>
  <c r="W381" i="33"/>
  <c r="V381" i="33"/>
  <c r="AD380" i="33"/>
  <c r="AC380" i="33"/>
  <c r="AB380" i="33"/>
  <c r="Z380" i="33"/>
  <c r="Y380" i="33"/>
  <c r="W380" i="33"/>
  <c r="V380" i="33"/>
  <c r="X380" i="33" s="1"/>
  <c r="AD379" i="33"/>
  <c r="AC379" i="33"/>
  <c r="AB379" i="33"/>
  <c r="Z379" i="33"/>
  <c r="Y379" i="33"/>
  <c r="W379" i="33"/>
  <c r="V379" i="33"/>
  <c r="AD378" i="33"/>
  <c r="AC378" i="33"/>
  <c r="AB378" i="33"/>
  <c r="Z378" i="33"/>
  <c r="Y378" i="33"/>
  <c r="AA378" i="33" s="1"/>
  <c r="W378" i="33"/>
  <c r="V378" i="33"/>
  <c r="AD377" i="33"/>
  <c r="AC377" i="33"/>
  <c r="AB377" i="33"/>
  <c r="Z377" i="33"/>
  <c r="Y377" i="33"/>
  <c r="W377" i="33"/>
  <c r="V377" i="33"/>
  <c r="AD227" i="33"/>
  <c r="AC227" i="33"/>
  <c r="AB227" i="33"/>
  <c r="AA227" i="33"/>
  <c r="X227" i="33"/>
  <c r="AD226" i="33"/>
  <c r="AC226" i="33"/>
  <c r="AB226" i="33"/>
  <c r="Z226" i="33"/>
  <c r="Y226" i="33"/>
  <c r="W226" i="33"/>
  <c r="V226" i="33"/>
  <c r="AD225" i="33"/>
  <c r="AC225" i="33"/>
  <c r="AB225" i="33"/>
  <c r="Z225" i="33"/>
  <c r="Y225" i="33"/>
  <c r="W225" i="33"/>
  <c r="V225" i="33"/>
  <c r="X225" i="33" s="1"/>
  <c r="AD224" i="33"/>
  <c r="AC224" i="33"/>
  <c r="AB224" i="33"/>
  <c r="Z224" i="33"/>
  <c r="Y224" i="33"/>
  <c r="W224" i="33"/>
  <c r="V224" i="33"/>
  <c r="X224" i="33" s="1"/>
  <c r="AD223" i="33"/>
  <c r="AC223" i="33"/>
  <c r="AB223" i="33"/>
  <c r="Z223" i="33"/>
  <c r="Y223" i="33"/>
  <c r="AA223" i="33" s="1"/>
  <c r="W223" i="33"/>
  <c r="X223" i="33" s="1"/>
  <c r="V223" i="33"/>
  <c r="AD222" i="33"/>
  <c r="AC222" i="33"/>
  <c r="AB222" i="33"/>
  <c r="Z222" i="33"/>
  <c r="Y222" i="33"/>
  <c r="AA222" i="33" s="1"/>
  <c r="W222" i="33"/>
  <c r="X222" i="33" s="1"/>
  <c r="V222" i="33"/>
  <c r="AD221" i="33"/>
  <c r="AC221" i="33"/>
  <c r="AB221" i="33"/>
  <c r="Z221" i="33"/>
  <c r="AA221" i="33" s="1"/>
  <c r="Y221" i="33"/>
  <c r="W221" i="33"/>
  <c r="X221" i="33" s="1"/>
  <c r="V221" i="33"/>
  <c r="AD220" i="33"/>
  <c r="AC220" i="33"/>
  <c r="AB220" i="33"/>
  <c r="Z220" i="33"/>
  <c r="AA220" i="33" s="1"/>
  <c r="Y220" i="33"/>
  <c r="W220" i="33"/>
  <c r="V220" i="33"/>
  <c r="AD386" i="33"/>
  <c r="AC386" i="33"/>
  <c r="AB386" i="33"/>
  <c r="Z386" i="33"/>
  <c r="AA386" i="33" s="1"/>
  <c r="Y386" i="33"/>
  <c r="W386" i="33"/>
  <c r="V386" i="33"/>
  <c r="X386" i="33" s="1"/>
  <c r="AD385" i="33"/>
  <c r="AC385" i="33"/>
  <c r="AB385" i="33"/>
  <c r="Z385" i="33"/>
  <c r="AA385" i="33" s="1"/>
  <c r="Y385" i="33"/>
  <c r="W385" i="33"/>
  <c r="V385" i="33"/>
  <c r="AD384" i="33"/>
  <c r="AC384" i="33"/>
  <c r="AB384" i="33"/>
  <c r="Z384" i="33"/>
  <c r="Y384" i="33"/>
  <c r="W384" i="33"/>
  <c r="V384" i="33"/>
  <c r="AD383" i="33"/>
  <c r="AC383" i="33"/>
  <c r="AB383" i="33"/>
  <c r="Z383" i="33"/>
  <c r="Y383" i="33"/>
  <c r="W383" i="33"/>
  <c r="V383" i="33"/>
  <c r="X383" i="33" s="1"/>
  <c r="AD382" i="33"/>
  <c r="AC382" i="33"/>
  <c r="AB382" i="33"/>
  <c r="Z382" i="33"/>
  <c r="Y382" i="33"/>
  <c r="W382" i="33"/>
  <c r="V382" i="33"/>
  <c r="X382" i="33" s="1"/>
  <c r="AD376" i="33"/>
  <c r="AC376" i="33"/>
  <c r="AB376" i="33"/>
  <c r="Z376" i="33"/>
  <c r="Y376" i="33"/>
  <c r="AA376" i="33" s="1"/>
  <c r="W376" i="33"/>
  <c r="V376" i="33"/>
  <c r="AD375" i="33"/>
  <c r="AC375" i="33"/>
  <c r="AB375" i="33"/>
  <c r="Z375" i="33"/>
  <c r="Y375" i="33"/>
  <c r="AA375" i="33" s="1"/>
  <c r="W375" i="33"/>
  <c r="V375" i="33"/>
  <c r="X375" i="33" s="1"/>
  <c r="AD374" i="33"/>
  <c r="AC374" i="33"/>
  <c r="AB374" i="33"/>
  <c r="Z374" i="33"/>
  <c r="Y374" i="33"/>
  <c r="W374" i="33"/>
  <c r="V374" i="33"/>
  <c r="X374" i="33" s="1"/>
  <c r="AD373" i="33"/>
  <c r="AC373" i="33"/>
  <c r="AB373" i="33"/>
  <c r="Z373" i="33"/>
  <c r="Y373" i="33"/>
  <c r="AA373" i="33" s="1"/>
  <c r="W373" i="33"/>
  <c r="V373" i="33"/>
  <c r="AD372" i="33"/>
  <c r="AC372" i="33"/>
  <c r="AB372" i="33"/>
  <c r="Z372" i="33"/>
  <c r="Y372" i="33"/>
  <c r="AA372" i="33" s="1"/>
  <c r="W372" i="33"/>
  <c r="V372" i="33"/>
  <c r="AD371" i="33"/>
  <c r="AC371" i="33"/>
  <c r="AB371" i="33"/>
  <c r="Z371" i="33"/>
  <c r="AA371" i="33" s="1"/>
  <c r="Y371" i="33"/>
  <c r="W371" i="33"/>
  <c r="X371" i="33" s="1"/>
  <c r="V371" i="33"/>
  <c r="AD370" i="33"/>
  <c r="AC370" i="33"/>
  <c r="AB370" i="33"/>
  <c r="Z370" i="33"/>
  <c r="Y370" i="33"/>
  <c r="W370" i="33"/>
  <c r="X370" i="33" s="1"/>
  <c r="V370" i="33"/>
  <c r="AD369" i="33"/>
  <c r="AC369" i="33"/>
  <c r="AB369" i="33"/>
  <c r="Z369" i="33"/>
  <c r="AA369" i="33" s="1"/>
  <c r="Y369" i="33"/>
  <c r="W369" i="33"/>
  <c r="V369" i="33"/>
  <c r="X369" i="33" s="1"/>
  <c r="AD368" i="33"/>
  <c r="AC368" i="33"/>
  <c r="AB368" i="33"/>
  <c r="Z368" i="33"/>
  <c r="Y368" i="33"/>
  <c r="W368" i="33"/>
  <c r="V368" i="33"/>
  <c r="AD367" i="33"/>
  <c r="AC367" i="33"/>
  <c r="AB367" i="33"/>
  <c r="Z367" i="33"/>
  <c r="Y367" i="33"/>
  <c r="AA367" i="33" s="1"/>
  <c r="W367" i="33"/>
  <c r="V367" i="33"/>
  <c r="AD366" i="33"/>
  <c r="AC366" i="33"/>
  <c r="AB366" i="33"/>
  <c r="Z366" i="33"/>
  <c r="Y366" i="33"/>
  <c r="W366" i="33"/>
  <c r="V366" i="33"/>
  <c r="AD365" i="33"/>
  <c r="AC365" i="33"/>
  <c r="AB365" i="33"/>
  <c r="Z365" i="33"/>
  <c r="Y365" i="33"/>
  <c r="W365" i="33"/>
  <c r="V365" i="33"/>
  <c r="X365" i="33" s="1"/>
  <c r="AD364" i="33"/>
  <c r="AC364" i="33"/>
  <c r="AB364" i="33"/>
  <c r="Z364" i="33"/>
  <c r="Y364" i="33"/>
  <c r="AA364" i="33" s="1"/>
  <c r="W364" i="33"/>
  <c r="V364" i="33"/>
  <c r="AD363" i="33"/>
  <c r="AC363" i="33"/>
  <c r="AB363" i="33"/>
  <c r="Z363" i="33"/>
  <c r="Y363" i="33"/>
  <c r="AA363" i="33" s="1"/>
  <c r="W363" i="33"/>
  <c r="V363" i="33"/>
  <c r="X363" i="33" s="1"/>
  <c r="AD362" i="33"/>
  <c r="AC362" i="33"/>
  <c r="AB362" i="33"/>
  <c r="Z362" i="33"/>
  <c r="Y362" i="33"/>
  <c r="W362" i="33"/>
  <c r="V362" i="33"/>
  <c r="X362" i="33" s="1"/>
  <c r="AD361" i="33"/>
  <c r="AC361" i="33"/>
  <c r="AB361" i="33"/>
  <c r="Z361" i="33"/>
  <c r="Y361" i="33"/>
  <c r="AA361" i="33" s="1"/>
  <c r="W361" i="33"/>
  <c r="X361" i="33" s="1"/>
  <c r="V361" i="33"/>
  <c r="AD360" i="33"/>
  <c r="AC360" i="33"/>
  <c r="AB360" i="33"/>
  <c r="Z360" i="33"/>
  <c r="Y360" i="33"/>
  <c r="AA360" i="33" s="1"/>
  <c r="W360" i="33"/>
  <c r="V360" i="33"/>
  <c r="AD359" i="33"/>
  <c r="AC359" i="33"/>
  <c r="AB359" i="33"/>
  <c r="Z359" i="33"/>
  <c r="AA359" i="33" s="1"/>
  <c r="Y359" i="33"/>
  <c r="W359" i="33"/>
  <c r="V359" i="33"/>
  <c r="AD354" i="33"/>
  <c r="AC354" i="33"/>
  <c r="AB354" i="33"/>
  <c r="Z354" i="33"/>
  <c r="Y354" i="33"/>
  <c r="W354" i="33"/>
  <c r="X354" i="33" s="1"/>
  <c r="V354" i="33"/>
  <c r="AD353" i="33"/>
  <c r="AC353" i="33"/>
  <c r="AB353" i="33"/>
  <c r="Z353" i="33"/>
  <c r="AA353" i="33" s="1"/>
  <c r="Y353" i="33"/>
  <c r="W353" i="33"/>
  <c r="V353" i="33"/>
  <c r="AD352" i="33"/>
  <c r="AC352" i="33"/>
  <c r="AB352" i="33"/>
  <c r="Z352" i="33"/>
  <c r="Y352" i="33"/>
  <c r="W352" i="33"/>
  <c r="V352" i="33"/>
  <c r="AD351" i="33"/>
  <c r="AC351" i="33"/>
  <c r="AB351" i="33"/>
  <c r="Z351" i="33"/>
  <c r="Y351" i="33"/>
  <c r="AA351" i="33" s="1"/>
  <c r="W351" i="33"/>
  <c r="X351" i="33" s="1"/>
  <c r="V351" i="33"/>
  <c r="AD350" i="33"/>
  <c r="AC350" i="33"/>
  <c r="AB350" i="33"/>
  <c r="Z350" i="33"/>
  <c r="Y350" i="33"/>
  <c r="AA350" i="33" s="1"/>
  <c r="W350" i="33"/>
  <c r="V350" i="33"/>
  <c r="X350" i="33" s="1"/>
  <c r="AD349" i="33"/>
  <c r="AC349" i="33"/>
  <c r="AB349" i="33"/>
  <c r="Z349" i="33"/>
  <c r="Y349" i="33"/>
  <c r="W349" i="33"/>
  <c r="V349" i="33"/>
  <c r="AD348" i="33"/>
  <c r="AC348" i="33"/>
  <c r="AB348" i="33"/>
  <c r="Z348" i="33"/>
  <c r="Y348" i="33"/>
  <c r="AA348" i="33" s="1"/>
  <c r="W348" i="33"/>
  <c r="V348" i="33"/>
  <c r="AD344" i="33"/>
  <c r="AC344" i="33"/>
  <c r="AB344" i="33"/>
  <c r="Z344" i="33"/>
  <c r="Y344" i="33"/>
  <c r="W344" i="33"/>
  <c r="V344" i="33"/>
  <c r="AD343" i="33"/>
  <c r="AC343" i="33"/>
  <c r="AB343" i="33"/>
  <c r="Z343" i="33"/>
  <c r="Y343" i="33"/>
  <c r="W343" i="33"/>
  <c r="V343" i="33"/>
  <c r="X343" i="33" s="1"/>
  <c r="AD342" i="33"/>
  <c r="AC342" i="33"/>
  <c r="AB342" i="33"/>
  <c r="Z342" i="33"/>
  <c r="Y342" i="33"/>
  <c r="AA342" i="33" s="1"/>
  <c r="W342" i="33"/>
  <c r="X342" i="33" s="1"/>
  <c r="V342" i="33"/>
  <c r="AD341" i="33"/>
  <c r="AC341" i="33"/>
  <c r="AB341" i="33"/>
  <c r="Z341" i="33"/>
  <c r="Y341" i="33"/>
  <c r="W341" i="33"/>
  <c r="V341" i="33"/>
  <c r="AD340" i="33"/>
  <c r="AC340" i="33"/>
  <c r="AB340" i="33"/>
  <c r="Z340" i="33"/>
  <c r="AA340" i="33" s="1"/>
  <c r="Y340" i="33"/>
  <c r="W340" i="33"/>
  <c r="X340" i="33" s="1"/>
  <c r="V340" i="33"/>
  <c r="AD339" i="33"/>
  <c r="AC339" i="33"/>
  <c r="AB339" i="33"/>
  <c r="Z339" i="33"/>
  <c r="Y339" i="33"/>
  <c r="W339" i="33"/>
  <c r="V339" i="33"/>
  <c r="AD338" i="33"/>
  <c r="AC338" i="33"/>
  <c r="AB338" i="33"/>
  <c r="Z338" i="33"/>
  <c r="AA338" i="33" s="1"/>
  <c r="Y338" i="33"/>
  <c r="W338" i="33"/>
  <c r="V338" i="33"/>
  <c r="AD333" i="33"/>
  <c r="AC333" i="33"/>
  <c r="AB333" i="33"/>
  <c r="Z333" i="33"/>
  <c r="Y333" i="33"/>
  <c r="W333" i="33"/>
  <c r="V333" i="33"/>
  <c r="AD331" i="33"/>
  <c r="AC331" i="33"/>
  <c r="AB331" i="33"/>
  <c r="Z331" i="33"/>
  <c r="Y331" i="33"/>
  <c r="AA331" i="33" s="1"/>
  <c r="W331" i="33"/>
  <c r="V331" i="33"/>
  <c r="AD330" i="33"/>
  <c r="AC330" i="33"/>
  <c r="AB330" i="33"/>
  <c r="Z330" i="33"/>
  <c r="Y330" i="33"/>
  <c r="AA330" i="33" s="1"/>
  <c r="W330" i="33"/>
  <c r="V330" i="33"/>
  <c r="X330" i="33" s="1"/>
  <c r="AD329" i="33"/>
  <c r="AC329" i="33"/>
  <c r="AB329" i="33"/>
  <c r="Z329" i="33"/>
  <c r="AA329" i="33" s="1"/>
  <c r="Y329" i="33"/>
  <c r="W329" i="33"/>
  <c r="V329" i="33"/>
  <c r="X329" i="33" s="1"/>
  <c r="AD328" i="33"/>
  <c r="AC328" i="33"/>
  <c r="AB328" i="33"/>
  <c r="Z328" i="33"/>
  <c r="Y328" i="33"/>
  <c r="AA328" i="33" s="1"/>
  <c r="W328" i="33"/>
  <c r="V328" i="33"/>
  <c r="AD327" i="33"/>
  <c r="AC327" i="33"/>
  <c r="AB327" i="33"/>
  <c r="Z327" i="33"/>
  <c r="Y327" i="33"/>
  <c r="W327" i="33"/>
  <c r="V327" i="33"/>
  <c r="X327" i="33" s="1"/>
  <c r="AD326" i="33"/>
  <c r="AC326" i="33"/>
  <c r="AB326" i="33"/>
  <c r="AB335" i="33" s="1"/>
  <c r="Z326" i="33"/>
  <c r="Y326" i="33"/>
  <c r="W326" i="33"/>
  <c r="V326" i="33"/>
  <c r="AD322" i="33"/>
  <c r="AC322" i="33"/>
  <c r="AB322" i="33"/>
  <c r="Z322" i="33"/>
  <c r="Y322" i="33"/>
  <c r="AA322" i="33" s="1"/>
  <c r="W322" i="33"/>
  <c r="X322" i="33" s="1"/>
  <c r="V322" i="33"/>
  <c r="AD321" i="33"/>
  <c r="AC321" i="33"/>
  <c r="AB321" i="33"/>
  <c r="Z321" i="33"/>
  <c r="Y321" i="33"/>
  <c r="AA321" i="33" s="1"/>
  <c r="W321" i="33"/>
  <c r="V321" i="33"/>
  <c r="AD320" i="33"/>
  <c r="AC320" i="33"/>
  <c r="AB320" i="33"/>
  <c r="Z320" i="33"/>
  <c r="AA320" i="33" s="1"/>
  <c r="Y320" i="33"/>
  <c r="W320" i="33"/>
  <c r="X320" i="33" s="1"/>
  <c r="V320" i="33"/>
  <c r="AD319" i="33"/>
  <c r="AC319" i="33"/>
  <c r="AB319" i="33"/>
  <c r="Z319" i="33"/>
  <c r="Y319" i="33"/>
  <c r="W319" i="33"/>
  <c r="V319" i="33"/>
  <c r="AD318" i="33"/>
  <c r="AC318" i="33"/>
  <c r="AB318" i="33"/>
  <c r="Z318" i="33"/>
  <c r="AA318" i="33" s="1"/>
  <c r="Y318" i="33"/>
  <c r="W318" i="33"/>
  <c r="V318" i="33"/>
  <c r="X318" i="33" s="1"/>
  <c r="AD317" i="33"/>
  <c r="AC317" i="33"/>
  <c r="AB317" i="33"/>
  <c r="Z317" i="33"/>
  <c r="AA317" i="33" s="1"/>
  <c r="Y317" i="33"/>
  <c r="W317" i="33"/>
  <c r="V317" i="33"/>
  <c r="AD316" i="33"/>
  <c r="AC316" i="33"/>
  <c r="AB316" i="33"/>
  <c r="Z316" i="33"/>
  <c r="Y316" i="33"/>
  <c r="AA316" i="33" s="1"/>
  <c r="W316" i="33"/>
  <c r="V316" i="33"/>
  <c r="AD315" i="33"/>
  <c r="AC315" i="33"/>
  <c r="AB315" i="33"/>
  <c r="Z315" i="33"/>
  <c r="Y315" i="33"/>
  <c r="W315" i="33"/>
  <c r="V315" i="33"/>
  <c r="X315" i="33" s="1"/>
  <c r="AD314" i="33"/>
  <c r="AC314" i="33"/>
  <c r="AB314" i="33"/>
  <c r="Z314" i="33"/>
  <c r="Y314" i="33"/>
  <c r="W314" i="33"/>
  <c r="V314" i="33"/>
  <c r="X314" i="33" s="1"/>
  <c r="AD313" i="33"/>
  <c r="AC313" i="33"/>
  <c r="AB313" i="33"/>
  <c r="Z313" i="33"/>
  <c r="Y313" i="33"/>
  <c r="AA313" i="33" s="1"/>
  <c r="W313" i="33"/>
  <c r="V313" i="33"/>
  <c r="AD312" i="33"/>
  <c r="AC312" i="33"/>
  <c r="AB312" i="33"/>
  <c r="Z312" i="33"/>
  <c r="Y312" i="33"/>
  <c r="AA312" i="33" s="1"/>
  <c r="W312" i="33"/>
  <c r="V312" i="33"/>
  <c r="X312" i="33" s="1"/>
  <c r="AD311" i="33"/>
  <c r="AC311" i="33"/>
  <c r="AB311" i="33"/>
  <c r="Z311" i="33"/>
  <c r="Y311" i="33"/>
  <c r="W311" i="33"/>
  <c r="V311" i="33"/>
  <c r="X311" i="33" s="1"/>
  <c r="AD310" i="33"/>
  <c r="AC310" i="33"/>
  <c r="AB310" i="33"/>
  <c r="Z310" i="33"/>
  <c r="Y310" i="33"/>
  <c r="W310" i="33"/>
  <c r="X310" i="33" s="1"/>
  <c r="V310" i="33"/>
  <c r="AD306" i="33"/>
  <c r="AC306" i="33"/>
  <c r="AB306" i="33"/>
  <c r="Z306" i="33"/>
  <c r="Y306" i="33"/>
  <c r="AA306" i="33" s="1"/>
  <c r="W306" i="33"/>
  <c r="V306" i="33"/>
  <c r="AD305" i="33"/>
  <c r="AC305" i="33"/>
  <c r="AB305" i="33"/>
  <c r="Z305" i="33"/>
  <c r="AA305" i="33" s="1"/>
  <c r="Y305" i="33"/>
  <c r="W305" i="33"/>
  <c r="X305" i="33" s="1"/>
  <c r="V305" i="33"/>
  <c r="AD304" i="33"/>
  <c r="AC304" i="33"/>
  <c r="AB304" i="33"/>
  <c r="Z304" i="33"/>
  <c r="Y304" i="33"/>
  <c r="W304" i="33"/>
  <c r="X304" i="33" s="1"/>
  <c r="V304" i="33"/>
  <c r="AD303" i="33"/>
  <c r="AC303" i="33"/>
  <c r="AB303" i="33"/>
  <c r="Z303" i="33"/>
  <c r="AA303" i="33" s="1"/>
  <c r="Y303" i="33"/>
  <c r="W303" i="33"/>
  <c r="V303" i="33"/>
  <c r="X303" i="33" s="1"/>
  <c r="AD302" i="33"/>
  <c r="AC302" i="33"/>
  <c r="AB302" i="33"/>
  <c r="Z302" i="33"/>
  <c r="AA302" i="33" s="1"/>
  <c r="Y302" i="33"/>
  <c r="W302" i="33"/>
  <c r="V302" i="33"/>
  <c r="AD301" i="33"/>
  <c r="AC301" i="33"/>
  <c r="AB301" i="33"/>
  <c r="Z301" i="33"/>
  <c r="Y301" i="33"/>
  <c r="AA301" i="33" s="1"/>
  <c r="W301" i="33"/>
  <c r="V301" i="33"/>
  <c r="AD300" i="33"/>
  <c r="AC300" i="33"/>
  <c r="AB300" i="33"/>
  <c r="Z300" i="33"/>
  <c r="Y300" i="33"/>
  <c r="W300" i="33"/>
  <c r="V300" i="33"/>
  <c r="X300" i="33" s="1"/>
  <c r="AD299" i="33"/>
  <c r="AC299" i="33"/>
  <c r="AB299" i="33"/>
  <c r="Z299" i="33"/>
  <c r="Y299" i="33"/>
  <c r="W299" i="33"/>
  <c r="V299" i="33"/>
  <c r="X299" i="33" s="1"/>
  <c r="AD298" i="33"/>
  <c r="AC298" i="33"/>
  <c r="AB298" i="33"/>
  <c r="Z298" i="33"/>
  <c r="Y298" i="33"/>
  <c r="W298" i="33"/>
  <c r="V298" i="33"/>
  <c r="AD297" i="33"/>
  <c r="AC297" i="33"/>
  <c r="AB297" i="33"/>
  <c r="Z297" i="33"/>
  <c r="Y297" i="33"/>
  <c r="AA297" i="33" s="1"/>
  <c r="W297" i="33"/>
  <c r="V297" i="33"/>
  <c r="AD296" i="33"/>
  <c r="AC296" i="33"/>
  <c r="AB296" i="33"/>
  <c r="Z296" i="33"/>
  <c r="Y296" i="33"/>
  <c r="W296" i="33"/>
  <c r="V296" i="33"/>
  <c r="AD295" i="33"/>
  <c r="AC295" i="33"/>
  <c r="AB295" i="33"/>
  <c r="Z295" i="33"/>
  <c r="Y295" i="33"/>
  <c r="AA295" i="33" s="1"/>
  <c r="W295" i="33"/>
  <c r="X295" i="33" s="1"/>
  <c r="V295" i="33"/>
  <c r="AD294" i="33"/>
  <c r="AC294" i="33"/>
  <c r="AB294" i="33"/>
  <c r="Z294" i="33"/>
  <c r="Y294" i="33"/>
  <c r="AA294" i="33" s="1"/>
  <c r="W294" i="33"/>
  <c r="V294" i="33"/>
  <c r="AD290" i="33"/>
  <c r="AC290" i="33"/>
  <c r="AB290" i="33"/>
  <c r="Z290" i="33"/>
  <c r="AA290" i="33" s="1"/>
  <c r="Y290" i="33"/>
  <c r="W290" i="33"/>
  <c r="X290" i="33" s="1"/>
  <c r="V290" i="33"/>
  <c r="AD289" i="33"/>
  <c r="AC289" i="33"/>
  <c r="AB289" i="33"/>
  <c r="Z289" i="33"/>
  <c r="Y289" i="33"/>
  <c r="W289" i="33"/>
  <c r="X289" i="33" s="1"/>
  <c r="V289" i="33"/>
  <c r="AD288" i="33"/>
  <c r="AC288" i="33"/>
  <c r="AB288" i="33"/>
  <c r="Z288" i="33"/>
  <c r="AA288" i="33" s="1"/>
  <c r="Y288" i="33"/>
  <c r="W288" i="33"/>
  <c r="V288" i="33"/>
  <c r="X288" i="33" s="1"/>
  <c r="AD287" i="33"/>
  <c r="AC287" i="33"/>
  <c r="AB287" i="33"/>
  <c r="Z287" i="33"/>
  <c r="AA287" i="33" s="1"/>
  <c r="Y287" i="33"/>
  <c r="W287" i="33"/>
  <c r="V287" i="33"/>
  <c r="AD286" i="33"/>
  <c r="AC286" i="33"/>
  <c r="AB286" i="33"/>
  <c r="Z286" i="33"/>
  <c r="Y286" i="33"/>
  <c r="AA286" i="33" s="1"/>
  <c r="W286" i="33"/>
  <c r="X286" i="33" s="1"/>
  <c r="V286" i="33"/>
  <c r="AD285" i="33"/>
  <c r="AC285" i="33"/>
  <c r="AB285" i="33"/>
  <c r="Z285" i="33"/>
  <c r="Y285" i="33"/>
  <c r="W285" i="33"/>
  <c r="V285" i="33"/>
  <c r="X285" i="33" s="1"/>
  <c r="AD284" i="33"/>
  <c r="AC284" i="33"/>
  <c r="AB284" i="33"/>
  <c r="Z284" i="33"/>
  <c r="AA284" i="33" s="1"/>
  <c r="Y284" i="33"/>
  <c r="W284" i="33"/>
  <c r="V284" i="33"/>
  <c r="AD283" i="33"/>
  <c r="AC283" i="33"/>
  <c r="AB283" i="33"/>
  <c r="Z283" i="33"/>
  <c r="Y283" i="33"/>
  <c r="AA283" i="33" s="1"/>
  <c r="W283" i="33"/>
  <c r="V283" i="33"/>
  <c r="AD282" i="33"/>
  <c r="AC282" i="33"/>
  <c r="AB282" i="33"/>
  <c r="Z282" i="33"/>
  <c r="Y282" i="33"/>
  <c r="AA282" i="33" s="1"/>
  <c r="W282" i="33"/>
  <c r="V282" i="33"/>
  <c r="AD281" i="33"/>
  <c r="AC281" i="33"/>
  <c r="AB281" i="33"/>
  <c r="Z281" i="33"/>
  <c r="Y281" i="33"/>
  <c r="W281" i="33"/>
  <c r="V281" i="33"/>
  <c r="X281" i="33" s="1"/>
  <c r="AD280" i="33"/>
  <c r="AC280" i="33"/>
  <c r="AB280" i="33"/>
  <c r="Z280" i="33"/>
  <c r="Y280" i="33"/>
  <c r="AA280" i="33" s="1"/>
  <c r="W280" i="33"/>
  <c r="X280" i="33" s="1"/>
  <c r="V280" i="33"/>
  <c r="AD279" i="33"/>
  <c r="AC279" i="33"/>
  <c r="AB279" i="33"/>
  <c r="Z279" i="33"/>
  <c r="Y279" i="33"/>
  <c r="AA279" i="33" s="1"/>
  <c r="W279" i="33"/>
  <c r="V279" i="33"/>
  <c r="AD278" i="33"/>
  <c r="AC278" i="33"/>
  <c r="AB278" i="33"/>
  <c r="Z278" i="33"/>
  <c r="AA278" i="33" s="1"/>
  <c r="Y278" i="33"/>
  <c r="W278" i="33"/>
  <c r="X278" i="33" s="1"/>
  <c r="V278" i="33"/>
  <c r="AD273" i="33"/>
  <c r="AC273" i="33"/>
  <c r="AB273" i="33"/>
  <c r="AB274" i="33" s="1"/>
  <c r="Z273" i="33"/>
  <c r="Y273" i="33"/>
  <c r="W273" i="33"/>
  <c r="W274" i="33" s="1"/>
  <c r="V273" i="33"/>
  <c r="AD272" i="33"/>
  <c r="AD274" i="33" s="1"/>
  <c r="AC272" i="33"/>
  <c r="AB272" i="33"/>
  <c r="Z272" i="33"/>
  <c r="AA272" i="33" s="1"/>
  <c r="AA274" i="33" s="1"/>
  <c r="Y272" i="33"/>
  <c r="W272" i="33"/>
  <c r="V272" i="33"/>
  <c r="V274" i="33" s="1"/>
  <c r="X272" i="33"/>
  <c r="AD268" i="33"/>
  <c r="AC268" i="33"/>
  <c r="AB268" i="33"/>
  <c r="Z268" i="33"/>
  <c r="Y268" i="33"/>
  <c r="AA268" i="33" s="1"/>
  <c r="W268" i="33"/>
  <c r="X268" i="33" s="1"/>
  <c r="V268" i="33"/>
  <c r="AD267" i="33"/>
  <c r="AC267" i="33"/>
  <c r="AB267" i="33"/>
  <c r="Z267" i="33"/>
  <c r="Y267" i="33"/>
  <c r="W267" i="33"/>
  <c r="V267" i="33"/>
  <c r="AD266" i="33"/>
  <c r="AC266" i="33"/>
  <c r="AB266" i="33"/>
  <c r="AB269" i="33" s="1"/>
  <c r="Z266" i="33"/>
  <c r="AA266" i="33" s="1"/>
  <c r="Y266" i="33"/>
  <c r="W266" i="33"/>
  <c r="X266" i="33" s="1"/>
  <c r="V266" i="33"/>
  <c r="AD262" i="33"/>
  <c r="AC262" i="33"/>
  <c r="AB262" i="33"/>
  <c r="AB263" i="33" s="1"/>
  <c r="Z262" i="33"/>
  <c r="Y262" i="33"/>
  <c r="W262" i="33"/>
  <c r="X262" i="33" s="1"/>
  <c r="V262" i="33"/>
  <c r="AD261" i="33"/>
  <c r="AC261" i="33"/>
  <c r="AB261" i="33"/>
  <c r="Z261" i="33"/>
  <c r="AA261" i="33" s="1"/>
  <c r="Y261" i="33"/>
  <c r="W261" i="33"/>
  <c r="V261" i="33"/>
  <c r="X261" i="33" s="1"/>
  <c r="AD260" i="33"/>
  <c r="AC260" i="33"/>
  <c r="AB260" i="33"/>
  <c r="Z260" i="33"/>
  <c r="AA260" i="33" s="1"/>
  <c r="Y260" i="33"/>
  <c r="W260" i="33"/>
  <c r="V260" i="33"/>
  <c r="AD256" i="33"/>
  <c r="AC256" i="33"/>
  <c r="AB256" i="33"/>
  <c r="Z256" i="33"/>
  <c r="Y256" i="33"/>
  <c r="AA256" i="33" s="1"/>
  <c r="W256" i="33"/>
  <c r="X256" i="33" s="1"/>
  <c r="V256" i="33"/>
  <c r="AD255" i="33"/>
  <c r="AC255" i="33"/>
  <c r="AB255" i="33"/>
  <c r="Z255" i="33"/>
  <c r="Y255" i="33"/>
  <c r="W255" i="33"/>
  <c r="V255" i="33"/>
  <c r="AD254" i="33"/>
  <c r="AC254" i="33"/>
  <c r="AB254" i="33"/>
  <c r="Z254" i="33"/>
  <c r="AA254" i="33" s="1"/>
  <c r="Y254" i="33"/>
  <c r="W254" i="33"/>
  <c r="V254" i="33"/>
  <c r="X254" i="33" s="1"/>
  <c r="AD252" i="33"/>
  <c r="AC252" i="33"/>
  <c r="AB252" i="33"/>
  <c r="Z252" i="33"/>
  <c r="Y252" i="33"/>
  <c r="W252" i="33"/>
  <c r="V252" i="33"/>
  <c r="AD251" i="33"/>
  <c r="AC251" i="33"/>
  <c r="AB251" i="33"/>
  <c r="Z251" i="33"/>
  <c r="Y251" i="33"/>
  <c r="AA251" i="33" s="1"/>
  <c r="W251" i="33"/>
  <c r="V251" i="33"/>
  <c r="X251" i="33" s="1"/>
  <c r="AD250" i="33"/>
  <c r="AC250" i="33"/>
  <c r="AB250" i="33"/>
  <c r="AB253" i="33" s="1"/>
  <c r="Z250" i="33"/>
  <c r="Y250" i="33"/>
  <c r="W250" i="33"/>
  <c r="V250" i="33"/>
  <c r="X250" i="33" s="1"/>
  <c r="AD249" i="33"/>
  <c r="AC249" i="33"/>
  <c r="AB249" i="33"/>
  <c r="Z249" i="33"/>
  <c r="Y249" i="33"/>
  <c r="AA249" i="33" s="1"/>
  <c r="W249" i="33"/>
  <c r="X249" i="33" s="1"/>
  <c r="V249" i="33"/>
  <c r="AD248" i="33"/>
  <c r="AC248" i="33"/>
  <c r="AB248" i="33"/>
  <c r="Z248" i="33"/>
  <c r="Z253" i="33" s="1"/>
  <c r="Y248" i="33"/>
  <c r="AA248" i="33" s="1"/>
  <c r="W248" i="33"/>
  <c r="V248" i="33"/>
  <c r="AD244" i="33"/>
  <c r="AC244" i="33"/>
  <c r="AB244" i="33"/>
  <c r="Z244" i="33"/>
  <c r="Y244" i="33"/>
  <c r="W244" i="33"/>
  <c r="X244" i="33" s="1"/>
  <c r="V244" i="33"/>
  <c r="AD243" i="33"/>
  <c r="AC243" i="33"/>
  <c r="AB243" i="33"/>
  <c r="Z243" i="33"/>
  <c r="Y243" i="33"/>
  <c r="W243" i="33"/>
  <c r="V243" i="33"/>
  <c r="AD242" i="33"/>
  <c r="AC242" i="33"/>
  <c r="AB242" i="33"/>
  <c r="Z242" i="33"/>
  <c r="Y242" i="33"/>
  <c r="W242" i="33"/>
  <c r="V242" i="33"/>
  <c r="AD241" i="33"/>
  <c r="AC241" i="33"/>
  <c r="AB241" i="33"/>
  <c r="Z241" i="33"/>
  <c r="AA241" i="33" s="1"/>
  <c r="Y241" i="33"/>
  <c r="W241" i="33"/>
  <c r="V241" i="33"/>
  <c r="AD240" i="33"/>
  <c r="AC240" i="33"/>
  <c r="AB240" i="33"/>
  <c r="Z240" i="33"/>
  <c r="Y240" i="33"/>
  <c r="Y245" i="33" s="1"/>
  <c r="W240" i="33"/>
  <c r="V240" i="33"/>
  <c r="AD236" i="33"/>
  <c r="AC236" i="33"/>
  <c r="AB236" i="33"/>
  <c r="Z236" i="33"/>
  <c r="Y236" i="33"/>
  <c r="W236" i="33"/>
  <c r="V236" i="33"/>
  <c r="X236" i="33" s="1"/>
  <c r="AD235" i="33"/>
  <c r="AC235" i="33"/>
  <c r="AB235" i="33"/>
  <c r="Z235" i="33"/>
  <c r="AA235" i="33" s="1"/>
  <c r="Y235" i="33"/>
  <c r="W235" i="33"/>
  <c r="V235" i="33"/>
  <c r="AD234" i="33"/>
  <c r="AC234" i="33"/>
  <c r="AB234" i="33"/>
  <c r="Z234" i="33"/>
  <c r="Y234" i="33"/>
  <c r="AA234" i="33" s="1"/>
  <c r="W234" i="33"/>
  <c r="V234" i="33"/>
  <c r="AD233" i="33"/>
  <c r="AC233" i="33"/>
  <c r="AB233" i="33"/>
  <c r="Z233" i="33"/>
  <c r="Y233" i="33"/>
  <c r="W233" i="33"/>
  <c r="V233" i="33"/>
  <c r="X233" i="33" s="1"/>
  <c r="AD232" i="33"/>
  <c r="AC232" i="33"/>
  <c r="AB232" i="33"/>
  <c r="Z232" i="33"/>
  <c r="Y232" i="33"/>
  <c r="W232" i="33"/>
  <c r="V232" i="33"/>
  <c r="X232" i="33" s="1"/>
  <c r="AD231" i="33"/>
  <c r="AC231" i="33"/>
  <c r="AB231" i="33"/>
  <c r="Z231" i="33"/>
  <c r="Y231" i="33"/>
  <c r="AA231" i="33" s="1"/>
  <c r="W231" i="33"/>
  <c r="X231" i="33" s="1"/>
  <c r="V231" i="33"/>
  <c r="AD230" i="33"/>
  <c r="AC230" i="33"/>
  <c r="AB230" i="33"/>
  <c r="Z230" i="33"/>
  <c r="Y230" i="33"/>
  <c r="W230" i="33"/>
  <c r="V230" i="33"/>
  <c r="AD229" i="33"/>
  <c r="AC229" i="33"/>
  <c r="AB229" i="33"/>
  <c r="Z229" i="33"/>
  <c r="AA229" i="33" s="1"/>
  <c r="Y229" i="33"/>
  <c r="W229" i="33"/>
  <c r="X229" i="33" s="1"/>
  <c r="V229" i="33"/>
  <c r="AD228" i="33"/>
  <c r="AC228" i="33"/>
  <c r="AB228" i="33"/>
  <c r="Z228" i="33"/>
  <c r="Y228" i="33"/>
  <c r="W228" i="33"/>
  <c r="V228" i="33"/>
  <c r="AD219" i="33"/>
  <c r="AC219" i="33"/>
  <c r="AB219" i="33"/>
  <c r="Z219" i="33"/>
  <c r="AA219" i="33" s="1"/>
  <c r="Y219" i="33"/>
  <c r="W219" i="33"/>
  <c r="V219" i="33"/>
  <c r="X219" i="33" s="1"/>
  <c r="AD218" i="33"/>
  <c r="AC218" i="33"/>
  <c r="AB218" i="33"/>
  <c r="Z218" i="33"/>
  <c r="AA218" i="33" s="1"/>
  <c r="Y218" i="33"/>
  <c r="W218" i="33"/>
  <c r="V218" i="33"/>
  <c r="AD217" i="33"/>
  <c r="AC217" i="33"/>
  <c r="AB217" i="33"/>
  <c r="Z217" i="33"/>
  <c r="Y217" i="33"/>
  <c r="AA217" i="33" s="1"/>
  <c r="W217" i="33"/>
  <c r="V217" i="33"/>
  <c r="AD216" i="33"/>
  <c r="AC216" i="33"/>
  <c r="AB216" i="33"/>
  <c r="Z216" i="33"/>
  <c r="Y216" i="33"/>
  <c r="W216" i="33"/>
  <c r="V216" i="33"/>
  <c r="X216" i="33" s="1"/>
  <c r="AD215" i="33"/>
  <c r="AC215" i="33"/>
  <c r="AB215" i="33"/>
  <c r="Z215" i="33"/>
  <c r="AA215" i="33" s="1"/>
  <c r="Y215" i="33"/>
  <c r="W215" i="33"/>
  <c r="V215" i="33"/>
  <c r="X215" i="33" s="1"/>
  <c r="AD214" i="33"/>
  <c r="AC214" i="33"/>
  <c r="AB214" i="33"/>
  <c r="Z214" i="33"/>
  <c r="Y214" i="33"/>
  <c r="AA214" i="33" s="1"/>
  <c r="W214" i="33"/>
  <c r="V214" i="33"/>
  <c r="AD209" i="33"/>
  <c r="AC209" i="33"/>
  <c r="AC210" i="33" s="1"/>
  <c r="AB209" i="33"/>
  <c r="Z209" i="33"/>
  <c r="Y209" i="33"/>
  <c r="AA209" i="33" s="1"/>
  <c r="W209" i="33"/>
  <c r="V209" i="33"/>
  <c r="X209" i="33" s="1"/>
  <c r="AD208" i="33"/>
  <c r="AC208" i="33"/>
  <c r="AB208" i="33"/>
  <c r="Z208" i="33"/>
  <c r="Y208" i="33"/>
  <c r="W208" i="33"/>
  <c r="V208" i="33"/>
  <c r="X208" i="33" s="1"/>
  <c r="AD207" i="33"/>
  <c r="AC207" i="33"/>
  <c r="AB207" i="33"/>
  <c r="Z207" i="33"/>
  <c r="Y207" i="33"/>
  <c r="AA207" i="33" s="1"/>
  <c r="W207" i="33"/>
  <c r="X207" i="33" s="1"/>
  <c r="V207" i="33"/>
  <c r="AD206" i="33"/>
  <c r="AC206" i="33"/>
  <c r="AB206" i="33"/>
  <c r="Z206" i="33"/>
  <c r="Y206" i="33"/>
  <c r="AA206" i="33" s="1"/>
  <c r="W206" i="33"/>
  <c r="V206" i="33"/>
  <c r="AD205" i="33"/>
  <c r="AC205" i="33"/>
  <c r="AB205" i="33"/>
  <c r="Z205" i="33"/>
  <c r="AA205" i="33" s="1"/>
  <c r="Y205" i="33"/>
  <c r="W205" i="33"/>
  <c r="X205" i="33" s="1"/>
  <c r="V205" i="33"/>
  <c r="AD201" i="33"/>
  <c r="AC201" i="33"/>
  <c r="AB201" i="33"/>
  <c r="AB202" i="33" s="1"/>
  <c r="Z201" i="33"/>
  <c r="Y201" i="33"/>
  <c r="W201" i="33"/>
  <c r="X201" i="33" s="1"/>
  <c r="V201" i="33"/>
  <c r="AD200" i="33"/>
  <c r="AC200" i="33"/>
  <c r="AB200" i="33"/>
  <c r="Z200" i="33"/>
  <c r="AA200" i="33" s="1"/>
  <c r="Y200" i="33"/>
  <c r="W200" i="33"/>
  <c r="V200" i="33"/>
  <c r="X200" i="33" s="1"/>
  <c r="AD199" i="33"/>
  <c r="AC199" i="33"/>
  <c r="AB199" i="33"/>
  <c r="Z199" i="33"/>
  <c r="AA199" i="33" s="1"/>
  <c r="Y199" i="33"/>
  <c r="W199" i="33"/>
  <c r="V199" i="33"/>
  <c r="X199" i="33" s="1"/>
  <c r="AD198" i="33"/>
  <c r="AC198" i="33"/>
  <c r="AB198" i="33"/>
  <c r="Z198" i="33"/>
  <c r="Y198" i="33"/>
  <c r="AA198" i="33" s="1"/>
  <c r="W198" i="33"/>
  <c r="V198" i="33"/>
  <c r="AD197" i="33"/>
  <c r="AC197" i="33"/>
  <c r="AB197" i="33"/>
  <c r="Z197" i="33"/>
  <c r="Y197" i="33"/>
  <c r="W197" i="33"/>
  <c r="V197" i="33"/>
  <c r="X197" i="33" s="1"/>
  <c r="AD193" i="33"/>
  <c r="AC193" i="33"/>
  <c r="AB193" i="33"/>
  <c r="Z193" i="33"/>
  <c r="Z194" i="33" s="1"/>
  <c r="Y193" i="33"/>
  <c r="W193" i="33"/>
  <c r="V193" i="33"/>
  <c r="X193" i="33" s="1"/>
  <c r="AD192" i="33"/>
  <c r="AC192" i="33"/>
  <c r="AB192" i="33"/>
  <c r="Z192" i="33"/>
  <c r="Y192" i="33"/>
  <c r="AA192" i="33" s="1"/>
  <c r="W192" i="33"/>
  <c r="V192" i="33"/>
  <c r="AD191" i="33"/>
  <c r="AC191" i="33"/>
  <c r="AB191" i="33"/>
  <c r="Z191" i="33"/>
  <c r="Y191" i="33"/>
  <c r="AA191" i="33" s="1"/>
  <c r="W191" i="33"/>
  <c r="V191" i="33"/>
  <c r="X191" i="33" s="1"/>
  <c r="AD190" i="33"/>
  <c r="AC190" i="33"/>
  <c r="AB190" i="33"/>
  <c r="Z190" i="33"/>
  <c r="Y190" i="33"/>
  <c r="W190" i="33"/>
  <c r="V190" i="33"/>
  <c r="AD189" i="33"/>
  <c r="AC189" i="33"/>
  <c r="AB189" i="33"/>
  <c r="Z189" i="33"/>
  <c r="Y189" i="33"/>
  <c r="W189" i="33"/>
  <c r="X189" i="33" s="1"/>
  <c r="V189" i="33"/>
  <c r="AD185" i="33"/>
  <c r="AC185" i="33"/>
  <c r="AB185" i="33"/>
  <c r="AA185" i="33"/>
  <c r="Z185" i="33"/>
  <c r="Y185" i="33"/>
  <c r="X185" i="33"/>
  <c r="W185" i="33"/>
  <c r="V185" i="33"/>
  <c r="AD183" i="33"/>
  <c r="AC183" i="33"/>
  <c r="AB183" i="33"/>
  <c r="Z183" i="33"/>
  <c r="AA183" i="33" s="1"/>
  <c r="Y183" i="33"/>
  <c r="W183" i="33"/>
  <c r="V183" i="33"/>
  <c r="X183" i="33" s="1"/>
  <c r="AD182" i="33"/>
  <c r="AC182" i="33"/>
  <c r="AB182" i="33"/>
  <c r="Z182" i="33"/>
  <c r="AA182" i="33" s="1"/>
  <c r="Y182" i="33"/>
  <c r="W182" i="33"/>
  <c r="V182" i="33"/>
  <c r="AD181" i="33"/>
  <c r="AC181" i="33"/>
  <c r="AB181" i="33"/>
  <c r="Z181" i="33"/>
  <c r="Y181" i="33"/>
  <c r="AA181" i="33" s="1"/>
  <c r="W181" i="33"/>
  <c r="X181" i="33" s="1"/>
  <c r="V181" i="33"/>
  <c r="AD180" i="33"/>
  <c r="AC180" i="33"/>
  <c r="AB180" i="33"/>
  <c r="Z180" i="33"/>
  <c r="Y180" i="33"/>
  <c r="W180" i="33"/>
  <c r="V180" i="33"/>
  <c r="AD179" i="33"/>
  <c r="AC179" i="33"/>
  <c r="AB179" i="33"/>
  <c r="Z179" i="33"/>
  <c r="AA179" i="33" s="1"/>
  <c r="Y179" i="33"/>
  <c r="W179" i="33"/>
  <c r="V179" i="33"/>
  <c r="X179" i="33" s="1"/>
  <c r="AD178" i="33"/>
  <c r="AC178" i="33"/>
  <c r="AB178" i="33"/>
  <c r="Z178" i="33"/>
  <c r="Y178" i="33"/>
  <c r="AA178" i="33" s="1"/>
  <c r="W178" i="33"/>
  <c r="V178" i="33"/>
  <c r="AD177" i="33"/>
  <c r="AC177" i="33"/>
  <c r="AB177" i="33"/>
  <c r="Z177" i="33"/>
  <c r="Y177" i="33"/>
  <c r="AA177" i="33" s="1"/>
  <c r="W177" i="33"/>
  <c r="V177" i="33"/>
  <c r="X177" i="33" s="1"/>
  <c r="AD176" i="33"/>
  <c r="AC176" i="33"/>
  <c r="AB176" i="33"/>
  <c r="Z176" i="33"/>
  <c r="Y176" i="33"/>
  <c r="W176" i="33"/>
  <c r="V176" i="33"/>
  <c r="AD172" i="33"/>
  <c r="AC172" i="33"/>
  <c r="AB172" i="33"/>
  <c r="Z172" i="33"/>
  <c r="Y172" i="33"/>
  <c r="AA172" i="33" s="1"/>
  <c r="W172" i="33"/>
  <c r="X172" i="33" s="1"/>
  <c r="V172" i="33"/>
  <c r="AD171" i="33"/>
  <c r="AC171" i="33"/>
  <c r="AB171" i="33"/>
  <c r="Z171" i="33"/>
  <c r="Y171" i="33"/>
  <c r="AA171" i="33" s="1"/>
  <c r="W171" i="33"/>
  <c r="V171" i="33"/>
  <c r="AD170" i="33"/>
  <c r="AC170" i="33"/>
  <c r="AB170" i="33"/>
  <c r="Z170" i="33"/>
  <c r="AA170" i="33" s="1"/>
  <c r="Y170" i="33"/>
  <c r="W170" i="33"/>
  <c r="X170" i="33" s="1"/>
  <c r="V170" i="33"/>
  <c r="AD169" i="33"/>
  <c r="AC169" i="33"/>
  <c r="AB169" i="33"/>
  <c r="Z169" i="33"/>
  <c r="Y169" i="33"/>
  <c r="W169" i="33"/>
  <c r="X169" i="33" s="1"/>
  <c r="V169" i="33"/>
  <c r="AD168" i="33"/>
  <c r="AC168" i="33"/>
  <c r="AB168" i="33"/>
  <c r="Z168" i="33"/>
  <c r="AA168" i="33" s="1"/>
  <c r="Y168" i="33"/>
  <c r="W168" i="33"/>
  <c r="V168" i="33"/>
  <c r="AD167" i="33"/>
  <c r="AC167" i="33"/>
  <c r="AB167" i="33"/>
  <c r="Z167" i="33"/>
  <c r="AA167" i="33" s="1"/>
  <c r="Y167" i="33"/>
  <c r="W167" i="33"/>
  <c r="V167" i="33"/>
  <c r="AD166" i="33"/>
  <c r="AC166" i="33"/>
  <c r="AB166" i="33"/>
  <c r="Z166" i="33"/>
  <c r="Y166" i="33"/>
  <c r="AA166" i="33" s="1"/>
  <c r="W166" i="33"/>
  <c r="V166" i="33"/>
  <c r="AD165" i="33"/>
  <c r="AC165" i="33"/>
  <c r="AB165" i="33"/>
  <c r="Z165" i="33"/>
  <c r="Y165" i="33"/>
  <c r="W165" i="33"/>
  <c r="V165" i="33"/>
  <c r="X165" i="33" s="1"/>
  <c r="AD161" i="33"/>
  <c r="AC161" i="33"/>
  <c r="AB161" i="33"/>
  <c r="Z161" i="33"/>
  <c r="AA161" i="33" s="1"/>
  <c r="Y161" i="33"/>
  <c r="W161" i="33"/>
  <c r="V161" i="33"/>
  <c r="X161" i="33" s="1"/>
  <c r="AD160" i="33"/>
  <c r="AC160" i="33"/>
  <c r="AB160" i="33"/>
  <c r="Z160" i="33"/>
  <c r="Y160" i="33"/>
  <c r="AA160" i="33" s="1"/>
  <c r="W160" i="33"/>
  <c r="V160" i="33"/>
  <c r="AD159" i="33"/>
  <c r="AC159" i="33"/>
  <c r="AB159" i="33"/>
  <c r="Z159" i="33"/>
  <c r="Y159" i="33"/>
  <c r="AA159" i="33" s="1"/>
  <c r="W159" i="33"/>
  <c r="V159" i="33"/>
  <c r="X159" i="33" s="1"/>
  <c r="AD158" i="33"/>
  <c r="AC158" i="33"/>
  <c r="AB158" i="33"/>
  <c r="Z158" i="33"/>
  <c r="Y158" i="33"/>
  <c r="W158" i="33"/>
  <c r="V158" i="33"/>
  <c r="AD157" i="33"/>
  <c r="AC157" i="33"/>
  <c r="AB157" i="33"/>
  <c r="Z157" i="33"/>
  <c r="Y157" i="33"/>
  <c r="AA157" i="33" s="1"/>
  <c r="W157" i="33"/>
  <c r="V157" i="33"/>
  <c r="AD156" i="33"/>
  <c r="AC156" i="33"/>
  <c r="AB156" i="33"/>
  <c r="Z156" i="33"/>
  <c r="Y156" i="33"/>
  <c r="W156" i="33"/>
  <c r="V156" i="33"/>
  <c r="AD155" i="33"/>
  <c r="AC155" i="33"/>
  <c r="AB155" i="33"/>
  <c r="Z155" i="33"/>
  <c r="AA155" i="33" s="1"/>
  <c r="Y155" i="33"/>
  <c r="W155" i="33"/>
  <c r="X155" i="33" s="1"/>
  <c r="V155" i="33"/>
  <c r="AD154" i="33"/>
  <c r="AC154" i="33"/>
  <c r="AB154" i="33"/>
  <c r="Z154" i="33"/>
  <c r="Y154" i="33"/>
  <c r="W154" i="33"/>
  <c r="X154" i="33" s="1"/>
  <c r="V154" i="33"/>
  <c r="AA150" i="33"/>
  <c r="AD149" i="33"/>
  <c r="AC149" i="33"/>
  <c r="AB149" i="33"/>
  <c r="AB151" i="33" s="1"/>
  <c r="Z149" i="33"/>
  <c r="Y149" i="33"/>
  <c r="W149" i="33"/>
  <c r="V149" i="33"/>
  <c r="X149" i="33" s="1"/>
  <c r="AD148" i="33"/>
  <c r="AC148" i="33"/>
  <c r="AB148" i="33"/>
  <c r="Z148" i="33"/>
  <c r="Y148" i="33"/>
  <c r="AA148" i="33" s="1"/>
  <c r="W148" i="33"/>
  <c r="X148" i="33" s="1"/>
  <c r="V148" i="33"/>
  <c r="AD147" i="33"/>
  <c r="AD151" i="33" s="1"/>
  <c r="AC147" i="33"/>
  <c r="AB147" i="33"/>
  <c r="Z147" i="33"/>
  <c r="Y147" i="33"/>
  <c r="AA147" i="33" s="1"/>
  <c r="W147" i="33"/>
  <c r="V147" i="33"/>
  <c r="AD146" i="33"/>
  <c r="AC146" i="33"/>
  <c r="AB146" i="33"/>
  <c r="Z146" i="33"/>
  <c r="AA146" i="33" s="1"/>
  <c r="Y146" i="33"/>
  <c r="W146" i="33"/>
  <c r="V146" i="33"/>
  <c r="AD140" i="33"/>
  <c r="AC140" i="33"/>
  <c r="AB140" i="33"/>
  <c r="AB141" i="33" s="1"/>
  <c r="Z140" i="33"/>
  <c r="Y140" i="33"/>
  <c r="W140" i="33"/>
  <c r="X140" i="33" s="1"/>
  <c r="V140" i="33"/>
  <c r="AD139" i="33"/>
  <c r="AC139" i="33"/>
  <c r="AB139" i="33"/>
  <c r="Z139" i="33"/>
  <c r="AA139" i="33" s="1"/>
  <c r="Y139" i="33"/>
  <c r="W139" i="33"/>
  <c r="V139" i="33"/>
  <c r="AD138" i="33"/>
  <c r="AC138" i="33"/>
  <c r="AB138" i="33"/>
  <c r="Z138" i="33"/>
  <c r="AA138" i="33" s="1"/>
  <c r="Y138" i="33"/>
  <c r="W138" i="33"/>
  <c r="V138" i="33"/>
  <c r="AD137" i="33"/>
  <c r="AC137" i="33"/>
  <c r="AB137" i="33"/>
  <c r="Z137" i="33"/>
  <c r="Y137" i="33"/>
  <c r="W137" i="33"/>
  <c r="V137" i="33"/>
  <c r="AD136" i="33"/>
  <c r="AC136" i="33"/>
  <c r="AB136" i="33"/>
  <c r="Z136" i="33"/>
  <c r="Y136" i="33"/>
  <c r="W136" i="33"/>
  <c r="V136" i="33"/>
  <c r="X136" i="33" s="1"/>
  <c r="AD132" i="33"/>
  <c r="AC132" i="33"/>
  <c r="AB132" i="33"/>
  <c r="Z132" i="33"/>
  <c r="AA132" i="33" s="1"/>
  <c r="Y132" i="33"/>
  <c r="W132" i="33"/>
  <c r="V132" i="33"/>
  <c r="X132" i="33" s="1"/>
  <c r="AD131" i="33"/>
  <c r="AC131" i="33"/>
  <c r="AB131" i="33"/>
  <c r="Z131" i="33"/>
  <c r="Y131" i="33"/>
  <c r="AA131" i="33" s="1"/>
  <c r="W131" i="33"/>
  <c r="V131" i="33"/>
  <c r="AD130" i="33"/>
  <c r="AC130" i="33"/>
  <c r="AB130" i="33"/>
  <c r="Z130" i="33"/>
  <c r="Y130" i="33"/>
  <c r="AA130" i="33" s="1"/>
  <c r="W130" i="33"/>
  <c r="V130" i="33"/>
  <c r="X130" i="33" s="1"/>
  <c r="AD129" i="33"/>
  <c r="AD133" i="33" s="1"/>
  <c r="AC129" i="33"/>
  <c r="AB129" i="33"/>
  <c r="Z129" i="33"/>
  <c r="Y129" i="33"/>
  <c r="W129" i="33"/>
  <c r="V129" i="33"/>
  <c r="AD128" i="33"/>
  <c r="AC128" i="33"/>
  <c r="AB128" i="33"/>
  <c r="Z128" i="33"/>
  <c r="Y128" i="33"/>
  <c r="W128" i="33"/>
  <c r="X128" i="33" s="1"/>
  <c r="V128" i="33"/>
  <c r="AD124" i="33"/>
  <c r="AC124" i="33"/>
  <c r="AB124" i="33"/>
  <c r="Z124" i="33"/>
  <c r="Y124" i="33"/>
  <c r="Y125" i="33" s="1"/>
  <c r="W124" i="33"/>
  <c r="V124" i="33"/>
  <c r="AD123" i="33"/>
  <c r="AC123" i="33"/>
  <c r="AB123" i="33"/>
  <c r="Z123" i="33"/>
  <c r="AA123" i="33" s="1"/>
  <c r="Y123" i="33"/>
  <c r="W123" i="33"/>
  <c r="V123" i="33"/>
  <c r="AD122" i="33"/>
  <c r="AC122" i="33"/>
  <c r="AB122" i="33"/>
  <c r="Z122" i="33"/>
  <c r="Y122" i="33"/>
  <c r="W122" i="33"/>
  <c r="X122" i="33" s="1"/>
  <c r="V122" i="33"/>
  <c r="AD121" i="33"/>
  <c r="AC121" i="33"/>
  <c r="AB121" i="33"/>
  <c r="Z121" i="33"/>
  <c r="AA121" i="33" s="1"/>
  <c r="Y121" i="33"/>
  <c r="W121" i="33"/>
  <c r="V121" i="33"/>
  <c r="AD120" i="33"/>
  <c r="AC120" i="33"/>
  <c r="AB120" i="33"/>
  <c r="Z120" i="33"/>
  <c r="AA120" i="33" s="1"/>
  <c r="Y120" i="33"/>
  <c r="W120" i="33"/>
  <c r="V120" i="33"/>
  <c r="AD115" i="33"/>
  <c r="AC115" i="33"/>
  <c r="AB115" i="33"/>
  <c r="Z115" i="33"/>
  <c r="Y115" i="33"/>
  <c r="AA115" i="33" s="1"/>
  <c r="W115" i="33"/>
  <c r="X115" i="33" s="1"/>
  <c r="V115" i="33"/>
  <c r="AD114" i="33"/>
  <c r="AC114" i="33"/>
  <c r="AB114" i="33"/>
  <c r="Z114" i="33"/>
  <c r="Y114" i="33"/>
  <c r="W114" i="33"/>
  <c r="V114" i="33"/>
  <c r="X114" i="33" s="1"/>
  <c r="AD113" i="33"/>
  <c r="AC113" i="33"/>
  <c r="AB113" i="33"/>
  <c r="Z113" i="33"/>
  <c r="AA113" i="33" s="1"/>
  <c r="Y113" i="33"/>
  <c r="W113" i="33"/>
  <c r="V113" i="33"/>
  <c r="X113" i="33" s="1"/>
  <c r="AD112" i="33"/>
  <c r="AC112" i="33"/>
  <c r="AB112" i="33"/>
  <c r="Z112" i="33"/>
  <c r="Y112" i="33"/>
  <c r="AA112" i="33" s="1"/>
  <c r="W112" i="33"/>
  <c r="X112" i="33" s="1"/>
  <c r="V112" i="33"/>
  <c r="AD111" i="33"/>
  <c r="AC111" i="33"/>
  <c r="AB111" i="33"/>
  <c r="Z111" i="33"/>
  <c r="Y111" i="33"/>
  <c r="AA111" i="33" s="1"/>
  <c r="W111" i="33"/>
  <c r="V111" i="33"/>
  <c r="AD110" i="33"/>
  <c r="AC110" i="33"/>
  <c r="AB110" i="33"/>
  <c r="Z110" i="33"/>
  <c r="Y110" i="33"/>
  <c r="W110" i="33"/>
  <c r="V110" i="33"/>
  <c r="X110" i="33" s="1"/>
  <c r="AD109" i="33"/>
  <c r="AC109" i="33"/>
  <c r="AB109" i="33"/>
  <c r="Z109" i="33"/>
  <c r="Y109" i="33"/>
  <c r="AA109" i="33" s="1"/>
  <c r="W109" i="33"/>
  <c r="X109" i="33" s="1"/>
  <c r="V109" i="33"/>
  <c r="AD108" i="33"/>
  <c r="AC108" i="33"/>
  <c r="AB108" i="33"/>
  <c r="Z108" i="33"/>
  <c r="Y108" i="33"/>
  <c r="AA108" i="33" s="1"/>
  <c r="W108" i="33"/>
  <c r="V108" i="33"/>
  <c r="AD107" i="33"/>
  <c r="AC107" i="33"/>
  <c r="AB107" i="33"/>
  <c r="Z107" i="33"/>
  <c r="AA107" i="33" s="1"/>
  <c r="Y107" i="33"/>
  <c r="W107" i="33"/>
  <c r="X107" i="33" s="1"/>
  <c r="V107" i="33"/>
  <c r="AD106" i="33"/>
  <c r="AC106" i="33"/>
  <c r="AB106" i="33"/>
  <c r="Z106" i="33"/>
  <c r="Y106" i="33"/>
  <c r="W106" i="33"/>
  <c r="V106" i="33"/>
  <c r="AD105" i="33"/>
  <c r="AC105" i="33"/>
  <c r="AB105" i="33"/>
  <c r="Z105" i="33"/>
  <c r="AA105" i="33" s="1"/>
  <c r="Y105" i="33"/>
  <c r="W105" i="33"/>
  <c r="V105" i="33"/>
  <c r="AD104" i="33"/>
  <c r="AC104" i="33"/>
  <c r="AB104" i="33"/>
  <c r="Z104" i="33"/>
  <c r="AA104" i="33" s="1"/>
  <c r="Y104" i="33"/>
  <c r="W104" i="33"/>
  <c r="V104" i="33"/>
  <c r="AD103" i="33"/>
  <c r="AC103" i="33"/>
  <c r="AB103" i="33"/>
  <c r="Z103" i="33"/>
  <c r="Y103" i="33"/>
  <c r="W103" i="33"/>
  <c r="X103" i="33" s="1"/>
  <c r="V103" i="33"/>
  <c r="AD102" i="33"/>
  <c r="AC102" i="33"/>
  <c r="AB102" i="33"/>
  <c r="Z102" i="33"/>
  <c r="Y102" i="33"/>
  <c r="W102" i="33"/>
  <c r="V102" i="33"/>
  <c r="X102" i="33" s="1"/>
  <c r="AD101" i="33"/>
  <c r="AC101" i="33"/>
  <c r="AB101" i="33"/>
  <c r="Z101" i="33"/>
  <c r="AA101" i="33" s="1"/>
  <c r="Y101" i="33"/>
  <c r="W101" i="33"/>
  <c r="V101" i="33"/>
  <c r="X101" i="33" s="1"/>
  <c r="AD100" i="33"/>
  <c r="AC100" i="33"/>
  <c r="AB100" i="33"/>
  <c r="Z100" i="33"/>
  <c r="Y100" i="33"/>
  <c r="AA100" i="33" s="1"/>
  <c r="W100" i="33"/>
  <c r="V100" i="33"/>
  <c r="AD99" i="33"/>
  <c r="AC99" i="33"/>
  <c r="AB99" i="33"/>
  <c r="Z99" i="33"/>
  <c r="Y99" i="33"/>
  <c r="AA99" i="33" s="1"/>
  <c r="W99" i="33"/>
  <c r="V99" i="33"/>
  <c r="X99" i="33" s="1"/>
  <c r="AD98" i="33"/>
  <c r="AC98" i="33"/>
  <c r="AB98" i="33"/>
  <c r="Z98" i="33"/>
  <c r="Y98" i="33"/>
  <c r="W98" i="33"/>
  <c r="V98" i="33"/>
  <c r="X98" i="33" s="1"/>
  <c r="AD97" i="33"/>
  <c r="AC97" i="33"/>
  <c r="AB97" i="33"/>
  <c r="Z97" i="33"/>
  <c r="Y97" i="33"/>
  <c r="AA97" i="33" s="1"/>
  <c r="W97" i="33"/>
  <c r="X97" i="33" s="1"/>
  <c r="V97" i="33"/>
  <c r="AD96" i="33"/>
  <c r="AC96" i="33"/>
  <c r="AB96" i="33"/>
  <c r="Z96" i="33"/>
  <c r="Y96" i="33"/>
  <c r="AA96" i="33" s="1"/>
  <c r="W96" i="33"/>
  <c r="V96" i="33"/>
  <c r="AD95" i="33"/>
  <c r="AC95" i="33"/>
  <c r="AB95" i="33"/>
  <c r="Z95" i="33"/>
  <c r="Y95" i="33"/>
  <c r="W95" i="33"/>
  <c r="X95" i="33" s="1"/>
  <c r="V95" i="33"/>
  <c r="AD94" i="33"/>
  <c r="AC94" i="33"/>
  <c r="AB94" i="33"/>
  <c r="Z94" i="33"/>
  <c r="Y94" i="33"/>
  <c r="W94" i="33"/>
  <c r="X94" i="33" s="1"/>
  <c r="V94" i="33"/>
  <c r="AD93" i="33"/>
  <c r="AC93" i="33"/>
  <c r="AB93" i="33"/>
  <c r="Z93" i="33"/>
  <c r="AA93" i="33" s="1"/>
  <c r="Y93" i="33"/>
  <c r="W93" i="33"/>
  <c r="V93" i="33"/>
  <c r="AD92" i="33"/>
  <c r="AC92" i="33"/>
  <c r="AB92" i="33"/>
  <c r="Z92" i="33"/>
  <c r="AA92" i="33" s="1"/>
  <c r="Y92" i="33"/>
  <c r="W92" i="33"/>
  <c r="V92" i="33"/>
  <c r="AD91" i="33"/>
  <c r="AC91" i="33"/>
  <c r="AB91" i="33"/>
  <c r="Z91" i="33"/>
  <c r="Y91" i="33"/>
  <c r="AA91" i="33" s="1"/>
  <c r="W91" i="33"/>
  <c r="X91" i="33" s="1"/>
  <c r="V91" i="33"/>
  <c r="AD90" i="33"/>
  <c r="AC90" i="33"/>
  <c r="AB90" i="33"/>
  <c r="Z90" i="33"/>
  <c r="Y90" i="33"/>
  <c r="W90" i="33"/>
  <c r="V90" i="33"/>
  <c r="AD89" i="33"/>
  <c r="AC89" i="33"/>
  <c r="AB89" i="33"/>
  <c r="Z89" i="33"/>
  <c r="AA89" i="33" s="1"/>
  <c r="Y89" i="33"/>
  <c r="W89" i="33"/>
  <c r="V89" i="33"/>
  <c r="X89" i="33" s="1"/>
  <c r="AD88" i="33"/>
  <c r="AC88" i="33"/>
  <c r="AB88" i="33"/>
  <c r="Z88" i="33"/>
  <c r="Y88" i="33"/>
  <c r="AA88" i="33" s="1"/>
  <c r="W88" i="33"/>
  <c r="X88" i="33" s="1"/>
  <c r="V88" i="33"/>
  <c r="AD87" i="33"/>
  <c r="AC87" i="33"/>
  <c r="AB87" i="33"/>
  <c r="Z87" i="33"/>
  <c r="Y87" i="33"/>
  <c r="AA87" i="33" s="1"/>
  <c r="W87" i="33"/>
  <c r="V87" i="33"/>
  <c r="X87" i="33" s="1"/>
  <c r="AD86" i="33"/>
  <c r="AC86" i="33"/>
  <c r="AB86" i="33"/>
  <c r="Z86" i="33"/>
  <c r="AA86" i="33" s="1"/>
  <c r="Y86" i="33"/>
  <c r="W86" i="33"/>
  <c r="V86" i="33"/>
  <c r="X86" i="33" s="1"/>
  <c r="AD85" i="33"/>
  <c r="AC85" i="33"/>
  <c r="AB85" i="33"/>
  <c r="Z85" i="33"/>
  <c r="Y85" i="33"/>
  <c r="AA85" i="33" s="1"/>
  <c r="W85" i="33"/>
  <c r="X85" i="33" s="1"/>
  <c r="V85" i="33"/>
  <c r="AD84" i="33"/>
  <c r="AC84" i="33"/>
  <c r="AB84" i="33"/>
  <c r="Z84" i="33"/>
  <c r="Y84" i="33"/>
  <c r="W84" i="33"/>
  <c r="V84" i="33"/>
  <c r="AD83" i="33"/>
  <c r="AC83" i="33"/>
  <c r="AB83" i="33"/>
  <c r="Z83" i="33"/>
  <c r="AA83" i="33" s="1"/>
  <c r="Y83" i="33"/>
  <c r="W83" i="33"/>
  <c r="X83" i="33" s="1"/>
  <c r="V83" i="33"/>
  <c r="AD82" i="33"/>
  <c r="AC82" i="33"/>
  <c r="AB82" i="33"/>
  <c r="Z82" i="33"/>
  <c r="Y82" i="33"/>
  <c r="W82" i="33"/>
  <c r="X82" i="33" s="1"/>
  <c r="V82" i="33"/>
  <c r="AD81" i="33"/>
  <c r="AC81" i="33"/>
  <c r="AB81" i="33"/>
  <c r="Z81" i="33"/>
  <c r="Y81" i="33"/>
  <c r="W81" i="33"/>
  <c r="V81" i="33"/>
  <c r="AD77" i="33"/>
  <c r="AC77" i="33"/>
  <c r="AB77" i="33"/>
  <c r="Z77" i="33"/>
  <c r="AA77" i="33" s="1"/>
  <c r="Y77" i="33"/>
  <c r="W77" i="33"/>
  <c r="V77" i="33"/>
  <c r="AD76" i="33"/>
  <c r="AC76" i="33"/>
  <c r="AB76" i="33"/>
  <c r="Z76" i="33"/>
  <c r="Y76" i="33"/>
  <c r="AA76" i="33" s="1"/>
  <c r="W76" i="33"/>
  <c r="X76" i="33" s="1"/>
  <c r="V76" i="33"/>
  <c r="AD75" i="33"/>
  <c r="AC75" i="33"/>
  <c r="AB75" i="33"/>
  <c r="Z75" i="33"/>
  <c r="Y75" i="33"/>
  <c r="W75" i="33"/>
  <c r="V75" i="33"/>
  <c r="X75" i="33" s="1"/>
  <c r="AD74" i="33"/>
  <c r="AC74" i="33"/>
  <c r="AB74" i="33"/>
  <c r="Z74" i="33"/>
  <c r="AA74" i="33" s="1"/>
  <c r="Y74" i="33"/>
  <c r="W74" i="33"/>
  <c r="V74" i="33"/>
  <c r="X74" i="33" s="1"/>
  <c r="AD73" i="33"/>
  <c r="AC73" i="33"/>
  <c r="AB73" i="33"/>
  <c r="Z73" i="33"/>
  <c r="Y73" i="33"/>
  <c r="AA73" i="33" s="1"/>
  <c r="W73" i="33"/>
  <c r="V73" i="33"/>
  <c r="AD72" i="33"/>
  <c r="AC72" i="33"/>
  <c r="AB72" i="33"/>
  <c r="Z72" i="33"/>
  <c r="Y72" i="33"/>
  <c r="AA72" i="33" s="1"/>
  <c r="W72" i="33"/>
  <c r="V72" i="33"/>
  <c r="X72" i="33" s="1"/>
  <c r="AD71" i="33"/>
  <c r="AC71" i="33"/>
  <c r="AB71" i="33"/>
  <c r="Z71" i="33"/>
  <c r="Y71" i="33"/>
  <c r="W71" i="33"/>
  <c r="V71" i="33"/>
  <c r="X71" i="33" s="1"/>
  <c r="AD70" i="33"/>
  <c r="AC70" i="33"/>
  <c r="AB70" i="33"/>
  <c r="Z70" i="33"/>
  <c r="Y70" i="33"/>
  <c r="AA70" i="33" s="1"/>
  <c r="W70" i="33"/>
  <c r="X70" i="33" s="1"/>
  <c r="V70" i="33"/>
  <c r="AD69" i="33"/>
  <c r="AC69" i="33"/>
  <c r="AB69" i="33"/>
  <c r="Z69" i="33"/>
  <c r="Y69" i="33"/>
  <c r="AA69" i="33" s="1"/>
  <c r="W69" i="33"/>
  <c r="V69" i="33"/>
  <c r="AD68" i="33"/>
  <c r="AC68" i="33"/>
  <c r="AB68" i="33"/>
  <c r="Z68" i="33"/>
  <c r="AA68" i="33" s="1"/>
  <c r="Y68" i="33"/>
  <c r="W68" i="33"/>
  <c r="X68" i="33" s="1"/>
  <c r="V68" i="33"/>
  <c r="AD67" i="33"/>
  <c r="AC67" i="33"/>
  <c r="AB67" i="33"/>
  <c r="Z67" i="33"/>
  <c r="Y67" i="33"/>
  <c r="W67" i="33"/>
  <c r="X67" i="33" s="1"/>
  <c r="V67" i="33"/>
  <c r="AD66" i="33"/>
  <c r="AC66" i="33"/>
  <c r="AB66" i="33"/>
  <c r="Z66" i="33"/>
  <c r="AA66" i="33" s="1"/>
  <c r="Y66" i="33"/>
  <c r="W66" i="33"/>
  <c r="V66" i="33"/>
  <c r="X66" i="33" s="1"/>
  <c r="AD65" i="33"/>
  <c r="AC65" i="33"/>
  <c r="AB65" i="33"/>
  <c r="Z65" i="33"/>
  <c r="AA65" i="33" s="1"/>
  <c r="Y65" i="33"/>
  <c r="W65" i="33"/>
  <c r="V65" i="33"/>
  <c r="AD64" i="33"/>
  <c r="AC64" i="33"/>
  <c r="AB64" i="33"/>
  <c r="Z64" i="33"/>
  <c r="Y64" i="33"/>
  <c r="AA64" i="33" s="1"/>
  <c r="W64" i="33"/>
  <c r="X64" i="33" s="1"/>
  <c r="V64" i="33"/>
  <c r="AD63" i="33"/>
  <c r="AC63" i="33"/>
  <c r="AB63" i="33"/>
  <c r="Z63" i="33"/>
  <c r="Y63" i="33"/>
  <c r="AA63" i="33" s="1"/>
  <c r="W63" i="33"/>
  <c r="V63" i="33"/>
  <c r="X63" i="33" s="1"/>
  <c r="AD62" i="33"/>
  <c r="AC62" i="33"/>
  <c r="AB62" i="33"/>
  <c r="Z62" i="33"/>
  <c r="AA62" i="33" s="1"/>
  <c r="Y62" i="33"/>
  <c r="W62" i="33"/>
  <c r="V62" i="33"/>
  <c r="AD61" i="33"/>
  <c r="AC61" i="33"/>
  <c r="AB61" i="33"/>
  <c r="Z61" i="33"/>
  <c r="Y61" i="33"/>
  <c r="AA61" i="33" s="1"/>
  <c r="W61" i="33"/>
  <c r="X61" i="33" s="1"/>
  <c r="V61" i="33"/>
  <c r="AD60" i="33"/>
  <c r="AC60" i="33"/>
  <c r="AB60" i="33"/>
  <c r="Z60" i="33"/>
  <c r="Y60" i="33"/>
  <c r="AA60" i="33" s="1"/>
  <c r="W60" i="33"/>
  <c r="V60" i="33"/>
  <c r="X60" i="33" s="1"/>
  <c r="AD59" i="33"/>
  <c r="AC59" i="33"/>
  <c r="AB59" i="33"/>
  <c r="Z59" i="33"/>
  <c r="Y59" i="33"/>
  <c r="W59" i="33"/>
  <c r="V59" i="33"/>
  <c r="X59" i="33" s="1"/>
  <c r="AD58" i="33"/>
  <c r="AC58" i="33"/>
  <c r="AB58" i="33"/>
  <c r="Z58" i="33"/>
  <c r="Y58" i="33"/>
  <c r="AA58" i="33" s="1"/>
  <c r="W58" i="33"/>
  <c r="V58" i="33"/>
  <c r="AD57" i="33"/>
  <c r="AC57" i="33"/>
  <c r="AB57" i="33"/>
  <c r="Z57" i="33"/>
  <c r="Y57" i="33"/>
  <c r="AA57" i="33" s="1"/>
  <c r="W57" i="33"/>
  <c r="V57" i="33"/>
  <c r="AD56" i="33"/>
  <c r="AC56" i="33"/>
  <c r="AB56" i="33"/>
  <c r="Z56" i="33"/>
  <c r="AA56" i="33" s="1"/>
  <c r="Y56" i="33"/>
  <c r="W56" i="33"/>
  <c r="X56" i="33" s="1"/>
  <c r="V56" i="33"/>
  <c r="AD55" i="33"/>
  <c r="AC55" i="33"/>
  <c r="AB55" i="33"/>
  <c r="Z55" i="33"/>
  <c r="Y55" i="33"/>
  <c r="W55" i="33"/>
  <c r="V55" i="33"/>
  <c r="AD54" i="33"/>
  <c r="AC54" i="33"/>
  <c r="AB54" i="33"/>
  <c r="Z54" i="33"/>
  <c r="Y54" i="33"/>
  <c r="W54" i="33"/>
  <c r="V54" i="33"/>
  <c r="X54" i="33" s="1"/>
  <c r="AD53" i="33"/>
  <c r="AC53" i="33"/>
  <c r="AB53" i="33"/>
  <c r="Z53" i="33"/>
  <c r="AA53" i="33" s="1"/>
  <c r="Y53" i="33"/>
  <c r="W53" i="33"/>
  <c r="V53" i="33"/>
  <c r="AD52" i="33"/>
  <c r="AC52" i="33"/>
  <c r="AB52" i="33"/>
  <c r="Z52" i="33"/>
  <c r="Y52" i="33"/>
  <c r="AA52" i="33" s="1"/>
  <c r="W52" i="33"/>
  <c r="X52" i="33" s="1"/>
  <c r="V52" i="33"/>
  <c r="AD51" i="33"/>
  <c r="AC51" i="33"/>
  <c r="AB51" i="33"/>
  <c r="Z51" i="33"/>
  <c r="Y51" i="33"/>
  <c r="W51" i="33"/>
  <c r="V51" i="33"/>
  <c r="X51" i="33" s="1"/>
  <c r="AD50" i="33"/>
  <c r="AC50" i="33"/>
  <c r="AB50" i="33"/>
  <c r="Z50" i="33"/>
  <c r="AA50" i="33" s="1"/>
  <c r="Y50" i="33"/>
  <c r="W50" i="33"/>
  <c r="V50" i="33"/>
  <c r="X50" i="33" s="1"/>
  <c r="AD49" i="33"/>
  <c r="AC49" i="33"/>
  <c r="AB49" i="33"/>
  <c r="Z49" i="33"/>
  <c r="Y49" i="33"/>
  <c r="AA49" i="33" s="1"/>
  <c r="W49" i="33"/>
  <c r="X49" i="33" s="1"/>
  <c r="V49" i="33"/>
  <c r="AD48" i="33"/>
  <c r="AC48" i="33"/>
  <c r="AB48" i="33"/>
  <c r="Z48" i="33"/>
  <c r="Y48" i="33"/>
  <c r="W48" i="33"/>
  <c r="V48" i="33"/>
  <c r="X48" i="33" s="1"/>
  <c r="AD47" i="33"/>
  <c r="AC47" i="33"/>
  <c r="AB47" i="33"/>
  <c r="Z47" i="33"/>
  <c r="AA47" i="33" s="1"/>
  <c r="Y47" i="33"/>
  <c r="W47" i="33"/>
  <c r="V47" i="33"/>
  <c r="AD46" i="33"/>
  <c r="AC46" i="33"/>
  <c r="AB46" i="33"/>
  <c r="Z46" i="33"/>
  <c r="Y46" i="33"/>
  <c r="AA46" i="33" s="1"/>
  <c r="W46" i="33"/>
  <c r="X46" i="33" s="1"/>
  <c r="V46" i="33"/>
  <c r="AD45" i="33"/>
  <c r="AC45" i="33"/>
  <c r="AB45" i="33"/>
  <c r="Z45" i="33"/>
  <c r="Y45" i="33"/>
  <c r="AA45" i="33" s="1"/>
  <c r="W45" i="33"/>
  <c r="V45" i="33"/>
  <c r="AD44" i="33"/>
  <c r="AC44" i="33"/>
  <c r="AB44" i="33"/>
  <c r="Z44" i="33"/>
  <c r="Y44" i="33"/>
  <c r="W44" i="33"/>
  <c r="X44" i="33" s="1"/>
  <c r="V44" i="33"/>
  <c r="AD43" i="33"/>
  <c r="AC43" i="33"/>
  <c r="AB43" i="33"/>
  <c r="Z43" i="33"/>
  <c r="Y43" i="33"/>
  <c r="W43" i="33"/>
  <c r="X43" i="33" s="1"/>
  <c r="V43" i="33"/>
  <c r="AD42" i="33"/>
  <c r="AC42" i="33"/>
  <c r="AB42" i="33"/>
  <c r="Z42" i="33"/>
  <c r="Y42" i="33"/>
  <c r="W42" i="33"/>
  <c r="V42" i="33"/>
  <c r="X42" i="33" s="1"/>
  <c r="AD38" i="33"/>
  <c r="AC38" i="33"/>
  <c r="AB38" i="33"/>
  <c r="Z38" i="33"/>
  <c r="AA38" i="33" s="1"/>
  <c r="Y38" i="33"/>
  <c r="W38" i="33"/>
  <c r="V38" i="33"/>
  <c r="AD37" i="33"/>
  <c r="AC37" i="33"/>
  <c r="AB37" i="33"/>
  <c r="Z37" i="33"/>
  <c r="Y37" i="33"/>
  <c r="AA37" i="33" s="1"/>
  <c r="W37" i="33"/>
  <c r="X37" i="33" s="1"/>
  <c r="V37" i="33"/>
  <c r="AD36" i="33"/>
  <c r="AC36" i="33"/>
  <c r="AB36" i="33"/>
  <c r="Z36" i="33"/>
  <c r="Y36" i="33"/>
  <c r="W36" i="33"/>
  <c r="V36" i="33"/>
  <c r="X36" i="33" s="1"/>
  <c r="AD35" i="33"/>
  <c r="AC35" i="33"/>
  <c r="AB35" i="33"/>
  <c r="Z35" i="33"/>
  <c r="AA35" i="33" s="1"/>
  <c r="Y35" i="33"/>
  <c r="W35" i="33"/>
  <c r="V35" i="33"/>
  <c r="X35" i="33" s="1"/>
  <c r="AD34" i="33"/>
  <c r="AC34" i="33"/>
  <c r="AB34" i="33"/>
  <c r="Z34" i="33"/>
  <c r="Y34" i="33"/>
  <c r="AA34" i="33" s="1"/>
  <c r="W34" i="33"/>
  <c r="X34" i="33" s="1"/>
  <c r="V34" i="33"/>
  <c r="AD33" i="33"/>
  <c r="AC33" i="33"/>
  <c r="AB33" i="33"/>
  <c r="Z33" i="33"/>
  <c r="Y33" i="33"/>
  <c r="AA33" i="33" s="1"/>
  <c r="W33" i="33"/>
  <c r="V33" i="33"/>
  <c r="X33" i="33" s="1"/>
  <c r="AD32" i="33"/>
  <c r="AC32" i="33"/>
  <c r="AB32" i="33"/>
  <c r="Z32" i="33"/>
  <c r="AA32" i="33" s="1"/>
  <c r="Y32" i="33"/>
  <c r="W32" i="33"/>
  <c r="V32" i="33"/>
  <c r="X32" i="33" s="1"/>
  <c r="AD31" i="33"/>
  <c r="AC31" i="33"/>
  <c r="AB31" i="33"/>
  <c r="Z31" i="33"/>
  <c r="Y31" i="33"/>
  <c r="AA31" i="33" s="1"/>
  <c r="W31" i="33"/>
  <c r="X31" i="33" s="1"/>
  <c r="V31" i="33"/>
  <c r="AD30" i="33"/>
  <c r="AC30" i="33"/>
  <c r="AB30" i="33"/>
  <c r="Z30" i="33"/>
  <c r="Y30" i="33"/>
  <c r="AA30" i="33" s="1"/>
  <c r="W30" i="33"/>
  <c r="V30" i="33"/>
  <c r="AD29" i="33"/>
  <c r="AC29" i="33"/>
  <c r="AB29" i="33"/>
  <c r="Z29" i="33"/>
  <c r="AA29" i="33" s="1"/>
  <c r="Y29" i="33"/>
  <c r="W29" i="33"/>
  <c r="V29" i="33"/>
  <c r="AD28" i="33"/>
  <c r="AC28" i="33"/>
  <c r="AB28" i="33"/>
  <c r="Z28" i="33"/>
  <c r="Y28" i="33"/>
  <c r="W28" i="33"/>
  <c r="X28" i="33" s="1"/>
  <c r="V28" i="33"/>
  <c r="AD27" i="33"/>
  <c r="AC27" i="33"/>
  <c r="AB27" i="33"/>
  <c r="Z27" i="33"/>
  <c r="Y27" i="33"/>
  <c r="W27" i="33"/>
  <c r="V27" i="33"/>
  <c r="X27" i="33" s="1"/>
  <c r="AD26" i="33"/>
  <c r="AC26" i="33"/>
  <c r="AB26" i="33"/>
  <c r="Z26" i="33"/>
  <c r="AA26" i="33" s="1"/>
  <c r="Y26" i="33"/>
  <c r="W26" i="33"/>
  <c r="V26" i="33"/>
  <c r="AD25" i="33"/>
  <c r="AC25" i="33"/>
  <c r="AB25" i="33"/>
  <c r="Z25" i="33"/>
  <c r="Y25" i="33"/>
  <c r="AA25" i="33" s="1"/>
  <c r="W25" i="33"/>
  <c r="X25" i="33" s="1"/>
  <c r="V25" i="33"/>
  <c r="AD24" i="33"/>
  <c r="AC24" i="33"/>
  <c r="AB24" i="33"/>
  <c r="Z24" i="33"/>
  <c r="Y24" i="33"/>
  <c r="W24" i="33"/>
  <c r="V24" i="33"/>
  <c r="X24" i="33" s="1"/>
  <c r="AD23" i="33"/>
  <c r="AC23" i="33"/>
  <c r="AB23" i="33"/>
  <c r="Z23" i="33"/>
  <c r="AA23" i="33" s="1"/>
  <c r="Y23" i="33"/>
  <c r="W23" i="33"/>
  <c r="V23" i="33"/>
  <c r="X23" i="33" s="1"/>
  <c r="AD22" i="33"/>
  <c r="AC22" i="33"/>
  <c r="AB22" i="33"/>
  <c r="Z22" i="33"/>
  <c r="Y22" i="33"/>
  <c r="AA22" i="33" s="1"/>
  <c r="W22" i="33"/>
  <c r="V22" i="33"/>
  <c r="AD21" i="33"/>
  <c r="AC21" i="33"/>
  <c r="AB21" i="33"/>
  <c r="Z21" i="33"/>
  <c r="Y21" i="33"/>
  <c r="W21" i="33"/>
  <c r="V21" i="33"/>
  <c r="X21" i="33" s="1"/>
  <c r="AD20" i="33"/>
  <c r="AC20" i="33"/>
  <c r="AB20" i="33"/>
  <c r="Z20" i="33"/>
  <c r="AA20" i="33" s="1"/>
  <c r="Y20" i="33"/>
  <c r="W20" i="33"/>
  <c r="V20" i="33"/>
  <c r="X20" i="33" s="1"/>
  <c r="AD19" i="33"/>
  <c r="AC19" i="33"/>
  <c r="AB19" i="33"/>
  <c r="Z19" i="33"/>
  <c r="Y19" i="33"/>
  <c r="AA19" i="33" s="1"/>
  <c r="W19" i="33"/>
  <c r="X19" i="33" s="1"/>
  <c r="V19" i="33"/>
  <c r="AD18" i="33"/>
  <c r="AC18" i="33"/>
  <c r="AB18" i="33"/>
  <c r="Z18" i="33"/>
  <c r="Y18" i="33"/>
  <c r="AA18" i="33" s="1"/>
  <c r="W18" i="33"/>
  <c r="V18" i="33"/>
  <c r="X18" i="33"/>
  <c r="AD17" i="33"/>
  <c r="AC17" i="33"/>
  <c r="AB17" i="33"/>
  <c r="Z17" i="33"/>
  <c r="Y17" i="33"/>
  <c r="AA17" i="33" s="1"/>
  <c r="W17" i="33"/>
  <c r="X17" i="33" s="1"/>
  <c r="V17" i="33"/>
  <c r="AD16" i="33"/>
  <c r="AC16" i="33"/>
  <c r="AB16" i="33"/>
  <c r="Z16" i="33"/>
  <c r="Y16" i="33"/>
  <c r="AA16" i="33" s="1"/>
  <c r="W16" i="33"/>
  <c r="V16" i="33"/>
  <c r="X16" i="33" s="1"/>
  <c r="AD15" i="33"/>
  <c r="AC15" i="33"/>
  <c r="AB15" i="33"/>
  <c r="Z15" i="33"/>
  <c r="AA15" i="33" s="1"/>
  <c r="Y15" i="33"/>
  <c r="W15" i="33"/>
  <c r="V15" i="33"/>
  <c r="X15" i="33" s="1"/>
  <c r="AD14" i="33"/>
  <c r="AC14" i="33"/>
  <c r="AB14" i="33"/>
  <c r="Z14" i="33"/>
  <c r="Y14" i="33"/>
  <c r="AA14" i="33" s="1"/>
  <c r="W14" i="33"/>
  <c r="X14" i="33" s="1"/>
  <c r="V14" i="33"/>
  <c r="AD13" i="33"/>
  <c r="AC13" i="33"/>
  <c r="AB13" i="33"/>
  <c r="Z13" i="33"/>
  <c r="Y13" i="33"/>
  <c r="AA13" i="33" s="1"/>
  <c r="W13" i="33"/>
  <c r="V13" i="33"/>
  <c r="AD12" i="33"/>
  <c r="AC12" i="33"/>
  <c r="AB12" i="33"/>
  <c r="Z12" i="33"/>
  <c r="AA12" i="33" s="1"/>
  <c r="Y12" i="33"/>
  <c r="W12" i="33"/>
  <c r="V12" i="33"/>
  <c r="AD11" i="33"/>
  <c r="AC11" i="33"/>
  <c r="AB11" i="33"/>
  <c r="Z11" i="33"/>
  <c r="Y11" i="33"/>
  <c r="W11" i="33"/>
  <c r="X11" i="33" s="1"/>
  <c r="V11" i="33"/>
  <c r="AD10" i="33"/>
  <c r="AC10" i="33"/>
  <c r="AB10" i="33"/>
  <c r="Z10" i="33"/>
  <c r="Y10" i="33"/>
  <c r="W10" i="33"/>
  <c r="V10" i="33"/>
  <c r="X10" i="33" s="1"/>
  <c r="AD9" i="33"/>
  <c r="AC9" i="33"/>
  <c r="AB9" i="33"/>
  <c r="Z9" i="33"/>
  <c r="Y9" i="33"/>
  <c r="W9" i="33"/>
  <c r="V9" i="33"/>
  <c r="AD8" i="33"/>
  <c r="AC8" i="33"/>
  <c r="AB8" i="33"/>
  <c r="Z8" i="33"/>
  <c r="Y8" i="33"/>
  <c r="AA8" i="33" s="1"/>
  <c r="W8" i="33"/>
  <c r="X8" i="33" s="1"/>
  <c r="V8" i="33"/>
  <c r="AD7" i="33"/>
  <c r="AC7" i="33"/>
  <c r="AB7" i="33"/>
  <c r="Z7" i="33"/>
  <c r="Y7" i="33"/>
  <c r="W7" i="33"/>
  <c r="V7" i="33"/>
  <c r="X7" i="33" s="1"/>
  <c r="AD6" i="33"/>
  <c r="AC6" i="33"/>
  <c r="AB6" i="33"/>
  <c r="Z6" i="33"/>
  <c r="AA6" i="33" s="1"/>
  <c r="Y6" i="33"/>
  <c r="W6" i="33"/>
  <c r="V6" i="33"/>
  <c r="AD5" i="33"/>
  <c r="AC5" i="33"/>
  <c r="AB5" i="33"/>
  <c r="Z5" i="33"/>
  <c r="Y5" i="33"/>
  <c r="AA5" i="33" s="1"/>
  <c r="W5" i="33"/>
  <c r="X5" i="33" s="1"/>
  <c r="V5" i="33"/>
  <c r="AD4" i="33"/>
  <c r="AC4" i="33"/>
  <c r="AB4" i="33"/>
  <c r="Z4" i="33"/>
  <c r="Y4" i="33"/>
  <c r="W4" i="33"/>
  <c r="V4" i="33"/>
  <c r="X4" i="33" s="1"/>
  <c r="AA435" i="33"/>
  <c r="X431" i="33"/>
  <c r="X413" i="33"/>
  <c r="X423" i="33"/>
  <c r="AA224" i="33"/>
  <c r="AA416" i="33"/>
  <c r="X226" i="33"/>
  <c r="X399" i="33"/>
  <c r="AA410" i="33"/>
  <c r="X393" i="33"/>
  <c r="AA418" i="33"/>
  <c r="AA442" i="33"/>
  <c r="X422" i="33"/>
  <c r="AA137" i="33"/>
  <c r="AA244" i="33"/>
  <c r="AA381" i="33"/>
  <c r="X397" i="33"/>
  <c r="X377" i="33"/>
  <c r="X403" i="33"/>
  <c r="AA404" i="33"/>
  <c r="Y274" i="33"/>
  <c r="AA411" i="33"/>
  <c r="AA242" i="33"/>
  <c r="AA333" i="33"/>
  <c r="AA401" i="33"/>
  <c r="X298" i="33"/>
  <c r="AA311" i="33"/>
  <c r="AA343" i="33"/>
  <c r="X372" i="33"/>
  <c r="AA374" i="33"/>
  <c r="X392" i="33"/>
  <c r="AA397" i="33"/>
  <c r="X443" i="33"/>
  <c r="X284" i="33"/>
  <c r="X373" i="33"/>
  <c r="X96" i="33"/>
  <c r="AA262" i="33"/>
  <c r="X297" i="33"/>
  <c r="AA304" i="33"/>
  <c r="X313" i="33"/>
  <c r="AA339" i="33"/>
  <c r="X376" i="33"/>
  <c r="AA67" i="33"/>
  <c r="AA122" i="33"/>
  <c r="AA201" i="33"/>
  <c r="X267" i="33"/>
  <c r="X366" i="33"/>
  <c r="AA158" i="33"/>
  <c r="X255" i="33"/>
  <c r="AA110" i="33"/>
  <c r="AA384" i="33"/>
  <c r="X306" i="33"/>
  <c r="AC269" i="33"/>
  <c r="X81" i="33"/>
  <c r="X106" i="33"/>
  <c r="X234" i="33"/>
  <c r="AA252" i="33"/>
  <c r="X30" i="33"/>
  <c r="X93" i="33"/>
  <c r="X124" i="33"/>
  <c r="X160" i="33"/>
  <c r="AA232" i="33"/>
  <c r="X243" i="33"/>
  <c r="X57" i="33"/>
  <c r="AA11" i="33"/>
  <c r="X90" i="33"/>
  <c r="X108" i="33"/>
  <c r="X156" i="33"/>
  <c r="X171" i="33"/>
  <c r="X228" i="33"/>
  <c r="X235" i="33"/>
  <c r="AA9" i="33"/>
  <c r="AA28" i="33"/>
  <c r="X168" i="33"/>
  <c r="X217" i="33"/>
  <c r="AA319" i="33"/>
  <c r="X359" i="33"/>
  <c r="AA362" i="33"/>
  <c r="X13" i="33"/>
  <c r="X22" i="33"/>
  <c r="X353" i="33"/>
  <c r="AA370" i="33"/>
  <c r="X131" i="33"/>
  <c r="X364" i="33"/>
  <c r="AA326" i="33"/>
  <c r="AA48" i="33"/>
  <c r="X55" i="33"/>
  <c r="AA149" i="33"/>
  <c r="X283" i="33"/>
  <c r="X319" i="33"/>
  <c r="AA310" i="33"/>
  <c r="AA21" i="33"/>
  <c r="X279" i="33"/>
  <c r="X111" i="33"/>
  <c r="AA82" i="33"/>
  <c r="AA140" i="33"/>
  <c r="X192" i="33"/>
  <c r="X206" i="33"/>
  <c r="X214" i="33"/>
  <c r="AA250" i="33"/>
  <c r="AA281" i="33"/>
  <c r="X294" i="33"/>
  <c r="X360" i="33"/>
  <c r="X230" i="33"/>
  <c r="AA44" i="33"/>
  <c r="X62" i="33"/>
  <c r="X73" i="33"/>
  <c r="X105" i="33"/>
  <c r="X158" i="33"/>
  <c r="AA106" i="33"/>
  <c r="X157" i="33"/>
  <c r="X180" i="33"/>
  <c r="V269" i="33"/>
  <c r="X328" i="33"/>
  <c r="X341" i="33"/>
  <c r="X344" i="33"/>
  <c r="X6" i="33"/>
  <c r="X58" i="33"/>
  <c r="X69" i="33"/>
  <c r="AA71" i="33"/>
  <c r="AA94" i="33"/>
  <c r="X139" i="33"/>
  <c r="X147" i="33"/>
  <c r="X178" i="33"/>
  <c r="X252" i="33"/>
  <c r="X321" i="33"/>
  <c r="X339" i="33"/>
  <c r="AA354" i="33"/>
  <c r="AA430" i="33"/>
  <c r="AA444" i="33"/>
  <c r="AA420" i="33"/>
  <c r="AA352" i="33"/>
  <c r="AA344" i="33"/>
  <c r="AA289" i="33"/>
  <c r="AA273" i="33"/>
  <c r="Y263" i="33"/>
  <c r="AA233" i="33"/>
  <c r="AA230" i="33"/>
  <c r="AA55" i="33"/>
  <c r="AA103" i="33"/>
  <c r="AA98" i="33"/>
  <c r="AA169" i="33"/>
  <c r="X84" i="33"/>
  <c r="AA129" i="33"/>
  <c r="X45" i="33"/>
  <c r="AA43" i="33"/>
  <c r="AA59" i="33"/>
  <c r="AA95" i="33"/>
  <c r="X100" i="33"/>
  <c r="AA243" i="33"/>
  <c r="AA296" i="33"/>
  <c r="X348" i="33"/>
  <c r="AA380" i="33"/>
  <c r="X416" i="33"/>
  <c r="AA441" i="33"/>
  <c r="AA81" i="33"/>
  <c r="X398" i="33"/>
  <c r="AC151" i="33"/>
  <c r="AA396" i="33"/>
  <c r="AA154" i="33"/>
  <c r="AA208" i="33"/>
  <c r="AA228" i="33"/>
  <c r="X424" i="33"/>
  <c r="AA190" i="33"/>
  <c r="AA298" i="33"/>
  <c r="AA176" i="33"/>
  <c r="X248" i="33"/>
  <c r="X269" i="33" l="1"/>
  <c r="AD484" i="33"/>
  <c r="Z355" i="33"/>
  <c r="AA226" i="33"/>
  <c r="AA377" i="33"/>
  <c r="X379" i="33"/>
  <c r="X396" i="33"/>
  <c r="AA424" i="33"/>
  <c r="AA423" i="33"/>
  <c r="X437" i="33"/>
  <c r="AA7" i="33"/>
  <c r="X9" i="33"/>
  <c r="AA24" i="33"/>
  <c r="X26" i="33"/>
  <c r="AA36" i="33"/>
  <c r="X38" i="33"/>
  <c r="X53" i="33"/>
  <c r="X65" i="33"/>
  <c r="AA75" i="33"/>
  <c r="X77" i="33"/>
  <c r="AA90" i="33"/>
  <c r="X92" i="33"/>
  <c r="AA102" i="33"/>
  <c r="X104" i="33"/>
  <c r="AA114" i="33"/>
  <c r="W125" i="33"/>
  <c r="Y133" i="33"/>
  <c r="Z141" i="33"/>
  <c r="X138" i="33"/>
  <c r="AA165" i="33"/>
  <c r="X167" i="33"/>
  <c r="AA180" i="33"/>
  <c r="Y194" i="33"/>
  <c r="AA197" i="33"/>
  <c r="AB210" i="33"/>
  <c r="AA216" i="33"/>
  <c r="X218" i="33"/>
  <c r="AA236" i="33"/>
  <c r="X241" i="33"/>
  <c r="AA255" i="33"/>
  <c r="X260" i="33"/>
  <c r="AA285" i="33"/>
  <c r="X287" i="33"/>
  <c r="AA300" i="33"/>
  <c r="X302" i="33"/>
  <c r="AA315" i="33"/>
  <c r="X317" i="33"/>
  <c r="X333" i="33"/>
  <c r="X352" i="33"/>
  <c r="AA366" i="33"/>
  <c r="X368" i="33"/>
  <c r="AA383" i="33"/>
  <c r="X385" i="33"/>
  <c r="AA379" i="33"/>
  <c r="X381" i="33"/>
  <c r="Z274" i="33"/>
  <c r="X220" i="33"/>
  <c r="AA402" i="33"/>
  <c r="Z202" i="33"/>
  <c r="Z211" i="33" s="1"/>
  <c r="W269" i="33"/>
  <c r="AD269" i="33"/>
  <c r="AA368" i="33"/>
  <c r="AA225" i="33"/>
  <c r="X378" i="33"/>
  <c r="V425" i="33"/>
  <c r="AC425" i="33"/>
  <c r="X419" i="33"/>
  <c r="AA434" i="33"/>
  <c r="X436" i="33"/>
  <c r="V173" i="33"/>
  <c r="Z407" i="33"/>
  <c r="W407" i="33"/>
  <c r="AD407" i="33"/>
  <c r="AD39" i="33"/>
  <c r="AB78" i="33"/>
  <c r="AC78" i="33"/>
  <c r="AB116" i="33"/>
  <c r="Y116" i="33"/>
  <c r="AC116" i="33"/>
  <c r="AD125" i="33"/>
  <c r="AB125" i="33"/>
  <c r="V133" i="33"/>
  <c r="AC133" i="33"/>
  <c r="W141" i="33"/>
  <c r="AA151" i="33"/>
  <c r="AB162" i="33"/>
  <c r="Y162" i="33"/>
  <c r="V162" i="33"/>
  <c r="AC162" i="33"/>
  <c r="W173" i="33"/>
  <c r="AD173" i="33"/>
  <c r="AB173" i="33"/>
  <c r="V184" i="33"/>
  <c r="AC184" i="33"/>
  <c r="AD184" i="33"/>
  <c r="V194" i="33"/>
  <c r="AC194" i="33"/>
  <c r="W202" i="33"/>
  <c r="AD202" i="33"/>
  <c r="AA210" i="33"/>
  <c r="W237" i="33"/>
  <c r="AD237" i="33"/>
  <c r="AB237" i="33"/>
  <c r="W245" i="33"/>
  <c r="AD245" i="33"/>
  <c r="AB245" i="33"/>
  <c r="AA253" i="33"/>
  <c r="X253" i="33"/>
  <c r="AC253" i="33"/>
  <c r="AD263" i="33"/>
  <c r="AD275" i="33" s="1"/>
  <c r="Y269" i="33"/>
  <c r="Y275" i="33" s="1"/>
  <c r="AC291" i="33"/>
  <c r="V307" i="33"/>
  <c r="Z307" i="33"/>
  <c r="W307" i="33"/>
  <c r="AD307" i="33"/>
  <c r="AC323" i="33"/>
  <c r="Z323" i="33"/>
  <c r="W323" i="33"/>
  <c r="AD323" i="33"/>
  <c r="V335" i="33"/>
  <c r="AC335" i="33"/>
  <c r="W335" i="33"/>
  <c r="AD335" i="33"/>
  <c r="Y345" i="33"/>
  <c r="AA349" i="33"/>
  <c r="AC389" i="33"/>
  <c r="AA365" i="33"/>
  <c r="X367" i="33"/>
  <c r="AA382" i="33"/>
  <c r="X384" i="33"/>
  <c r="AC39" i="33"/>
  <c r="W116" i="33"/>
  <c r="V125" i="33"/>
  <c r="AC125" i="33"/>
  <c r="AC143" i="33" s="1"/>
  <c r="Z125" i="33"/>
  <c r="W133" i="33"/>
  <c r="AB133" i="33"/>
  <c r="Y141" i="33"/>
  <c r="V141" i="33"/>
  <c r="Z151" i="33"/>
  <c r="W151" i="33"/>
  <c r="Z162" i="33"/>
  <c r="AD162" i="33"/>
  <c r="AB184" i="33"/>
  <c r="W194" i="33"/>
  <c r="AD194" i="33"/>
  <c r="Z210" i="33"/>
  <c r="W210" i="33"/>
  <c r="V245" i="33"/>
  <c r="AC245" i="33"/>
  <c r="W253" i="33"/>
  <c r="AD253" i="33"/>
  <c r="AC263" i="33"/>
  <c r="AC275" i="33" s="1"/>
  <c r="Z269" i="33"/>
  <c r="AC274" i="33"/>
  <c r="W291" i="33"/>
  <c r="Z389" i="33"/>
  <c r="W389" i="33"/>
  <c r="X412" i="33"/>
  <c r="AA421" i="33"/>
  <c r="AC477" i="33"/>
  <c r="AA10" i="33"/>
  <c r="X12" i="33"/>
  <c r="AA27" i="33"/>
  <c r="X29" i="33"/>
  <c r="AA42" i="33"/>
  <c r="AA54" i="33"/>
  <c r="X123" i="33"/>
  <c r="X146" i="33"/>
  <c r="AA403" i="33"/>
  <c r="AA443" i="33"/>
  <c r="X446" i="33"/>
  <c r="AB143" i="33"/>
  <c r="X151" i="33"/>
  <c r="X210" i="33"/>
  <c r="AA389" i="33"/>
  <c r="V345" i="33"/>
  <c r="X442" i="33"/>
  <c r="Y389" i="33"/>
  <c r="W425" i="33"/>
  <c r="X316" i="33"/>
  <c r="X323" i="33" s="1"/>
  <c r="X242" i="33"/>
  <c r="W345" i="33"/>
  <c r="AA184" i="33"/>
  <c r="W355" i="33"/>
  <c r="Z447" i="33"/>
  <c r="AB447" i="33"/>
  <c r="V78" i="33"/>
  <c r="AB275" i="33"/>
  <c r="Y151" i="33"/>
  <c r="AA341" i="33"/>
  <c r="AA345" i="33" s="1"/>
  <c r="AA193" i="33"/>
  <c r="Z345" i="33"/>
  <c r="Y355" i="33"/>
  <c r="Z425" i="33"/>
  <c r="Z426" i="33" s="1"/>
  <c r="AA436" i="33"/>
  <c r="AA291" i="33"/>
  <c r="X121" i="33"/>
  <c r="Y202" i="33"/>
  <c r="V407" i="33"/>
  <c r="AB345" i="33"/>
  <c r="AB425" i="33"/>
  <c r="AC447" i="33"/>
  <c r="AA431" i="33"/>
  <c r="V143" i="33"/>
  <c r="AA240" i="33"/>
  <c r="AA245" i="33" s="1"/>
  <c r="V253" i="33"/>
  <c r="X129" i="33"/>
  <c r="X133" i="33" s="1"/>
  <c r="X410" i="33"/>
  <c r="AC345" i="33"/>
  <c r="AB355" i="33"/>
  <c r="AB407" i="33"/>
  <c r="AA412" i="33"/>
  <c r="X414" i="33"/>
  <c r="V447" i="33"/>
  <c r="Y143" i="33"/>
  <c r="Z237" i="33"/>
  <c r="V202" i="33"/>
  <c r="AB39" i="33"/>
  <c r="AD78" i="33"/>
  <c r="Z78" i="33"/>
  <c r="AD116" i="33"/>
  <c r="AD141" i="33"/>
  <c r="AD143" i="33" s="1"/>
  <c r="AA173" i="33"/>
  <c r="W184" i="33"/>
  <c r="AA202" i="33"/>
  <c r="AC237" i="33"/>
  <c r="X263" i="33"/>
  <c r="AB291" i="33"/>
  <c r="V291" i="33"/>
  <c r="AC307" i="33"/>
  <c r="AC356" i="33" s="1"/>
  <c r="Y323" i="33"/>
  <c r="AD345" i="33"/>
  <c r="AC355" i="33"/>
  <c r="AB389" i="33"/>
  <c r="AA433" i="33"/>
  <c r="AA237" i="33"/>
  <c r="X326" i="33"/>
  <c r="Y173" i="33"/>
  <c r="V323" i="33"/>
  <c r="V389" i="33"/>
  <c r="AA267" i="33"/>
  <c r="AA269" i="33" s="1"/>
  <c r="AD355" i="33"/>
  <c r="W447" i="33"/>
  <c r="AD447" i="33"/>
  <c r="AD117" i="33"/>
  <c r="Y39" i="33"/>
  <c r="AC141" i="33"/>
  <c r="AC173" i="33"/>
  <c r="AC186" i="33" s="1"/>
  <c r="AB194" i="33"/>
  <c r="AC202" i="33"/>
  <c r="AC211" i="33" s="1"/>
  <c r="AD210" i="33"/>
  <c r="AD211" i="33" s="1"/>
  <c r="AA263" i="33"/>
  <c r="AD291" i="33"/>
  <c r="AB307" i="33"/>
  <c r="AB356" i="33" s="1"/>
  <c r="AB323" i="33"/>
  <c r="Y335" i="33"/>
  <c r="V355" i="33"/>
  <c r="V356" i="33" s="1"/>
  <c r="AD389" i="33"/>
  <c r="AD425" i="33"/>
  <c r="AD477" i="33"/>
  <c r="AC484" i="33"/>
  <c r="AB186" i="33"/>
  <c r="AD257" i="33"/>
  <c r="V263" i="33"/>
  <c r="V275" i="33" s="1"/>
  <c r="X338" i="33"/>
  <c r="X345" i="33" s="1"/>
  <c r="Y291" i="33"/>
  <c r="W257" i="33"/>
  <c r="Z184" i="33"/>
  <c r="Y307" i="33"/>
  <c r="V151" i="33"/>
  <c r="Y407" i="33"/>
  <c r="X395" i="33"/>
  <c r="AA398" i="33"/>
  <c r="X400" i="33"/>
  <c r="AC407" i="33"/>
  <c r="AC426" i="33" s="1"/>
  <c r="X434" i="33"/>
  <c r="AA437" i="33"/>
  <c r="AA440" i="33"/>
  <c r="X116" i="33"/>
  <c r="AA355" i="33"/>
  <c r="W211" i="33"/>
  <c r="X39" i="33"/>
  <c r="AC257" i="33"/>
  <c r="X389" i="33"/>
  <c r="AB117" i="33"/>
  <c r="W143" i="33"/>
  <c r="X162" i="33"/>
  <c r="AB211" i="33"/>
  <c r="X237" i="33"/>
  <c r="AD356" i="33"/>
  <c r="AD186" i="33"/>
  <c r="W356" i="33"/>
  <c r="Y426" i="33"/>
  <c r="AA128" i="33"/>
  <c r="AA133" i="33" s="1"/>
  <c r="AA136" i="33"/>
  <c r="AA141" i="33" s="1"/>
  <c r="Y210" i="33"/>
  <c r="Y211" i="33" s="1"/>
  <c r="Z39" i="33"/>
  <c r="AA314" i="33"/>
  <c r="AA323" i="33" s="1"/>
  <c r="Z263" i="33"/>
  <c r="Z275" i="33" s="1"/>
  <c r="Z335" i="33"/>
  <c r="W39" i="33"/>
  <c r="AA299" i="33"/>
  <c r="AA307" i="33" s="1"/>
  <c r="X166" i="33"/>
  <c r="X173" i="33" s="1"/>
  <c r="AA429" i="33"/>
  <c r="X430" i="33"/>
  <c r="V210" i="33"/>
  <c r="V211" i="33" s="1"/>
  <c r="Y184" i="33"/>
  <c r="Y186" i="33" s="1"/>
  <c r="V116" i="33"/>
  <c r="Y237" i="33"/>
  <c r="W263" i="33"/>
  <c r="W275" i="33" s="1"/>
  <c r="V39" i="33"/>
  <c r="AA51" i="33"/>
  <c r="AA78" i="33" s="1"/>
  <c r="AA84" i="33"/>
  <c r="AA116" i="33" s="1"/>
  <c r="X176" i="33"/>
  <c r="X184" i="33" s="1"/>
  <c r="Y425" i="33"/>
  <c r="X137" i="33"/>
  <c r="X141" i="33" s="1"/>
  <c r="X47" i="33"/>
  <c r="X78" i="33" s="1"/>
  <c r="X349" i="33"/>
  <c r="X355" i="33" s="1"/>
  <c r="W78" i="33"/>
  <c r="W162" i="33"/>
  <c r="W186" i="33" s="1"/>
  <c r="AA156" i="33"/>
  <c r="AA162" i="33" s="1"/>
  <c r="Y447" i="33"/>
  <c r="Z116" i="33"/>
  <c r="Z245" i="33"/>
  <c r="Z257" i="33" s="1"/>
  <c r="AA393" i="33"/>
  <c r="AA407" i="33" s="1"/>
  <c r="Z133" i="33"/>
  <c r="Z143" i="33" s="1"/>
  <c r="X190" i="33"/>
  <c r="X194" i="33" s="1"/>
  <c r="Y78" i="33"/>
  <c r="AA327" i="33"/>
  <c r="AA335" i="33" s="1"/>
  <c r="AA124" i="33"/>
  <c r="AA125" i="33" s="1"/>
  <c r="AA143" i="33" s="1"/>
  <c r="X331" i="33"/>
  <c r="X335" i="33" s="1"/>
  <c r="X301" i="33"/>
  <c r="V237" i="33"/>
  <c r="V257" i="33" s="1"/>
  <c r="X240" i="33"/>
  <c r="X245" i="33" s="1"/>
  <c r="Z173" i="33"/>
  <c r="Z291" i="33"/>
  <c r="Z356" i="33" s="1"/>
  <c r="X182" i="33"/>
  <c r="X435" i="33"/>
  <c r="X273" i="33"/>
  <c r="X274" i="33" s="1"/>
  <c r="X275" i="33" s="1"/>
  <c r="AA4" i="33"/>
  <c r="AA39" i="33" s="1"/>
  <c r="X120" i="33"/>
  <c r="X125" i="33" s="1"/>
  <c r="X198" i="33"/>
  <c r="X202" i="33" s="1"/>
  <c r="X296" i="33"/>
  <c r="X282" i="33"/>
  <c r="X291" i="33" s="1"/>
  <c r="Y253" i="33"/>
  <c r="AA189" i="33"/>
  <c r="AA194" i="33" s="1"/>
  <c r="AA211" i="33" s="1"/>
  <c r="Z186" i="33" l="1"/>
  <c r="Y356" i="33"/>
  <c r="AB257" i="33"/>
  <c r="AA275" i="33"/>
  <c r="V186" i="33"/>
  <c r="W426" i="33"/>
  <c r="X407" i="33"/>
  <c r="X425" i="33"/>
  <c r="X426" i="33" s="1"/>
  <c r="AA425" i="33"/>
  <c r="AC117" i="33"/>
  <c r="AC486" i="33" s="1"/>
  <c r="AA426" i="33"/>
  <c r="X257" i="33"/>
  <c r="X143" i="33"/>
  <c r="X447" i="33"/>
  <c r="AA447" i="33"/>
  <c r="Y117" i="33"/>
  <c r="X307" i="33"/>
  <c r="X356" i="33" s="1"/>
  <c r="V426" i="33"/>
  <c r="W117" i="33"/>
  <c r="W486" i="33" s="1"/>
  <c r="AA356" i="33"/>
  <c r="AB426" i="33"/>
  <c r="V117" i="33"/>
  <c r="AA257" i="33"/>
  <c r="AA186" i="33"/>
  <c r="AD426" i="33"/>
  <c r="AD486" i="33" s="1"/>
  <c r="AA117" i="33"/>
  <c r="X211" i="33"/>
  <c r="X186" i="33"/>
  <c r="Y257" i="33"/>
  <c r="Y486" i="33" s="1"/>
  <c r="X117" i="33"/>
  <c r="Z117" i="33"/>
  <c r="Z486" i="33" s="1"/>
  <c r="AB486" i="33"/>
  <c r="V486" i="33" l="1"/>
  <c r="X486" i="33"/>
  <c r="AA486" i="33"/>
</calcChain>
</file>

<file path=xl/sharedStrings.xml><?xml version="1.0" encoding="utf-8"?>
<sst xmlns="http://schemas.openxmlformats.org/spreadsheetml/2006/main" count="659" uniqueCount="261">
  <si>
    <t>Patent Filing Fees (Micro Entity)</t>
  </si>
  <si>
    <t>Patent Issue Fees (Micro Entity)</t>
  </si>
  <si>
    <t>Patent Maintenance Fees (Micro Entity)</t>
  </si>
  <si>
    <t>Patent Extension Fees (Micro Entity)</t>
  </si>
  <si>
    <t>Patent Revival Fees (Micro Entity)</t>
  </si>
  <si>
    <t>PCT Application Fees (Micro Entity)</t>
  </si>
  <si>
    <t>Patent Service Fees</t>
  </si>
  <si>
    <t>Corporate Fees</t>
  </si>
  <si>
    <t>Total Patent Fees</t>
  </si>
  <si>
    <t>Total Patent Maintenance Fees</t>
  </si>
  <si>
    <t>Total Other Patent Processing Fees</t>
  </si>
  <si>
    <t>Total Corporate Fees</t>
  </si>
  <si>
    <t>_</t>
  </si>
  <si>
    <t>Patent Filing Fees (Large Entity)</t>
  </si>
  <si>
    <t>Filing of Utility Patent Application</t>
  </si>
  <si>
    <t>Search of Utility Patent Application</t>
  </si>
  <si>
    <t>Examination of Utility Patent Application</t>
  </si>
  <si>
    <t>Filing of Design Patent Application</t>
  </si>
  <si>
    <t>Search of Design Patent Application</t>
  </si>
  <si>
    <t>Examination of Design Patent Application</t>
  </si>
  <si>
    <t>Filing of Plant Patent Application</t>
  </si>
  <si>
    <t>Search of Plant Patent Application</t>
  </si>
  <si>
    <t>Examination of Plant Patent Application</t>
  </si>
  <si>
    <t>Filing of Reissue Patent Application</t>
  </si>
  <si>
    <t>Search of Reissue Patent Application</t>
  </si>
  <si>
    <t>Examination of Reissue Patent Application</t>
  </si>
  <si>
    <t>Provisional Application Filing</t>
  </si>
  <si>
    <t>CPA - Design Filing</t>
  </si>
  <si>
    <t>CPA - Reissue Filing</t>
  </si>
  <si>
    <t>Surcharge - Late Filing, Search or Examination Fee, Oath or Declaration</t>
  </si>
  <si>
    <t>Surcharge - Late Provisional Filing Fee or Cover Sheet</t>
  </si>
  <si>
    <t>Utility Application Size Fee</t>
  </si>
  <si>
    <t>Design Application Size Fee</t>
  </si>
  <si>
    <t>Plant Application Size Fee</t>
  </si>
  <si>
    <t>Reissue Application Size Fee</t>
  </si>
  <si>
    <t>Provisional Application Size Fee</t>
  </si>
  <si>
    <t>Independent Claims in Excess of Three</t>
  </si>
  <si>
    <t>Total Claims in Excess of Twenty</t>
  </si>
  <si>
    <t>Multiple Dependent Claims</t>
  </si>
  <si>
    <t>Reissue Independent Claims in Excess of Three</t>
  </si>
  <si>
    <t>Reissue Total Claims in Excess of Twenty</t>
  </si>
  <si>
    <t>Request for Continued Examination</t>
  </si>
  <si>
    <t>Filing a Submission after Final Rejection</t>
  </si>
  <si>
    <t>Each Additional Invention to be Examined</t>
  </si>
  <si>
    <t>Reexamination Independent Claims in Excess of Three</t>
  </si>
  <si>
    <t>Reexamination Total Claims in Excess of Twenty</t>
  </si>
  <si>
    <t>Patent Filing Fees (Small Entity)</t>
  </si>
  <si>
    <t>Electronic Filing of Utility Patent Application</t>
  </si>
  <si>
    <t xml:space="preserve">Total Patent Filing Fees </t>
  </si>
  <si>
    <t>Patent Issue Fees (Large Entity)</t>
  </si>
  <si>
    <t>Utility or Reissue Issue</t>
  </si>
  <si>
    <t>Design Issue</t>
  </si>
  <si>
    <t>Plant Issue</t>
  </si>
  <si>
    <t>Reissue Issue</t>
  </si>
  <si>
    <t>Patent Issue Fees (Small Entity)</t>
  </si>
  <si>
    <t xml:space="preserve">Total Patent Issue Fees </t>
  </si>
  <si>
    <t xml:space="preserve">Pre-Grant Publication Fees </t>
  </si>
  <si>
    <t>Publication Fee for Early, Voluntary or Normal Publication</t>
  </si>
  <si>
    <t>Publication Fee for Republication</t>
  </si>
  <si>
    <t>Request for Voluntary Publication or Republication</t>
  </si>
  <si>
    <t>Processing Fee, Except in Provisional Applications</t>
  </si>
  <si>
    <t xml:space="preserve">Total Pre-Grant Publication Fees </t>
  </si>
  <si>
    <t>Patent Maintenance Fees (Large Entity)</t>
  </si>
  <si>
    <t>First Stage Maintenance</t>
  </si>
  <si>
    <t>Second Stage Maintenance</t>
  </si>
  <si>
    <t>Third Stage Maintenance</t>
  </si>
  <si>
    <t>First Stage Surcharge in Grace Period</t>
  </si>
  <si>
    <t>Second Stage Surcharge in Grace Period</t>
  </si>
  <si>
    <t>Third Stage Surcharge in Grace Period</t>
  </si>
  <si>
    <t>Surcharge After Expiration - Unavoidable Late Payment</t>
  </si>
  <si>
    <t>Surcharge After Expiration - Unintentional Late Payment</t>
  </si>
  <si>
    <t>Patent Maintenance Fees (Small Entity)</t>
  </si>
  <si>
    <t xml:space="preserve">Third Stage Maintenance </t>
  </si>
  <si>
    <t>Patent Extension Fees (Large Entity)</t>
  </si>
  <si>
    <t>Extension for Response within First Month</t>
  </si>
  <si>
    <t>Extension for Response within Second Month</t>
  </si>
  <si>
    <t>Extension for Response within Third Month</t>
  </si>
  <si>
    <t>Extension for Response within Fourth Month</t>
  </si>
  <si>
    <t>Extension for Response within Fifth Month</t>
  </si>
  <si>
    <t>Patent Extension Fees (Small Entity)</t>
  </si>
  <si>
    <t>Total Patent Extension Fees</t>
  </si>
  <si>
    <t>Notice of Appeal to Board of Appeals</t>
  </si>
  <si>
    <t>Filing a Brief in Support of an Appeal</t>
  </si>
  <si>
    <t>Request for an Oral Hearing</t>
  </si>
  <si>
    <t>Patent Revival Fees (Large Entity)</t>
  </si>
  <si>
    <t>Petition to Revive Unavoidably Abandoned Application</t>
  </si>
  <si>
    <t>Petition to Revive Unintentionally Abandoned Application</t>
  </si>
  <si>
    <t>Statutory Disclaimer</t>
  </si>
  <si>
    <t>Patent Revival Fees (Small Entity)</t>
  </si>
  <si>
    <t xml:space="preserve">Total Patent Revival Fees </t>
  </si>
  <si>
    <t>PCT Application Fees (Large Entity)</t>
  </si>
  <si>
    <t>Filing of PCT National Stage Application</t>
  </si>
  <si>
    <t>PCT National Stage Search - All Other Situations</t>
  </si>
  <si>
    <t>PCT National Stage Search - USPTO is ISA or IPEA and All Claims Satisfy PCT Article</t>
  </si>
  <si>
    <t>PCT National Stage Search - USPTO is ISA</t>
  </si>
  <si>
    <t>PCT National Stage Search - Search Report Prepared and Provided to USPTO</t>
  </si>
  <si>
    <t>PCT National Stage Examination - All Other Situations</t>
  </si>
  <si>
    <t>PCT National Stage Examination - USPTO is IPEA and All Claims Satisfy PCT Article</t>
  </si>
  <si>
    <t>Search or Examination Fee, Oath or Declaration After 30 Months from Priority Date</t>
  </si>
  <si>
    <t>English Translation After 30 Months from Priority Date</t>
  </si>
  <si>
    <t>PCT National Stage Application Size Fee</t>
  </si>
  <si>
    <t>PCT Application Fees (Small Entity)</t>
  </si>
  <si>
    <t>PCT Transmittal Fee</t>
  </si>
  <si>
    <t>PCT Search Fee - No Prior US Application</t>
  </si>
  <si>
    <t>Supplemental Search per Additional Invention</t>
  </si>
  <si>
    <t>PCT - Preliminary Examination (USPTO is ISA)</t>
  </si>
  <si>
    <t>PCT - Preliminary Examination (USPTO is not ISA)</t>
  </si>
  <si>
    <t>Supplemental Examination per Additional Invention</t>
  </si>
  <si>
    <t>PCT - Late Payment</t>
  </si>
  <si>
    <t>Total PCT Fees</t>
  </si>
  <si>
    <t>Non-English Specification</t>
  </si>
  <si>
    <t>Petition to Institute a Public Use Proceeding</t>
  </si>
  <si>
    <t>Acceptance of an Unintentionally Delayed Claim for Priority</t>
  </si>
  <si>
    <t>Filing an Application for Patent Term Adjustment</t>
  </si>
  <si>
    <t>Request for Reinstatement of Term Reduced</t>
  </si>
  <si>
    <t>Extension of Patent Term</t>
  </si>
  <si>
    <t>Initial Application for Interim Extension</t>
  </si>
  <si>
    <t>Subsequent Application for Interim Extension</t>
  </si>
  <si>
    <t>Petitions to the Director (Group I)</t>
  </si>
  <si>
    <t>Petitions to the Director (Group II)</t>
  </si>
  <si>
    <t>Petitions to the Director (Group III)</t>
  </si>
  <si>
    <t>Expedited Examination of Design Application</t>
  </si>
  <si>
    <t>Request for Publication of SIR - Prior to Examiner Action</t>
  </si>
  <si>
    <t>Request for Publication of SIR - After Examiner Action</t>
  </si>
  <si>
    <t>Submission of Information Disclosure Statement</t>
  </si>
  <si>
    <t>Processing Fee for Provisional Applications</t>
  </si>
  <si>
    <t>Certificate of Correction</t>
  </si>
  <si>
    <t>Request for Ex Partes Reexamination</t>
  </si>
  <si>
    <t>Request for Inter Partes Reexamination</t>
  </si>
  <si>
    <t>Status of Maintenance Fee Payment (Uncertified Statement)</t>
  </si>
  <si>
    <t>Publication in Official Gazette</t>
  </si>
  <si>
    <t>Handling Fee for Incomplete or Improper Application</t>
  </si>
  <si>
    <t>Patent Attorney Enrollment Fees</t>
  </si>
  <si>
    <t>Application Fee</t>
  </si>
  <si>
    <t>For Test Administration by Commercial Entity</t>
  </si>
  <si>
    <t>For Test Administration by the USPTO</t>
  </si>
  <si>
    <t>Attorney Fee - Registration to Practice or Grant of Limited Recognition under 11.9(b) or (c)</t>
  </si>
  <si>
    <t>Attorney Fee - Reinstatement to Practice</t>
  </si>
  <si>
    <t>Attorney Fee - Certificate of Good Standing as an Attorney or Agent</t>
  </si>
  <si>
    <t>Attorney Fee - Certificate of Good Standing as an Attorney or Agent, Suitable for Framing</t>
  </si>
  <si>
    <t>Review of Decision by the OED Director under 11.2(c)</t>
  </si>
  <si>
    <t>Review of Decision of the OED Director under 11.2(d)</t>
  </si>
  <si>
    <t>Annual Fee for Registered Attorney or Agent, Active Status</t>
  </si>
  <si>
    <t>Annual Fee for Registered Attorney or Agent in Voluntary Inactive Status</t>
  </si>
  <si>
    <t>Requesting Restoration to Active Status from Voluntary Inactive Status</t>
  </si>
  <si>
    <t>Balance of Annual Fee Due Upon Restoration to active Status from Voluntary Inactive Status</t>
  </si>
  <si>
    <t>Annual Fee for Individual Granted Limited Recognition</t>
  </si>
  <si>
    <t>Delinquency</t>
  </si>
  <si>
    <t>Application Fee for Person Disciplined, Convicted of a Felony or Certain Misdemeanors under 11.2(h)</t>
  </si>
  <si>
    <t>Printed Copy of Patent without Color</t>
  </si>
  <si>
    <t>Printed Copy of Patent in Color</t>
  </si>
  <si>
    <t>Color Copy of Patent (Other than Plant) or SIR with Color</t>
  </si>
  <si>
    <t>Patent Application Publication</t>
  </si>
  <si>
    <t>Copy of Patent Application as Filed, if Provided on Paper</t>
  </si>
  <si>
    <t>Copy of Patent Related File Wrapper and Paper Contents of 400 or Fewer Pages, if Provided on Paper</t>
  </si>
  <si>
    <t>Additional Fee for Each Additional 100 Pages or Portion of Patent Related File Wrapper and Contents</t>
  </si>
  <si>
    <t>Certification of Patent-Related File Wrapper and Paper Contents</t>
  </si>
  <si>
    <t>Copy of Patent Related File Wrapper and Contents if Provided Electronically or on a Physical Electronic Medium as Specified</t>
  </si>
  <si>
    <t>Additional Fee for Each Continuing Physical Electronic Medium in Single Order</t>
  </si>
  <si>
    <t>Copy of Office Records, Except Copies of Applications as Filed</t>
  </si>
  <si>
    <t>Assignment Records, Abstract of Title and Certification, per Patent</t>
  </si>
  <si>
    <t>List of US Patents and SIRs in Subclass</t>
  </si>
  <si>
    <t>Copy of Non-US Document</t>
  </si>
  <si>
    <t>International Type Search Report</t>
  </si>
  <si>
    <t>Recording Each Patent Assignment, Agreement or Other Paper, Per Property</t>
  </si>
  <si>
    <t>Labor Charge for Services</t>
  </si>
  <si>
    <t>Unspecified Other Services, Excluding Labor</t>
  </si>
  <si>
    <t>Handling Fee for Withdrawal of SIR</t>
  </si>
  <si>
    <t>Computer Records, At Cost</t>
  </si>
  <si>
    <t>Copy of Patent-Related File Wrapper Contents that Were Submitted and Are Stored on Compact Disk or Other Electronic Form, Other Than as Available; First Physical Electronic Medium in a Single Order</t>
  </si>
  <si>
    <t>Additional Fee for Each Continuing Copy of Patent-Related File Wrapper Contents as Specified</t>
  </si>
  <si>
    <t>Copy of Patent Related File Wrapper Contents that Were Submitted and Are Stored on Compact Disk, or other Electronic Form, other than as available, if Provided Electronically Other than on a Physical Electronic Medium, per Order</t>
  </si>
  <si>
    <t>Petitions for Documents in Form Other Than that Provided by this Part, or in a Form Other Than that Generally Provided by Director, to be Decided in Accordance with Merits</t>
  </si>
  <si>
    <t>REPS</t>
  </si>
  <si>
    <t>Self Service Copy Charge, per Page</t>
  </si>
  <si>
    <t>Annual Library Subscription</t>
  </si>
  <si>
    <t>Other Patent Processing Fees (Small Entity)</t>
  </si>
  <si>
    <t>Other Patent Processing Fees (Micro Entity)</t>
  </si>
  <si>
    <t>PCT Processing Fees (Small Entity)</t>
  </si>
  <si>
    <t>PCT Processing Fees (Micro Entity)</t>
  </si>
  <si>
    <t>Supplemental Examination Request</t>
  </si>
  <si>
    <t>Supplemental Examination Reexamination</t>
  </si>
  <si>
    <t>Patent Issue Fee (with PG Pub)</t>
  </si>
  <si>
    <t>Request for Prioritized Examination</t>
  </si>
  <si>
    <t>PCT Processing Fees (Large Entity)</t>
  </si>
  <si>
    <t>Other Patent Processing Fees (Large Entity)</t>
  </si>
  <si>
    <t>Reexamination Petition</t>
  </si>
  <si>
    <t>Filing an Appeal</t>
  </si>
  <si>
    <t>Petitions to the Chief Administrative Patent Judge</t>
  </si>
  <si>
    <t>XXXX</t>
  </si>
  <si>
    <t>Correct Inventorship after First Action on the Merits</t>
  </si>
  <si>
    <t>File an Oath/Declaration up to the Notice of Allowance</t>
  </si>
  <si>
    <t>Covered Business Method and Post Grant Review, 20 or Fewer Claims</t>
  </si>
  <si>
    <t>Covered Business Method and Post Grant Review, 21-30 Claims</t>
  </si>
  <si>
    <t>Covered Business Method and Post Grant Review, 31-40 Claims</t>
  </si>
  <si>
    <t>Covered Business Method and Post Grant Review, 41-50 Claims</t>
  </si>
  <si>
    <t>Covered Business Method and Post Grant Review, 51-60 Claims</t>
  </si>
  <si>
    <t>Covered Business Method and Post Grant Review, 61-70 Claims</t>
  </si>
  <si>
    <t>Covered Business Method and Post Grant Review, Each Additional Group of 10 Claims</t>
  </si>
  <si>
    <t>Covered Business Method and Post Grant Review Refunds</t>
  </si>
  <si>
    <t>Petition to Institute a Derivation</t>
  </si>
  <si>
    <t>Refunds for Board Reversals</t>
  </si>
  <si>
    <t>Refunds for Allowance/Reopen after Appeal Brief (Before Board Decision)</t>
  </si>
  <si>
    <t>Refunds for Allowance/Reopen after Notice of Appeal (Before Appeal Brief)</t>
  </si>
  <si>
    <t>Supplemental Examination Document Size Fees; Each Additional 50</t>
  </si>
  <si>
    <t>Supplemental Examination Document Size Fees; 21-50</t>
  </si>
  <si>
    <t>Petition for Inter Partes Review, 20 or Fewer Claims</t>
  </si>
  <si>
    <t>Petition for Inter Partes Review, 21-30 Claims</t>
  </si>
  <si>
    <t>Petition for Inter Partes Review, 31-40 Claims</t>
  </si>
  <si>
    <t>Petition for Inter Partes Review, 41-50 Claims</t>
  </si>
  <si>
    <t>Petition for Inter Partes Review, 51-60 Claims</t>
  </si>
  <si>
    <t>Petition for Inter Partes Review, 61-70 Claims</t>
  </si>
  <si>
    <t>Petition for Inter Partes Review, Each Additional Group of 10 Claims</t>
  </si>
  <si>
    <t>Petition for Inter Partes Review Refunds</t>
  </si>
  <si>
    <t>Patent Issue Fee (with Publication) After Examiner Withdrawl for Final Rejection</t>
  </si>
  <si>
    <t>Transmitting Application to International Bureau to Act as Receiving Office</t>
  </si>
  <si>
    <t>Processinf Fee for Correcting Inventorship in a Patent</t>
  </si>
  <si>
    <t>Patent Trial and Appeal Board Fees (Large Entity)</t>
  </si>
  <si>
    <t>Patent Trial and Appeal Board Fees (Small Entity)</t>
  </si>
  <si>
    <t>Patent Trial and Appeal Board Fees (Micro Entity)</t>
  </si>
  <si>
    <t>Total Patent Trial and Appeal Board Fees</t>
  </si>
  <si>
    <t>Processing Each Payment Refused or Charged Back*</t>
  </si>
  <si>
    <t>Establish or Reinstate Deposit Account*</t>
  </si>
  <si>
    <t>Service Charge for Below Minimum Balance on Deposit Account*</t>
  </si>
  <si>
    <t>Partial Service Charge for Closing a Deposit Account*</t>
  </si>
  <si>
    <t>Unassigned Maintenance Fee Payments*</t>
  </si>
  <si>
    <t>Patent Unassigned Fees*</t>
  </si>
  <si>
    <t>Suspense Account for Other Patent Processing Fees*</t>
  </si>
  <si>
    <t>Suspense Account for Partial Issue Payments*</t>
  </si>
  <si>
    <t>Suspense Account for Partial Publication Payments*</t>
  </si>
  <si>
    <t>Suspense Account for PCT Payments*</t>
  </si>
  <si>
    <t>variable</t>
  </si>
  <si>
    <t>* The Aggregate Revenue Estimate Contains Information for the Patent Business Line in It's Entirety.  Certain Limited Fees, Marked With an Asterisk (*), Are Not Proposed To Be Set Or Adjusted Under The Section 10 of the America Invents Act Notice of Proposed Rulemaking. However, To Prepare A Complete Aggregate Revenue Calculation For The Patent Business Line These Select Fees, Including Corporate/Finance Fees and Holding Fees Are Included in the Aggregate Revenue Estimate.</t>
  </si>
  <si>
    <t>Fee                                                                                                                                                                                                                                                                                                                                                                                                                                                                                                                                                                                                                                                             Code</t>
  </si>
  <si>
    <t>FY 2012                                                                                                                                                                                                                                                                                                                                                                                                                                                                                                                                                                               Fee Rates</t>
  </si>
  <si>
    <t xml:space="preserve"> Description</t>
  </si>
  <si>
    <t>10/1/12-                                                                                                                                                                                                                                                                                                                                                                                                                                                                                                                                                                      1/31/13                                                                                                                                                                                                                                                                                                                                                                                                                                                                                                                                     (assumed                                                                                                                                                                                                                                                                                                                                                                                                                                                                                                                                                                               at 1.9%) CPI                                                                                                                                                                                                                                                                                                                                                                                                                                                                                                                                                                                                        FY 2013                                                                                                                                                                                                                                                                                                                                                                                                                                                                                                                                                                                Fee Rates</t>
  </si>
  <si>
    <t>2/1/13-                                                                                                                                                                                                                                                                                                                                                                                                                                                                                                                                                                    9/30/13                                                                                                                                                                                                                                                                                                                                                                                                                                                                                                                                                           Restructure                                                                                                                                                                                                                                                                                                                                                                                                                                                                                                                                                                 FY 2013                                                                                                                                                                                                                                                                                                                                                                                                                                                                                                                                                                            Fee Rates</t>
  </si>
  <si>
    <t>10/1/13-                                                                                                                                                                                                                                                                                                                                                                                                                                                                                                                                                      12/31/13                                                                                                                                                                                                                                                                                                                                                                                                                                                                                                                                                                FY 2014                                                                                                                                                                                                                                                                                                                                                                                                                                                                                                                                                                               Fee Rates</t>
  </si>
  <si>
    <t>1/1/14-                                                                                                                                                                                                                                                                                                                                                                                                                                                                                                                                                                               9/30/14                                                                                                                                                                                                                                                                                                                                                                                                                                                                                                                                                   Restructure                                                                                                                                                                                                                                                                                                                                                                                                                                                                                                                                                              FY 2014                                                                                                                                                                                                                                                                                                                                                                                                                                                                                                                                                                                       Fee Rates</t>
  </si>
  <si>
    <t>FY 2015                                                                                                                                                                                                                                                                                                                                                                                                                                                                                                                                                                Fee Rates</t>
  </si>
  <si>
    <t>FY 2016                                                                                                                                                                                                                                                                                                                                                                                                                                                                                                                                                                Fee Rates</t>
  </si>
  <si>
    <t>FY 2017                                                                                                                                                                                                                                                                                                                                                                                                                                                                                                                                                                Fee Rates</t>
  </si>
  <si>
    <t>10/1/12-                                                                                                                                                                                                                                                                                                                                                                                                                                                                                                                                                                    1/31/13                                                                                                                                                                                                                                                                                                                                                                                                                                                                                                                                                                                                                         FY 2013                                                                                                                                                                                                                                                                                                                                                                                                                                                                                                                                                                    Workload</t>
  </si>
  <si>
    <t>2/1/13-                                                                                                                                                                                                                                                                                                                                                                                                                                                                                                                                                              9/30/13                                                                                                                                                                                                                                                                                                                                                                                                                                                                                                                                                                         FY 2013                                                                                                                                                                                                                                                                                                                                                                                                                                                                                                                                                                       Workload</t>
  </si>
  <si>
    <t>Aggregate                                                                                                                                                                                                                                                                                                                                                                                                                                                                                                                                                   Workload</t>
  </si>
  <si>
    <t>10/1/13-                                                                                                                                                                                                                                                                                                                                                                                                                                                                                                                                                            12/31/13                                                                                                                                                                                                                                                                                                                                                                                                                                                                                                                                                                                   FY 2014                                                                                                                                                                                                                                                                                                                                                                                                                                                                                                                                                                    Workload</t>
  </si>
  <si>
    <t>1/1/14-                                                                                                                                                                                                                                                                                                                                                                                                                                                                                                                                                                           9/30/14                                                                                                                                                                                                                                                                                                                                                                                                                                                                                                                                                                        FY 2014                                                                                                                                                                                                                                                                                                                                                                                                                                                                                                                                                                          Workload</t>
  </si>
  <si>
    <t>Aggregate                                                                                                                                                                                                                                                                                                                                                                                                                                                                                                                                                               FY 2014                                                                                                                                                                                                                                                                                                                                                                                                                                                                                                                                                                                                     Workload</t>
  </si>
  <si>
    <t>Aggregate                                                                                                                                                                                                                                                                                                                                                                                                                                                                                                                                                               FY 2015                                                                                                                                                                                                                                                                                                                                                                                                                                                                                                                                                                                                     Workload</t>
  </si>
  <si>
    <t>Aggregate                                                                                                                                                                                                                                                                                                                                                                                                                                                                                                                                                               FY 2016                                                                                                                                                                                                                                                                                                                                                                                                                                                                                                                                                                                                     Workload</t>
  </si>
  <si>
    <t>Aggregate                                                                                                                                                                                                                                                                                                                                                                                                                                                                                                                                                               FY 2017                                                                                                                                                                                                                                                                                                                                                                                                                                                                                                                                                                                                     Workload</t>
  </si>
  <si>
    <t>10/1/12-                                                                                                                                                                                                                                                                                                                                                                                                                                                                                                                                                                        1/31/13                                                                                                                                                                                                                                                                                                                                                                                                                                                                                                                                                                                     FY 2013                                                                                                                                                                                                                                                                                                                                                                                                                                                                                                                                                                Collections</t>
  </si>
  <si>
    <t>2/1/13-                                                                                                                                                                                                                                                                                                                                                                                                                                                                                                                                                                9/30/13                                                                                                                                                                                                                                                                                                                                                                                                                                                                                                                                                                        FY 2013                                                                                                                                                                                                                                                                                                                                                                                                                                                                                                                                                                   Collections</t>
  </si>
  <si>
    <t>Aggregate                                                                                                                                                                                                                                                                                                                                                                                                                                                                                                                                                            FY 2013                                                                                                                                                                                                                                                                                                                                                                                                                                                                                                                                                                      Collections</t>
  </si>
  <si>
    <t>10/1/13-                                                                                                                                                                                                                                                                                                                                                                                                                                                                                                                                                                 12/31/13                                                                                                                                                                                                                                                                                                                                                                                                                                                                                                                                                                     FY 2014                                                                                                                                                                                                                                                                                                                                                                                                                                                                                                                                                                                                 Collections</t>
  </si>
  <si>
    <t>1/1/14-                                                                                                                                                                                                                                                                                                                                                                                                                                                                                                                                                                                    9/30/14                                                                                                                                                                                                                                                                                                                                                                                                                                                                                                                                                                      FY 2014                                                                                                                                                                                                                                                                                                                                                                                                                                                                                                                                                                                   Collections</t>
  </si>
  <si>
    <t>Aggregate                                                                                                                                                                                                                                                                                                                                                                                                                                                                                                                                                                FY 2014                                                                                                                                                                                                                                                                                                                                                                                                                                                                                                                                                                                   Collections</t>
  </si>
  <si>
    <t>Aggregate                                                                                                                                                                                                                                                                                                                                                                                                                                                                                                                                                                FY 2015                                                                                                                                                                                                                                                                                                                                                                                                                                                                                                                                                                                   Collections</t>
  </si>
  <si>
    <t>Aggregate                                                                                                                                                                                                                                                                                                                                                                                                                                                                                                                                                                FY 2016                                                                                                                                                                                                                                                                                                                                                                                                                                                                                                                                                                                   Collections</t>
  </si>
  <si>
    <t>Aggregate                                                                                                                                                                                                                                                                                                                                                                                                                                                                                                                                                                FY 2017                                                                                                                                                                                                                                                                                                                                                                                                                                                                                                                                                                                   Collections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</si>
</sst>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164" formatCode="\$#,##0_);&quot;($&quot;#,##0\)"/>
    <numFmt numFmtId="165" formatCode="\$#,##0.00_);[Red]&quot;($&quot;#,##0.00\)"/>
    <numFmt numFmtId="166" formatCode="#,##0.000_);[Red]\(#,##0.000\)"/>
    <numFmt numFmtId="167" formatCode="0.000"/>
    <numFmt numFmtId="168" formatCode="0_);\(0\)"/>
    <numFmt numFmtId="169" formatCode="&quot;$&quot;#,##0.00"/>
    <numFmt numFmtId="170" formatCode="&quot;$&quot;#,##0"/>
  </numFmts>
  <fonts count="27" x14ac:knownFonts="1">
    <font>
      <b/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9"/>
      <name val="Arial"/>
      <family val="2"/>
    </font>
    <font>
      <b/>
      <sz val="9"/>
      <name val="Calibri"/>
      <family val="2"/>
      <scheme val="minor"/>
    </font>
    <font>
      <sz val="9"/>
      <color rgb="FF000099"/>
      <name val="Calibri"/>
      <family val="2"/>
      <scheme val="minor"/>
    </font>
    <font>
      <sz val="9"/>
      <color rgb="FF990099"/>
      <name val="Calibri"/>
      <family val="2"/>
      <scheme val="minor"/>
    </font>
    <font>
      <sz val="9"/>
      <name val="Calibri"/>
      <family val="2"/>
      <scheme val="minor"/>
    </font>
    <font>
      <sz val="9"/>
      <color indexed="20"/>
      <name val="Calibri"/>
      <family val="2"/>
      <scheme val="minor"/>
    </font>
    <font>
      <sz val="9"/>
      <color indexed="18"/>
      <name val="Calibri"/>
      <family val="2"/>
      <scheme val="minor"/>
    </font>
    <font>
      <sz val="12"/>
      <name val="Calibri"/>
      <family val="2"/>
      <scheme val="minor"/>
    </font>
    <font>
      <sz val="9"/>
      <color rgb="FF7030A0"/>
      <name val="Calibri"/>
      <family val="2"/>
      <scheme val="minor"/>
    </font>
    <font>
      <sz val="9"/>
      <color rgb="FF000066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44"/>
        <bgColor indexed="42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43"/>
      </patternFill>
    </fill>
    <fill>
      <patternFill patternType="solid">
        <fgColor indexed="31"/>
        <bgColor indexed="27"/>
      </patternFill>
    </fill>
    <fill>
      <patternFill patternType="solid">
        <fgColor indexed="4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46"/>
      </patternFill>
    </fill>
    <fill>
      <patternFill patternType="solid">
        <fgColor indexed="61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56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46"/>
        <bgColor indexed="45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38"/>
        <bgColor indexed="63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2"/>
      </bottom>
      <diagonal/>
    </border>
    <border>
      <left/>
      <right/>
      <top/>
      <bottom style="medium">
        <color indexed="4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/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medium">
        <color indexed="64"/>
      </top>
      <bottom/>
      <diagonal/>
    </border>
    <border>
      <left style="medium">
        <color indexed="64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 style="medium">
        <color indexed="64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medium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medium">
        <color indexed="64"/>
      </bottom>
      <diagonal/>
    </border>
    <border>
      <left style="hair">
        <color theme="0" tint="-0.34998626667073579"/>
      </left>
      <right style="hair">
        <color theme="0" tint="-0.34998626667073579"/>
      </right>
      <top/>
      <bottom style="medium">
        <color indexed="64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medium">
        <color indexed="64"/>
      </bottom>
      <diagonal/>
    </border>
    <border>
      <left style="hair">
        <color theme="0" tint="-0.34998626667073579"/>
      </left>
      <right style="medium">
        <color indexed="64"/>
      </right>
      <top style="hair">
        <color theme="0" tint="-0.34998626667073579"/>
      </top>
      <bottom style="medium">
        <color indexed="64"/>
      </bottom>
      <diagonal/>
    </border>
    <border>
      <left style="hair">
        <color theme="0" tint="-0.34998626667073579"/>
      </left>
      <right/>
      <top/>
      <bottom style="hair">
        <color theme="0" tint="-0.34998626667073579"/>
      </bottom>
      <diagonal/>
    </border>
    <border>
      <left style="hair">
        <color theme="0" tint="-0.34998626667073579"/>
      </left>
      <right style="medium">
        <color indexed="64"/>
      </right>
      <top/>
      <bottom style="hair">
        <color theme="0" tint="-0.34998626667073579"/>
      </bottom>
      <diagonal/>
    </border>
    <border>
      <left style="medium">
        <color indexed="64"/>
      </left>
      <right/>
      <top style="hair">
        <color theme="0" tint="-0.34998626667073579"/>
      </top>
      <bottom style="medium">
        <color indexed="64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medium">
        <color indexed="64"/>
      </bottom>
      <diagonal/>
    </border>
    <border>
      <left/>
      <right style="hair">
        <color theme="0" tint="-0.34998626667073579"/>
      </right>
      <top/>
      <bottom style="hair">
        <color theme="0" tint="-0.34998626667073579"/>
      </bottom>
      <diagonal/>
    </border>
    <border>
      <left style="medium">
        <color indexed="64"/>
      </left>
      <right/>
      <top style="hair">
        <color theme="0" tint="-0.34998626667073579"/>
      </top>
      <bottom/>
      <diagonal/>
    </border>
    <border>
      <left/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/>
      <top style="hair">
        <color theme="0" tint="-0.34998626667073579"/>
      </top>
      <bottom/>
      <diagonal/>
    </border>
    <border>
      <left style="hair">
        <color theme="0" tint="-0.34998626667073579"/>
      </left>
      <right style="medium">
        <color indexed="64"/>
      </right>
      <top style="hair">
        <color theme="0" tint="-0.34998626667073579"/>
      </top>
      <bottom/>
      <diagonal/>
    </border>
    <border>
      <left style="medium">
        <color indexed="64"/>
      </left>
      <right style="hair">
        <color indexed="64"/>
      </right>
      <top/>
      <bottom style="hair">
        <color theme="0" tint="-0.34998626667073579"/>
      </bottom>
      <diagonal/>
    </border>
    <border>
      <left style="hair">
        <color indexed="64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 style="medium">
        <color indexed="64"/>
      </left>
      <right style="hair">
        <color indexed="64"/>
      </right>
      <top style="hair">
        <color theme="0" tint="-0.34998626667073579"/>
      </top>
      <bottom style="medium">
        <color indexed="64"/>
      </bottom>
      <diagonal/>
    </border>
    <border>
      <left style="hair">
        <color indexed="64"/>
      </left>
      <right style="hair">
        <color theme="0" tint="-0.34998626667073579"/>
      </right>
      <top style="hair">
        <color theme="0" tint="-0.34998626667073579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medium">
        <color indexed="64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medium">
        <color indexed="64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medium">
        <color indexed="64"/>
      </top>
      <bottom style="hair">
        <color theme="0" tint="-0.34998626667073579"/>
      </bottom>
      <diagonal/>
    </border>
    <border>
      <left style="hair">
        <color theme="0" tint="-0.34998626667073579"/>
      </left>
      <right style="medium">
        <color indexed="64"/>
      </right>
      <top style="medium">
        <color indexed="64"/>
      </top>
      <bottom style="hair">
        <color theme="0" tint="-0.34998626667073579"/>
      </bottom>
      <diagonal/>
    </border>
  </borders>
  <cellStyleXfs count="44">
    <xf numFmtId="38" fontId="0" fillId="0" borderId="0"/>
    <xf numFmtId="38" fontId="1" fillId="2" borderId="0" applyBorder="0" applyAlignment="0" applyProtection="0"/>
    <xf numFmtId="38" fontId="1" fillId="3" borderId="0" applyBorder="0" applyAlignment="0" applyProtection="0"/>
    <xf numFmtId="38" fontId="1" fillId="4" borderId="0" applyBorder="0" applyAlignment="0" applyProtection="0"/>
    <xf numFmtId="38" fontId="1" fillId="5" borderId="0" applyBorder="0" applyAlignment="0" applyProtection="0"/>
    <xf numFmtId="38" fontId="1" fillId="6" borderId="0" applyBorder="0" applyAlignment="0" applyProtection="0"/>
    <xf numFmtId="38" fontId="1" fillId="4" borderId="0" applyBorder="0" applyAlignment="0" applyProtection="0"/>
    <xf numFmtId="38" fontId="1" fillId="6" borderId="0" applyBorder="0" applyAlignment="0" applyProtection="0"/>
    <xf numFmtId="38" fontId="1" fillId="3" borderId="0" applyBorder="0" applyAlignment="0" applyProtection="0"/>
    <xf numFmtId="38" fontId="1" fillId="7" borderId="0" applyBorder="0" applyAlignment="0" applyProtection="0"/>
    <xf numFmtId="38" fontId="1" fillId="8" borderId="0" applyBorder="0" applyAlignment="0" applyProtection="0"/>
    <xf numFmtId="38" fontId="1" fillId="6" borderId="0" applyBorder="0" applyAlignment="0" applyProtection="0"/>
    <xf numFmtId="38" fontId="1" fillId="4" borderId="0" applyBorder="0" applyAlignment="0" applyProtection="0"/>
    <xf numFmtId="38" fontId="2" fillId="6" borderId="0" applyBorder="0" applyAlignment="0" applyProtection="0"/>
    <xf numFmtId="38" fontId="2" fillId="9" borderId="0" applyBorder="0" applyAlignment="0" applyProtection="0"/>
    <xf numFmtId="38" fontId="2" fillId="10" borderId="0" applyBorder="0" applyAlignment="0" applyProtection="0"/>
    <xf numFmtId="38" fontId="2" fillId="8" borderId="0" applyBorder="0" applyAlignment="0" applyProtection="0"/>
    <xf numFmtId="38" fontId="2" fillId="6" borderId="0" applyBorder="0" applyAlignment="0" applyProtection="0"/>
    <xf numFmtId="38" fontId="2" fillId="3" borderId="0" applyBorder="0" applyAlignment="0" applyProtection="0"/>
    <xf numFmtId="38" fontId="2" fillId="11" borderId="0" applyBorder="0" applyAlignment="0" applyProtection="0"/>
    <xf numFmtId="38" fontId="2" fillId="9" borderId="0" applyBorder="0" applyAlignment="0" applyProtection="0"/>
    <xf numFmtId="38" fontId="2" fillId="10" borderId="0" applyBorder="0" applyAlignment="0" applyProtection="0"/>
    <xf numFmtId="38" fontId="2" fillId="12" borderId="0" applyBorder="0" applyAlignment="0" applyProtection="0"/>
    <xf numFmtId="38" fontId="2" fillId="13" borderId="0" applyBorder="0" applyAlignment="0" applyProtection="0"/>
    <xf numFmtId="38" fontId="2" fillId="14" borderId="0" applyBorder="0" applyAlignment="0" applyProtection="0"/>
    <xf numFmtId="38" fontId="3" fillId="15" borderId="0" applyBorder="0" applyAlignment="0" applyProtection="0"/>
    <xf numFmtId="38" fontId="4" fillId="16" borderId="1" applyAlignment="0" applyProtection="0"/>
    <xf numFmtId="38" fontId="5" fillId="17" borderId="2" applyAlignment="0" applyProtection="0"/>
    <xf numFmtId="40" fontId="17" fillId="0" borderId="0" applyFill="0" applyBorder="0" applyAlignment="0" applyProtection="0"/>
    <xf numFmtId="165" fontId="17" fillId="0" borderId="0" applyFill="0" applyBorder="0" applyAlignment="0" applyProtection="0"/>
    <xf numFmtId="38" fontId="6" fillId="0" borderId="0" applyFill="0" applyBorder="0" applyAlignment="0" applyProtection="0"/>
    <xf numFmtId="38" fontId="7" fillId="6" borderId="0" applyBorder="0" applyAlignment="0" applyProtection="0"/>
    <xf numFmtId="38" fontId="8" fillId="0" borderId="3" applyFill="0" applyAlignment="0" applyProtection="0"/>
    <xf numFmtId="38" fontId="9" fillId="0" borderId="4" applyFill="0" applyAlignment="0" applyProtection="0"/>
    <xf numFmtId="38" fontId="10" fillId="0" borderId="5" applyFill="0" applyAlignment="0" applyProtection="0"/>
    <xf numFmtId="38" fontId="10" fillId="0" borderId="0" applyFill="0" applyBorder="0" applyAlignment="0" applyProtection="0"/>
    <xf numFmtId="38" fontId="11" fillId="7" borderId="1" applyAlignment="0" applyProtection="0"/>
    <xf numFmtId="38" fontId="12" fillId="0" borderId="6" applyFill="0" applyAlignment="0" applyProtection="0"/>
    <xf numFmtId="38" fontId="13" fillId="7" borderId="0" applyBorder="0" applyAlignment="0" applyProtection="0"/>
    <xf numFmtId="38" fontId="17" fillId="4" borderId="7" applyAlignment="0" applyProtection="0"/>
    <xf numFmtId="38" fontId="14" fillId="16" borderId="8" applyAlignment="0" applyProtection="0"/>
    <xf numFmtId="38" fontId="15" fillId="0" borderId="0" applyFill="0" applyBorder="0" applyAlignment="0" applyProtection="0"/>
    <xf numFmtId="38" fontId="16" fillId="0" borderId="9" applyFill="0" applyAlignment="0" applyProtection="0"/>
    <xf numFmtId="38" fontId="12" fillId="0" borderId="0" applyFill="0" applyBorder="0" applyAlignment="0" applyProtection="0"/>
  </cellStyleXfs>
  <cellXfs count="128">
    <xf numFmtId="38" fontId="0" fillId="0" borderId="0" xfId="0"/>
    <xf numFmtId="165" fontId="19" fillId="0" borderId="11" xfId="0" applyNumberFormat="1" applyFont="1" applyBorder="1" applyProtection="1">
      <protection locked="0"/>
    </xf>
    <xf numFmtId="38" fontId="20" fillId="0" borderId="11" xfId="0" applyFont="1" applyBorder="1"/>
    <xf numFmtId="37" fontId="20" fillId="0" borderId="11" xfId="0" applyNumberFormat="1" applyFont="1" applyFill="1" applyBorder="1"/>
    <xf numFmtId="169" fontId="19" fillId="0" borderId="11" xfId="0" applyNumberFormat="1" applyFont="1" applyFill="1" applyBorder="1"/>
    <xf numFmtId="38" fontId="20" fillId="0" borderId="11" xfId="0" applyFont="1" applyFill="1" applyBorder="1" applyProtection="1">
      <protection locked="0"/>
    </xf>
    <xf numFmtId="38" fontId="21" fillId="0" borderId="11" xfId="0" applyFont="1" applyFill="1" applyBorder="1"/>
    <xf numFmtId="38" fontId="22" fillId="0" borderId="11" xfId="0" applyFont="1" applyFill="1" applyBorder="1" applyProtection="1">
      <protection locked="0"/>
    </xf>
    <xf numFmtId="169" fontId="19" fillId="0" borderId="11" xfId="0" applyNumberFormat="1" applyFont="1" applyFill="1" applyBorder="1" applyAlignment="1">
      <alignment horizontal="right"/>
    </xf>
    <xf numFmtId="38" fontId="21" fillId="0" borderId="11" xfId="0" applyFont="1" applyFill="1" applyBorder="1" applyProtection="1">
      <protection locked="0"/>
    </xf>
    <xf numFmtId="38" fontId="21" fillId="0" borderId="11" xfId="0" applyFont="1" applyFill="1" applyBorder="1" applyAlignment="1">
      <alignment horizontal="left"/>
    </xf>
    <xf numFmtId="38" fontId="21" fillId="0" borderId="12" xfId="0" applyFont="1" applyFill="1" applyBorder="1"/>
    <xf numFmtId="38" fontId="21" fillId="0" borderId="11" xfId="0" applyFont="1" applyBorder="1" applyAlignment="1">
      <alignment horizontal="left"/>
    </xf>
    <xf numFmtId="168" fontId="21" fillId="0" borderId="11" xfId="0" applyNumberFormat="1" applyFont="1" applyFill="1" applyBorder="1" applyAlignment="1">
      <alignment horizontal="left"/>
    </xf>
    <xf numFmtId="38" fontId="21" fillId="0" borderId="12" xfId="0" applyFont="1" applyFill="1" applyBorder="1" applyAlignment="1">
      <alignment horizontal="left"/>
    </xf>
    <xf numFmtId="1" fontId="21" fillId="18" borderId="13" xfId="0" applyNumberFormat="1" applyFont="1" applyFill="1" applyBorder="1" applyAlignment="1">
      <alignment horizontal="center"/>
    </xf>
    <xf numFmtId="38" fontId="21" fillId="18" borderId="13" xfId="0" applyFont="1" applyFill="1" applyBorder="1" applyAlignment="1">
      <alignment horizontal="center"/>
    </xf>
    <xf numFmtId="168" fontId="21" fillId="0" borderId="17" xfId="0" applyNumberFormat="1" applyFont="1" applyBorder="1" applyAlignment="1">
      <alignment horizontal="center"/>
    </xf>
    <xf numFmtId="168" fontId="21" fillId="0" borderId="17" xfId="0" applyNumberFormat="1" applyFont="1" applyFill="1" applyBorder="1" applyAlignment="1">
      <alignment horizontal="center"/>
    </xf>
    <xf numFmtId="38" fontId="21" fillId="0" borderId="19" xfId="0" applyFont="1" applyBorder="1" applyAlignment="1">
      <alignment horizontal="left"/>
    </xf>
    <xf numFmtId="38" fontId="21" fillId="0" borderId="19" xfId="0" applyFont="1" applyBorder="1" applyAlignment="1">
      <alignment horizontal="center"/>
    </xf>
    <xf numFmtId="38" fontId="21" fillId="0" borderId="10" xfId="0" applyFont="1" applyBorder="1" applyAlignment="1">
      <alignment horizontal="left"/>
    </xf>
    <xf numFmtId="38" fontId="21" fillId="0" borderId="0" xfId="0" applyFont="1" applyFill="1" applyBorder="1"/>
    <xf numFmtId="168" fontId="21" fillId="0" borderId="19" xfId="0" applyNumberFormat="1" applyFont="1" applyBorder="1" applyAlignment="1">
      <alignment horizontal="left"/>
    </xf>
    <xf numFmtId="38" fontId="21" fillId="0" borderId="14" xfId="0" applyFont="1" applyFill="1" applyBorder="1"/>
    <xf numFmtId="168" fontId="21" fillId="0" borderId="16" xfId="0" applyNumberFormat="1" applyFont="1" applyBorder="1" applyAlignment="1">
      <alignment horizontal="center"/>
    </xf>
    <xf numFmtId="168" fontId="21" fillId="0" borderId="19" xfId="0" applyNumberFormat="1" applyFont="1" applyFill="1" applyBorder="1" applyAlignment="1">
      <alignment horizontal="center"/>
    </xf>
    <xf numFmtId="165" fontId="19" fillId="0" borderId="22" xfId="0" applyNumberFormat="1" applyFont="1" applyBorder="1" applyProtection="1">
      <protection locked="0"/>
    </xf>
    <xf numFmtId="38" fontId="21" fillId="18" borderId="23" xfId="0" applyFont="1" applyFill="1" applyBorder="1" applyAlignment="1">
      <alignment horizontal="center"/>
    </xf>
    <xf numFmtId="38" fontId="20" fillId="0" borderId="22" xfId="0" applyFont="1" applyBorder="1"/>
    <xf numFmtId="37" fontId="20" fillId="0" borderId="22" xfId="0" applyNumberFormat="1" applyFont="1" applyFill="1" applyBorder="1"/>
    <xf numFmtId="38" fontId="20" fillId="0" borderId="22" xfId="0" applyFont="1" applyFill="1" applyBorder="1" applyProtection="1">
      <protection locked="0"/>
    </xf>
    <xf numFmtId="38" fontId="22" fillId="0" borderId="22" xfId="0" applyFont="1" applyFill="1" applyBorder="1" applyProtection="1">
      <protection locked="0"/>
    </xf>
    <xf numFmtId="38" fontId="21" fillId="0" borderId="28" xfId="0" applyFont="1" applyBorder="1" applyAlignment="1">
      <alignment horizontal="left"/>
    </xf>
    <xf numFmtId="38" fontId="21" fillId="0" borderId="29" xfId="0" applyFont="1" applyFill="1" applyBorder="1" applyAlignment="1">
      <alignment horizontal="left"/>
    </xf>
    <xf numFmtId="38" fontId="21" fillId="0" borderId="30" xfId="0" applyFont="1" applyBorder="1" applyAlignment="1">
      <alignment horizontal="center"/>
    </xf>
    <xf numFmtId="168" fontId="21" fillId="0" borderId="10" xfId="0" applyNumberFormat="1" applyFont="1" applyBorder="1" applyAlignment="1">
      <alignment horizontal="center"/>
    </xf>
    <xf numFmtId="38" fontId="21" fillId="0" borderId="31" xfId="0" applyFont="1" applyBorder="1" applyAlignment="1">
      <alignment horizontal="left"/>
    </xf>
    <xf numFmtId="38" fontId="21" fillId="0" borderId="32" xfId="0" applyFont="1" applyFill="1" applyBorder="1"/>
    <xf numFmtId="38" fontId="21" fillId="0" borderId="36" xfId="0" applyFont="1" applyBorder="1" applyAlignment="1">
      <alignment horizontal="left"/>
    </xf>
    <xf numFmtId="38" fontId="21" fillId="0" borderId="37" xfId="0" applyFont="1" applyBorder="1"/>
    <xf numFmtId="167" fontId="18" fillId="0" borderId="14" xfId="0" applyNumberFormat="1" applyFont="1" applyBorder="1"/>
    <xf numFmtId="38" fontId="18" fillId="0" borderId="14" xfId="0" applyFont="1" applyBorder="1"/>
    <xf numFmtId="167" fontId="18" fillId="0" borderId="14" xfId="0" applyNumberFormat="1" applyFont="1" applyFill="1" applyBorder="1"/>
    <xf numFmtId="38" fontId="18" fillId="0" borderId="27" xfId="0" applyFont="1" applyBorder="1"/>
    <xf numFmtId="38" fontId="24" fillId="0" borderId="38" xfId="0" applyFont="1" applyBorder="1" applyAlignment="1">
      <alignment horizontal="fill"/>
    </xf>
    <xf numFmtId="38" fontId="24" fillId="0" borderId="39" xfId="0" applyFont="1" applyBorder="1" applyAlignment="1">
      <alignment horizontal="fill"/>
    </xf>
    <xf numFmtId="38" fontId="24" fillId="0" borderId="22" xfId="0" applyFont="1" applyBorder="1" applyAlignment="1">
      <alignment horizontal="fill"/>
    </xf>
    <xf numFmtId="1" fontId="21" fillId="18" borderId="23" xfId="0" applyNumberFormat="1" applyFont="1" applyFill="1" applyBorder="1" applyAlignment="1">
      <alignment horizontal="center"/>
    </xf>
    <xf numFmtId="38" fontId="24" fillId="0" borderId="25" xfId="0" applyFont="1" applyBorder="1" applyAlignment="1">
      <alignment horizontal="fill"/>
    </xf>
    <xf numFmtId="38" fontId="21" fillId="0" borderId="29" xfId="0" applyFont="1" applyFill="1" applyBorder="1"/>
    <xf numFmtId="38" fontId="21" fillId="0" borderId="40" xfId="0" applyFont="1" applyBorder="1" applyAlignment="1">
      <alignment horizontal="left"/>
    </xf>
    <xf numFmtId="38" fontId="21" fillId="0" borderId="41" xfId="0" applyFont="1" applyFill="1" applyBorder="1"/>
    <xf numFmtId="38" fontId="21" fillId="18" borderId="15" xfId="0" applyFont="1" applyFill="1" applyBorder="1" applyAlignment="1">
      <alignment horizontal="center"/>
    </xf>
    <xf numFmtId="38" fontId="21" fillId="0" borderId="40" xfId="0" applyFont="1" applyBorder="1" applyAlignment="1">
      <alignment horizontal="center"/>
    </xf>
    <xf numFmtId="168" fontId="21" fillId="0" borderId="28" xfId="0" applyNumberFormat="1" applyFont="1" applyBorder="1" applyAlignment="1">
      <alignment horizontal="left"/>
    </xf>
    <xf numFmtId="168" fontId="21" fillId="0" borderId="40" xfId="0" applyNumberFormat="1" applyFont="1" applyBorder="1" applyAlignment="1">
      <alignment horizontal="left"/>
    </xf>
    <xf numFmtId="38" fontId="21" fillId="0" borderId="14" xfId="0" quotePrefix="1" applyFont="1" applyBorder="1" applyAlignment="1">
      <alignment horizontal="center" wrapText="1"/>
    </xf>
    <xf numFmtId="38" fontId="21" fillId="0" borderId="14" xfId="0" applyFont="1" applyBorder="1" applyAlignment="1">
      <alignment horizontal="center" wrapText="1"/>
    </xf>
    <xf numFmtId="38" fontId="21" fillId="0" borderId="16" xfId="0" applyFont="1" applyBorder="1" applyAlignment="1">
      <alignment horizontal="center" wrapText="1"/>
    </xf>
    <xf numFmtId="38" fontId="25" fillId="0" borderId="14" xfId="0" applyFont="1" applyBorder="1"/>
    <xf numFmtId="37" fontId="25" fillId="0" borderId="14" xfId="0" applyNumberFormat="1" applyFont="1" applyFill="1" applyBorder="1"/>
    <xf numFmtId="37" fontId="25" fillId="0" borderId="14" xfId="0" applyNumberFormat="1" applyFont="1" applyFill="1" applyBorder="1" applyProtection="1">
      <protection locked="0"/>
    </xf>
    <xf numFmtId="38" fontId="25" fillId="0" borderId="11" xfId="0" applyFont="1" applyBorder="1"/>
    <xf numFmtId="37" fontId="25" fillId="0" borderId="11" xfId="0" applyNumberFormat="1" applyFont="1" applyFill="1" applyBorder="1"/>
    <xf numFmtId="37" fontId="25" fillId="0" borderId="11" xfId="0" applyNumberFormat="1" applyFont="1" applyFill="1" applyBorder="1" applyProtection="1">
      <protection locked="0"/>
    </xf>
    <xf numFmtId="38" fontId="25" fillId="0" borderId="22" xfId="0" applyFont="1" applyBorder="1"/>
    <xf numFmtId="37" fontId="25" fillId="0" borderId="22" xfId="0" applyNumberFormat="1" applyFont="1" applyFill="1" applyBorder="1"/>
    <xf numFmtId="37" fontId="25" fillId="0" borderId="22" xfId="0" applyNumberFormat="1" applyFont="1" applyFill="1" applyBorder="1" applyProtection="1">
      <protection locked="0"/>
    </xf>
    <xf numFmtId="38" fontId="25" fillId="0" borderId="42" xfId="0" applyFont="1" applyBorder="1"/>
    <xf numFmtId="37" fontId="25" fillId="0" borderId="42" xfId="0" applyNumberFormat="1" applyFont="1" applyFill="1" applyBorder="1"/>
    <xf numFmtId="37" fontId="25" fillId="0" borderId="42" xfId="0" applyNumberFormat="1" applyFont="1" applyFill="1" applyBorder="1" applyProtection="1">
      <protection locked="0"/>
    </xf>
    <xf numFmtId="38" fontId="25" fillId="0" borderId="11" xfId="0" applyFont="1" applyFill="1" applyBorder="1" applyProtection="1">
      <protection locked="0"/>
    </xf>
    <xf numFmtId="5" fontId="25" fillId="0" borderId="11" xfId="0" applyNumberFormat="1" applyFont="1" applyBorder="1"/>
    <xf numFmtId="5" fontId="25" fillId="0" borderId="11" xfId="0" applyNumberFormat="1" applyFont="1" applyFill="1" applyBorder="1"/>
    <xf numFmtId="164" fontId="25" fillId="0" borderId="11" xfId="0" applyNumberFormat="1" applyFont="1" applyFill="1" applyBorder="1" applyProtection="1">
      <protection locked="0"/>
    </xf>
    <xf numFmtId="38" fontId="25" fillId="0" borderId="11" xfId="0" applyFont="1" applyFill="1" applyBorder="1"/>
    <xf numFmtId="5" fontId="25" fillId="0" borderId="11" xfId="29" applyNumberFormat="1" applyFont="1" applyFill="1" applyBorder="1" applyAlignment="1" applyProtection="1"/>
    <xf numFmtId="170" fontId="25" fillId="0" borderId="11" xfId="29" applyNumberFormat="1" applyFont="1" applyFill="1" applyBorder="1" applyAlignment="1" applyProtection="1"/>
    <xf numFmtId="5" fontId="25" fillId="0" borderId="11" xfId="0" applyNumberFormat="1" applyFont="1" applyFill="1" applyBorder="1" applyProtection="1">
      <protection locked="0"/>
    </xf>
    <xf numFmtId="38" fontId="25" fillId="0" borderId="33" xfId="0" applyFont="1" applyBorder="1"/>
    <xf numFmtId="37" fontId="25" fillId="0" borderId="33" xfId="0" applyNumberFormat="1" applyFont="1" applyFill="1" applyBorder="1"/>
    <xf numFmtId="38" fontId="25" fillId="0" borderId="33" xfId="0" applyFont="1" applyFill="1" applyBorder="1" applyProtection="1">
      <protection locked="0"/>
    </xf>
    <xf numFmtId="38" fontId="25" fillId="0" borderId="11" xfId="0" applyFont="1" applyBorder="1" applyAlignment="1">
      <alignment horizontal="right"/>
    </xf>
    <xf numFmtId="38" fontId="25" fillId="0" borderId="11" xfId="28" applyNumberFormat="1" applyFont="1" applyFill="1" applyBorder="1" applyAlignment="1">
      <alignment horizontal="right"/>
    </xf>
    <xf numFmtId="5" fontId="25" fillId="0" borderId="14" xfId="0" applyNumberFormat="1" applyFont="1" applyBorder="1"/>
    <xf numFmtId="38" fontId="25" fillId="0" borderId="22" xfId="0" applyFont="1" applyFill="1" applyBorder="1"/>
    <xf numFmtId="38" fontId="25" fillId="0" borderId="42" xfId="0" applyFont="1" applyFill="1" applyBorder="1" applyProtection="1">
      <protection locked="0"/>
    </xf>
    <xf numFmtId="166" fontId="25" fillId="0" borderId="11" xfId="0" applyNumberFormat="1" applyFont="1" applyFill="1" applyBorder="1" applyProtection="1">
      <protection locked="0"/>
    </xf>
    <xf numFmtId="38" fontId="25" fillId="0" borderId="0" xfId="0" applyFont="1" applyFill="1" applyBorder="1"/>
    <xf numFmtId="38" fontId="25" fillId="0" borderId="0" xfId="0" applyFont="1" applyBorder="1"/>
    <xf numFmtId="169" fontId="19" fillId="0" borderId="14" xfId="0" applyNumberFormat="1" applyFont="1" applyBorder="1" applyProtection="1">
      <protection locked="0"/>
    </xf>
    <xf numFmtId="169" fontId="19" fillId="0" borderId="14" xfId="0" applyNumberFormat="1" applyFont="1" applyFill="1" applyBorder="1" applyProtection="1">
      <protection locked="0"/>
    </xf>
    <xf numFmtId="169" fontId="19" fillId="0" borderId="11" xfId="0" applyNumberFormat="1" applyFont="1" applyBorder="1" applyProtection="1">
      <protection locked="0"/>
    </xf>
    <xf numFmtId="169" fontId="19" fillId="0" borderId="11" xfId="0" applyNumberFormat="1" applyFont="1" applyFill="1" applyBorder="1" applyProtection="1">
      <protection locked="0"/>
    </xf>
    <xf numFmtId="169" fontId="19" fillId="0" borderId="11" xfId="0" applyNumberFormat="1" applyFont="1" applyBorder="1"/>
    <xf numFmtId="169" fontId="19" fillId="0" borderId="22" xfId="0" applyNumberFormat="1" applyFont="1" applyBorder="1"/>
    <xf numFmtId="169" fontId="19" fillId="0" borderId="42" xfId="0" applyNumberFormat="1" applyFont="1" applyBorder="1"/>
    <xf numFmtId="169" fontId="23" fillId="0" borderId="11" xfId="0" applyNumberFormat="1" applyFont="1" applyBorder="1" applyAlignment="1">
      <alignment horizontal="right"/>
    </xf>
    <xf numFmtId="169" fontId="23" fillId="0" borderId="11" xfId="0" applyNumberFormat="1" applyFont="1" applyBorder="1"/>
    <xf numFmtId="169" fontId="21" fillId="0" borderId="11" xfId="0" applyNumberFormat="1" applyFont="1" applyBorder="1"/>
    <xf numFmtId="169" fontId="19" fillId="0" borderId="22" xfId="0" applyNumberFormat="1" applyFont="1" applyFill="1" applyBorder="1"/>
    <xf numFmtId="169" fontId="19" fillId="0" borderId="42" xfId="0" applyNumberFormat="1" applyFont="1" applyFill="1" applyBorder="1"/>
    <xf numFmtId="169" fontId="19" fillId="0" borderId="33" xfId="0" applyNumberFormat="1" applyFont="1" applyBorder="1"/>
    <xf numFmtId="38" fontId="21" fillId="0" borderId="0" xfId="0" quotePrefix="1" applyFont="1" applyAlignment="1"/>
    <xf numFmtId="38" fontId="0" fillId="0" borderId="0" xfId="0" applyAlignment="1"/>
    <xf numFmtId="170" fontId="26" fillId="0" borderId="26" xfId="0" applyNumberFormat="1" applyFont="1" applyBorder="1"/>
    <xf numFmtId="170" fontId="26" fillId="0" borderId="27" xfId="0" applyNumberFormat="1" applyFont="1" applyBorder="1"/>
    <xf numFmtId="170" fontId="26" fillId="0" borderId="21" xfId="0" applyNumberFormat="1" applyFont="1" applyBorder="1"/>
    <xf numFmtId="170" fontId="26" fillId="0" borderId="18" xfId="0" applyNumberFormat="1" applyFont="1" applyBorder="1"/>
    <xf numFmtId="170" fontId="26" fillId="0" borderId="11" xfId="0" applyNumberFormat="1" applyFont="1" applyFill="1" applyBorder="1"/>
    <xf numFmtId="170" fontId="26" fillId="0" borderId="11" xfId="0" applyNumberFormat="1" applyFont="1" applyBorder="1"/>
    <xf numFmtId="170" fontId="26" fillId="0" borderId="22" xfId="0" applyNumberFormat="1" applyFont="1" applyFill="1" applyBorder="1"/>
    <xf numFmtId="170" fontId="26" fillId="0" borderId="25" xfId="0" applyNumberFormat="1" applyFont="1" applyBorder="1"/>
    <xf numFmtId="170" fontId="26" fillId="0" borderId="42" xfId="0" applyNumberFormat="1" applyFont="1" applyBorder="1"/>
    <xf numFmtId="170" fontId="26" fillId="0" borderId="43" xfId="0" applyNumberFormat="1" applyFont="1" applyBorder="1"/>
    <xf numFmtId="170" fontId="26" fillId="0" borderId="44" xfId="0" applyNumberFormat="1" applyFont="1" applyBorder="1"/>
    <xf numFmtId="170" fontId="26" fillId="0" borderId="18" xfId="0" applyNumberFormat="1" applyFont="1" applyFill="1" applyBorder="1"/>
    <xf numFmtId="170" fontId="26" fillId="0" borderId="21" xfId="0" applyNumberFormat="1" applyFont="1" applyFill="1" applyBorder="1"/>
    <xf numFmtId="170" fontId="26" fillId="0" borderId="24" xfId="0" applyNumberFormat="1" applyFont="1" applyBorder="1"/>
    <xf numFmtId="170" fontId="26" fillId="0" borderId="33" xfId="0" applyNumberFormat="1" applyFont="1" applyBorder="1"/>
    <xf numFmtId="170" fontId="26" fillId="0" borderId="34" xfId="0" applyNumberFormat="1" applyFont="1" applyBorder="1"/>
    <xf numFmtId="170" fontId="26" fillId="0" borderId="35" xfId="0" applyNumberFormat="1" applyFont="1" applyBorder="1"/>
    <xf numFmtId="170" fontId="26" fillId="0" borderId="11" xfId="0" applyNumberFormat="1" applyFont="1" applyBorder="1" applyAlignment="1">
      <alignment horizontal="right"/>
    </xf>
    <xf numFmtId="170" fontId="26" fillId="0" borderId="18" xfId="0" applyNumberFormat="1" applyFont="1" applyBorder="1" applyAlignment="1">
      <alignment horizontal="right"/>
    </xf>
    <xf numFmtId="170" fontId="26" fillId="0" borderId="25" xfId="0" applyNumberFormat="1" applyFont="1" applyBorder="1" applyAlignment="1">
      <alignment horizontal="right"/>
    </xf>
    <xf numFmtId="170" fontId="26" fillId="0" borderId="20" xfId="0" applyNumberFormat="1" applyFont="1" applyBorder="1" applyAlignment="1">
      <alignment horizontal="right"/>
    </xf>
    <xf numFmtId="170" fontId="26" fillId="0" borderId="14" xfId="0" applyNumberFormat="1" applyFont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0"/>
      <rgbColor rgb="00CCFFFF"/>
      <rgbColor rgb="00660066"/>
      <rgbColor rgb="00FF8080"/>
      <rgbColor rgb="000080C0"/>
      <rgbColor rgb="00E3E3E3"/>
      <rgbColor rgb="00000080"/>
      <rgbColor rgb="00FF00FF"/>
      <rgbColor rgb="00FFFF00"/>
      <rgbColor rgb="0000FFFF"/>
      <rgbColor rgb="00800080"/>
      <rgbColor rgb="00800000"/>
      <rgbColor rgb="00336666"/>
      <rgbColor rgb="000000FF"/>
      <rgbColor rgb="0000CCFF"/>
      <rgbColor rgb="00CCFFFF"/>
      <rgbColor rgb="00A0E0E0"/>
      <rgbColor rgb="00FFFF99"/>
      <rgbColor rgb="00A6CAF0"/>
      <rgbColor rgb="00CC9CCC"/>
      <rgbColor rgb="00CC99FF"/>
      <rgbColor rgb="00FFCC99"/>
      <rgbColor rgb="003366FF"/>
      <rgbColor rgb="0033CCCC"/>
      <rgbColor rgb="00999933"/>
      <rgbColor rgb="00FFCC00"/>
      <rgbColor rgb="00FF9900"/>
      <rgbColor rgb="00FF6600"/>
      <rgbColor rgb="00666699"/>
      <rgbColor rgb="00969696"/>
      <rgbColor rgb="003333CC"/>
      <rgbColor rgb="00339933"/>
      <rgbColor rgb="00003300"/>
      <rgbColor rgb="00333300"/>
      <rgbColor rgb="00993300"/>
      <rgbColor rgb="00996666"/>
      <rgbColor rgb="00333399"/>
      <rgbColor rgb="00424242"/>
    </indexed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89"/>
  <sheetViews>
    <sheetView tabSelected="1" view="pageLayout" zoomScale="80" zoomScaleNormal="100" zoomScaleSheetLayoutView="55" zoomScalePageLayoutView="80" workbookViewId="0">
      <selection activeCell="AA23" sqref="AA23"/>
    </sheetView>
  </sheetViews>
  <sheetFormatPr defaultRowHeight="12" x14ac:dyDescent="0.25"/>
  <cols>
    <col min="1" max="1" width="8.125" customWidth="1"/>
    <col min="2" max="2" width="40.625" customWidth="1"/>
    <col min="3" max="4" width="12.375" customWidth="1"/>
    <col min="5" max="5" width="12.25" customWidth="1"/>
    <col min="6" max="8" width="12.375" customWidth="1"/>
    <col min="9" max="10" width="12.25" customWidth="1"/>
    <col min="11" max="11" width="0.625" customWidth="1"/>
    <col min="12" max="12" width="10.25" customWidth="1"/>
    <col min="13" max="13" width="10.375" customWidth="1"/>
    <col min="14" max="14" width="11.375" customWidth="1"/>
    <col min="15" max="15" width="10.75" customWidth="1"/>
    <col min="16" max="17" width="11.625" customWidth="1"/>
    <col min="18" max="18" width="11.375" customWidth="1"/>
    <col min="19" max="19" width="11.625" customWidth="1"/>
    <col min="20" max="20" width="11.375" customWidth="1"/>
    <col min="21" max="21" width="0.625" customWidth="1"/>
    <col min="22" max="25" width="15.25" customWidth="1"/>
    <col min="26" max="26" width="15.375" customWidth="1"/>
    <col min="27" max="29" width="15.25" customWidth="1"/>
    <col min="30" max="30" width="12.375" customWidth="1"/>
  </cols>
  <sheetData>
    <row r="1" spans="1:30" ht="72" x14ac:dyDescent="0.25">
      <c r="A1" s="59" t="s">
        <v>233</v>
      </c>
      <c r="B1" s="35" t="s">
        <v>235</v>
      </c>
      <c r="C1" s="58" t="s">
        <v>234</v>
      </c>
      <c r="D1" s="57" t="s">
        <v>236</v>
      </c>
      <c r="E1" s="57" t="s">
        <v>237</v>
      </c>
      <c r="F1" s="58" t="s">
        <v>238</v>
      </c>
      <c r="G1" s="58" t="s">
        <v>239</v>
      </c>
      <c r="H1" s="58" t="s">
        <v>240</v>
      </c>
      <c r="I1" s="58" t="s">
        <v>241</v>
      </c>
      <c r="J1" s="58" t="s">
        <v>242</v>
      </c>
      <c r="K1" s="15"/>
      <c r="L1" s="58" t="s">
        <v>243</v>
      </c>
      <c r="M1" s="58" t="s">
        <v>244</v>
      </c>
      <c r="N1" s="58" t="s">
        <v>245</v>
      </c>
      <c r="O1" s="58" t="s">
        <v>246</v>
      </c>
      <c r="P1" s="58" t="s">
        <v>247</v>
      </c>
      <c r="Q1" s="58" t="s">
        <v>248</v>
      </c>
      <c r="R1" s="58" t="s">
        <v>249</v>
      </c>
      <c r="S1" s="58" t="s">
        <v>250</v>
      </c>
      <c r="T1" s="58" t="s">
        <v>251</v>
      </c>
      <c r="U1" s="15"/>
      <c r="V1" s="58" t="s">
        <v>252</v>
      </c>
      <c r="W1" s="58" t="s">
        <v>253</v>
      </c>
      <c r="X1" s="58" t="s">
        <v>254</v>
      </c>
      <c r="Y1" s="58" t="s">
        <v>255</v>
      </c>
      <c r="Z1" s="58" t="s">
        <v>256</v>
      </c>
      <c r="AA1" s="58" t="s">
        <v>257</v>
      </c>
      <c r="AB1" s="58" t="s">
        <v>258</v>
      </c>
      <c r="AC1" s="58" t="s">
        <v>259</v>
      </c>
      <c r="AD1" s="58" t="s">
        <v>260</v>
      </c>
    </row>
    <row r="2" spans="1:30" ht="3.6" customHeight="1" thickBot="1" x14ac:dyDescent="0.35">
      <c r="A2" s="45" t="s">
        <v>12</v>
      </c>
      <c r="B2" s="46" t="s">
        <v>12</v>
      </c>
      <c r="C2" s="47" t="s">
        <v>12</v>
      </c>
      <c r="D2" s="47" t="s">
        <v>12</v>
      </c>
      <c r="E2" s="47" t="s">
        <v>12</v>
      </c>
      <c r="F2" s="47"/>
      <c r="G2" s="47" t="s">
        <v>12</v>
      </c>
      <c r="H2" s="47" t="s">
        <v>12</v>
      </c>
      <c r="I2" s="47" t="s">
        <v>12</v>
      </c>
      <c r="J2" s="47" t="s">
        <v>12</v>
      </c>
      <c r="K2" s="48"/>
      <c r="L2" s="47" t="s">
        <v>12</v>
      </c>
      <c r="M2" s="47"/>
      <c r="N2" s="47" t="s">
        <v>12</v>
      </c>
      <c r="O2" s="47" t="s">
        <v>12</v>
      </c>
      <c r="P2" s="47" t="s">
        <v>12</v>
      </c>
      <c r="Q2" s="47" t="s">
        <v>12</v>
      </c>
      <c r="R2" s="47" t="s">
        <v>12</v>
      </c>
      <c r="S2" s="47"/>
      <c r="T2" s="47"/>
      <c r="U2" s="48"/>
      <c r="V2" s="47" t="s">
        <v>12</v>
      </c>
      <c r="W2" s="47" t="s">
        <v>12</v>
      </c>
      <c r="X2" s="47" t="s">
        <v>12</v>
      </c>
      <c r="Y2" s="47" t="s">
        <v>12</v>
      </c>
      <c r="Z2" s="47" t="s">
        <v>12</v>
      </c>
      <c r="AA2" s="47" t="s">
        <v>12</v>
      </c>
      <c r="AB2" s="47" t="s">
        <v>12</v>
      </c>
      <c r="AC2" s="47"/>
      <c r="AD2" s="49" t="s">
        <v>12</v>
      </c>
    </row>
    <row r="3" spans="1:30" x14ac:dyDescent="0.25">
      <c r="A3" s="39" t="s">
        <v>13</v>
      </c>
      <c r="B3" s="40"/>
      <c r="C3" s="41"/>
      <c r="D3" s="41"/>
      <c r="E3" s="41"/>
      <c r="F3" s="41"/>
      <c r="G3" s="41"/>
      <c r="H3" s="41"/>
      <c r="I3" s="41"/>
      <c r="J3" s="41"/>
      <c r="K3" s="15"/>
      <c r="L3" s="42"/>
      <c r="M3" s="42"/>
      <c r="N3" s="42"/>
      <c r="O3" s="43"/>
      <c r="P3" s="43"/>
      <c r="Q3" s="42"/>
      <c r="R3" s="42"/>
      <c r="S3" s="42"/>
      <c r="T3" s="42"/>
      <c r="U3" s="15"/>
      <c r="V3" s="42"/>
      <c r="W3" s="42"/>
      <c r="X3" s="42"/>
      <c r="Y3" s="42"/>
      <c r="Z3" s="42"/>
      <c r="AA3" s="42"/>
      <c r="AB3" s="42"/>
      <c r="AC3" s="42"/>
      <c r="AD3" s="44"/>
    </row>
    <row r="4" spans="1:30" x14ac:dyDescent="0.25">
      <c r="A4" s="25">
        <v>1011</v>
      </c>
      <c r="B4" s="24" t="s">
        <v>14</v>
      </c>
      <c r="C4" s="91">
        <v>380</v>
      </c>
      <c r="D4" s="91">
        <v>390</v>
      </c>
      <c r="E4" s="92">
        <v>400</v>
      </c>
      <c r="F4" s="92">
        <v>400</v>
      </c>
      <c r="G4" s="92">
        <v>400</v>
      </c>
      <c r="H4" s="92">
        <v>400</v>
      </c>
      <c r="I4" s="92">
        <v>400</v>
      </c>
      <c r="J4" s="92">
        <v>400</v>
      </c>
      <c r="K4" s="15"/>
      <c r="L4" s="60">
        <v>151402</v>
      </c>
      <c r="M4" s="60">
        <v>75701</v>
      </c>
      <c r="N4" s="60">
        <v>227103</v>
      </c>
      <c r="O4" s="61">
        <v>58839</v>
      </c>
      <c r="P4" s="61">
        <v>176518</v>
      </c>
      <c r="Q4" s="62">
        <v>235357</v>
      </c>
      <c r="R4" s="62">
        <v>249670</v>
      </c>
      <c r="S4" s="62">
        <v>263446</v>
      </c>
      <c r="T4" s="62">
        <v>276657</v>
      </c>
      <c r="U4" s="15"/>
      <c r="V4" s="106">
        <f t="shared" ref="V4:W38" si="0">D4*L4</f>
        <v>59046780</v>
      </c>
      <c r="W4" s="106">
        <f t="shared" si="0"/>
        <v>30280400</v>
      </c>
      <c r="X4" s="106">
        <f>SUM(V4:W4)</f>
        <v>89327180</v>
      </c>
      <c r="Y4" s="106">
        <f t="shared" ref="Y4:Z38" si="1">F4*O4</f>
        <v>23535600</v>
      </c>
      <c r="Z4" s="106">
        <f t="shared" si="1"/>
        <v>70607200</v>
      </c>
      <c r="AA4" s="106">
        <f>SUM(Y4:Z4)</f>
        <v>94142800</v>
      </c>
      <c r="AB4" s="106">
        <f t="shared" ref="AB4:AD38" si="2">H4*R4</f>
        <v>99868000</v>
      </c>
      <c r="AC4" s="106">
        <f t="shared" si="2"/>
        <v>105378400</v>
      </c>
      <c r="AD4" s="107">
        <f t="shared" si="2"/>
        <v>110662800</v>
      </c>
    </row>
    <row r="5" spans="1:30" x14ac:dyDescent="0.25">
      <c r="A5" s="17">
        <v>1111</v>
      </c>
      <c r="B5" s="6" t="s">
        <v>15</v>
      </c>
      <c r="C5" s="93">
        <v>620</v>
      </c>
      <c r="D5" s="93">
        <v>620</v>
      </c>
      <c r="E5" s="94">
        <v>660</v>
      </c>
      <c r="F5" s="94">
        <v>660</v>
      </c>
      <c r="G5" s="94">
        <v>660</v>
      </c>
      <c r="H5" s="94">
        <v>660</v>
      </c>
      <c r="I5" s="94">
        <v>660</v>
      </c>
      <c r="J5" s="94">
        <v>660</v>
      </c>
      <c r="K5" s="15"/>
      <c r="L5" s="63">
        <v>150347</v>
      </c>
      <c r="M5" s="63">
        <v>75173</v>
      </c>
      <c r="N5" s="63">
        <v>225520</v>
      </c>
      <c r="O5" s="64">
        <v>58429</v>
      </c>
      <c r="P5" s="64">
        <v>175288</v>
      </c>
      <c r="Q5" s="65">
        <v>233717</v>
      </c>
      <c r="R5" s="65">
        <v>247930</v>
      </c>
      <c r="S5" s="65">
        <v>261610</v>
      </c>
      <c r="T5" s="65">
        <v>274729</v>
      </c>
      <c r="U5" s="15"/>
      <c r="V5" s="108">
        <f t="shared" si="0"/>
        <v>93215140</v>
      </c>
      <c r="W5" s="108">
        <f t="shared" si="0"/>
        <v>49614180</v>
      </c>
      <c r="X5" s="108">
        <f t="shared" ref="X5:X38" si="3">SUM(V5:W5)</f>
        <v>142829320</v>
      </c>
      <c r="Y5" s="108">
        <f t="shared" si="1"/>
        <v>38563140</v>
      </c>
      <c r="Z5" s="108">
        <f t="shared" si="1"/>
        <v>115690080</v>
      </c>
      <c r="AA5" s="108">
        <f t="shared" ref="AA5:AA38" si="4">SUM(Y5:Z5)</f>
        <v>154253220</v>
      </c>
      <c r="AB5" s="108">
        <f t="shared" si="2"/>
        <v>163633800</v>
      </c>
      <c r="AC5" s="108">
        <f t="shared" si="2"/>
        <v>172662600</v>
      </c>
      <c r="AD5" s="109">
        <f t="shared" si="2"/>
        <v>181321140</v>
      </c>
    </row>
    <row r="6" spans="1:30" x14ac:dyDescent="0.25">
      <c r="A6" s="17">
        <v>1311</v>
      </c>
      <c r="B6" s="6" t="s">
        <v>16</v>
      </c>
      <c r="C6" s="93">
        <v>250</v>
      </c>
      <c r="D6" s="93">
        <v>250</v>
      </c>
      <c r="E6" s="94">
        <v>780</v>
      </c>
      <c r="F6" s="94">
        <v>780</v>
      </c>
      <c r="G6" s="94">
        <v>780</v>
      </c>
      <c r="H6" s="94">
        <v>780</v>
      </c>
      <c r="I6" s="94">
        <v>780</v>
      </c>
      <c r="J6" s="94">
        <v>780</v>
      </c>
      <c r="K6" s="15"/>
      <c r="L6" s="63">
        <v>151402</v>
      </c>
      <c r="M6" s="63">
        <v>75701</v>
      </c>
      <c r="N6" s="63">
        <v>227103</v>
      </c>
      <c r="O6" s="64">
        <v>58839</v>
      </c>
      <c r="P6" s="64">
        <v>176518</v>
      </c>
      <c r="Q6" s="65">
        <v>235357</v>
      </c>
      <c r="R6" s="65">
        <v>249670</v>
      </c>
      <c r="S6" s="65">
        <v>263446</v>
      </c>
      <c r="T6" s="65">
        <v>276657</v>
      </c>
      <c r="U6" s="16"/>
      <c r="V6" s="108">
        <f t="shared" si="0"/>
        <v>37850500</v>
      </c>
      <c r="W6" s="108">
        <f t="shared" si="0"/>
        <v>59046780</v>
      </c>
      <c r="X6" s="108">
        <f t="shared" si="3"/>
        <v>96897280</v>
      </c>
      <c r="Y6" s="108">
        <f t="shared" si="1"/>
        <v>45894420</v>
      </c>
      <c r="Z6" s="108">
        <f t="shared" si="1"/>
        <v>137684040</v>
      </c>
      <c r="AA6" s="108">
        <f t="shared" si="4"/>
        <v>183578460</v>
      </c>
      <c r="AB6" s="108">
        <f t="shared" si="2"/>
        <v>194742600</v>
      </c>
      <c r="AC6" s="108">
        <f t="shared" si="2"/>
        <v>205487880</v>
      </c>
      <c r="AD6" s="109">
        <f t="shared" si="2"/>
        <v>215792460</v>
      </c>
    </row>
    <row r="7" spans="1:30" x14ac:dyDescent="0.25">
      <c r="A7" s="17">
        <v>1012</v>
      </c>
      <c r="B7" s="6" t="s">
        <v>17</v>
      </c>
      <c r="C7" s="93">
        <v>250</v>
      </c>
      <c r="D7" s="93">
        <v>250</v>
      </c>
      <c r="E7" s="94">
        <v>260</v>
      </c>
      <c r="F7" s="94">
        <v>260</v>
      </c>
      <c r="G7" s="94">
        <v>260</v>
      </c>
      <c r="H7" s="94">
        <v>260</v>
      </c>
      <c r="I7" s="94">
        <v>260</v>
      </c>
      <c r="J7" s="94">
        <v>260</v>
      </c>
      <c r="K7" s="15"/>
      <c r="L7" s="63">
        <v>9925</v>
      </c>
      <c r="M7" s="63">
        <v>4963</v>
      </c>
      <c r="N7" s="63">
        <v>14888</v>
      </c>
      <c r="O7" s="64">
        <v>3548</v>
      </c>
      <c r="P7" s="64">
        <v>10646</v>
      </c>
      <c r="Q7" s="65">
        <v>14194</v>
      </c>
      <c r="R7" s="65">
        <v>13466</v>
      </c>
      <c r="S7" s="65">
        <v>13735</v>
      </c>
      <c r="T7" s="65">
        <v>14010</v>
      </c>
      <c r="U7" s="16"/>
      <c r="V7" s="108">
        <f t="shared" si="0"/>
        <v>2481250</v>
      </c>
      <c r="W7" s="108">
        <f t="shared" si="0"/>
        <v>1290380</v>
      </c>
      <c r="X7" s="108">
        <f t="shared" si="3"/>
        <v>3771630</v>
      </c>
      <c r="Y7" s="108">
        <f t="shared" si="1"/>
        <v>922480</v>
      </c>
      <c r="Z7" s="108">
        <f t="shared" si="1"/>
        <v>2767960</v>
      </c>
      <c r="AA7" s="108">
        <f t="shared" si="4"/>
        <v>3690440</v>
      </c>
      <c r="AB7" s="108">
        <f t="shared" si="2"/>
        <v>3501160</v>
      </c>
      <c r="AC7" s="108">
        <f t="shared" si="2"/>
        <v>3571100</v>
      </c>
      <c r="AD7" s="109">
        <f t="shared" si="2"/>
        <v>3642600</v>
      </c>
    </row>
    <row r="8" spans="1:30" x14ac:dyDescent="0.25">
      <c r="A8" s="17">
        <v>1112</v>
      </c>
      <c r="B8" s="6" t="s">
        <v>18</v>
      </c>
      <c r="C8" s="93">
        <v>120</v>
      </c>
      <c r="D8" s="93">
        <v>120</v>
      </c>
      <c r="E8" s="94">
        <v>420</v>
      </c>
      <c r="F8" s="94">
        <v>420</v>
      </c>
      <c r="G8" s="94">
        <v>420</v>
      </c>
      <c r="H8" s="94">
        <v>420</v>
      </c>
      <c r="I8" s="94">
        <v>420</v>
      </c>
      <c r="J8" s="94">
        <v>420</v>
      </c>
      <c r="K8" s="15"/>
      <c r="L8" s="63">
        <v>9925</v>
      </c>
      <c r="M8" s="63">
        <v>4963</v>
      </c>
      <c r="N8" s="63">
        <v>14888</v>
      </c>
      <c r="O8" s="64">
        <v>3548</v>
      </c>
      <c r="P8" s="64">
        <v>10646</v>
      </c>
      <c r="Q8" s="65">
        <v>14194</v>
      </c>
      <c r="R8" s="65">
        <v>13466</v>
      </c>
      <c r="S8" s="65">
        <v>13735</v>
      </c>
      <c r="T8" s="65">
        <v>14010</v>
      </c>
      <c r="U8" s="16"/>
      <c r="V8" s="108">
        <f t="shared" si="0"/>
        <v>1191000</v>
      </c>
      <c r="W8" s="108">
        <f t="shared" si="0"/>
        <v>2084460</v>
      </c>
      <c r="X8" s="108">
        <f t="shared" si="3"/>
        <v>3275460</v>
      </c>
      <c r="Y8" s="108">
        <f t="shared" si="1"/>
        <v>1490160</v>
      </c>
      <c r="Z8" s="108">
        <f t="shared" si="1"/>
        <v>4471320</v>
      </c>
      <c r="AA8" s="108">
        <f t="shared" si="4"/>
        <v>5961480</v>
      </c>
      <c r="AB8" s="108">
        <f t="shared" si="2"/>
        <v>5655720</v>
      </c>
      <c r="AC8" s="108">
        <f t="shared" si="2"/>
        <v>5768700</v>
      </c>
      <c r="AD8" s="109">
        <f t="shared" si="2"/>
        <v>5884200</v>
      </c>
    </row>
    <row r="9" spans="1:30" x14ac:dyDescent="0.25">
      <c r="A9" s="17">
        <v>1312</v>
      </c>
      <c r="B9" s="6" t="s">
        <v>19</v>
      </c>
      <c r="C9" s="93">
        <v>160</v>
      </c>
      <c r="D9" s="93">
        <v>160</v>
      </c>
      <c r="E9" s="94">
        <v>500</v>
      </c>
      <c r="F9" s="94">
        <v>500</v>
      </c>
      <c r="G9" s="94">
        <v>500</v>
      </c>
      <c r="H9" s="94">
        <v>500</v>
      </c>
      <c r="I9" s="94">
        <v>500</v>
      </c>
      <c r="J9" s="94">
        <v>500</v>
      </c>
      <c r="K9" s="15"/>
      <c r="L9" s="63">
        <v>9925</v>
      </c>
      <c r="M9" s="63">
        <v>4963</v>
      </c>
      <c r="N9" s="63">
        <v>14888</v>
      </c>
      <c r="O9" s="64">
        <v>3548</v>
      </c>
      <c r="P9" s="64">
        <v>10646</v>
      </c>
      <c r="Q9" s="65">
        <v>14194</v>
      </c>
      <c r="R9" s="65">
        <v>13466</v>
      </c>
      <c r="S9" s="65">
        <v>13735</v>
      </c>
      <c r="T9" s="65">
        <v>14010</v>
      </c>
      <c r="U9" s="16"/>
      <c r="V9" s="108">
        <f t="shared" si="0"/>
        <v>1588000</v>
      </c>
      <c r="W9" s="108">
        <f t="shared" si="0"/>
        <v>2481500</v>
      </c>
      <c r="X9" s="108">
        <f t="shared" si="3"/>
        <v>4069500</v>
      </c>
      <c r="Y9" s="108">
        <f t="shared" si="1"/>
        <v>1774000</v>
      </c>
      <c r="Z9" s="108">
        <f t="shared" si="1"/>
        <v>5323000</v>
      </c>
      <c r="AA9" s="108">
        <f t="shared" si="4"/>
        <v>7097000</v>
      </c>
      <c r="AB9" s="108">
        <f t="shared" si="2"/>
        <v>6733000</v>
      </c>
      <c r="AC9" s="108">
        <f t="shared" si="2"/>
        <v>6867500</v>
      </c>
      <c r="AD9" s="109">
        <f t="shared" si="2"/>
        <v>7005000</v>
      </c>
    </row>
    <row r="10" spans="1:30" x14ac:dyDescent="0.25">
      <c r="A10" s="17">
        <v>1013</v>
      </c>
      <c r="B10" s="6" t="s">
        <v>20</v>
      </c>
      <c r="C10" s="93">
        <v>250</v>
      </c>
      <c r="D10" s="93">
        <v>250</v>
      </c>
      <c r="E10" s="94">
        <v>320</v>
      </c>
      <c r="F10" s="94">
        <v>320</v>
      </c>
      <c r="G10" s="94">
        <v>320</v>
      </c>
      <c r="H10" s="94">
        <v>320</v>
      </c>
      <c r="I10" s="94">
        <v>320</v>
      </c>
      <c r="J10" s="94">
        <v>320</v>
      </c>
      <c r="K10" s="15"/>
      <c r="L10" s="63">
        <v>338</v>
      </c>
      <c r="M10" s="63">
        <v>169</v>
      </c>
      <c r="N10" s="63">
        <v>507</v>
      </c>
      <c r="O10" s="64">
        <v>123</v>
      </c>
      <c r="P10" s="64">
        <v>369</v>
      </c>
      <c r="Q10" s="65">
        <v>492</v>
      </c>
      <c r="R10" s="65">
        <v>476</v>
      </c>
      <c r="S10" s="65">
        <v>481</v>
      </c>
      <c r="T10" s="65">
        <v>486</v>
      </c>
      <c r="U10" s="16"/>
      <c r="V10" s="108">
        <f t="shared" si="0"/>
        <v>84500</v>
      </c>
      <c r="W10" s="108">
        <f t="shared" si="0"/>
        <v>54080</v>
      </c>
      <c r="X10" s="108">
        <f t="shared" si="3"/>
        <v>138580</v>
      </c>
      <c r="Y10" s="108">
        <f t="shared" si="1"/>
        <v>39360</v>
      </c>
      <c r="Z10" s="108">
        <f t="shared" si="1"/>
        <v>118080</v>
      </c>
      <c r="AA10" s="108">
        <f t="shared" si="4"/>
        <v>157440</v>
      </c>
      <c r="AB10" s="108">
        <f t="shared" si="2"/>
        <v>152320</v>
      </c>
      <c r="AC10" s="108">
        <f t="shared" si="2"/>
        <v>153920</v>
      </c>
      <c r="AD10" s="109">
        <f t="shared" si="2"/>
        <v>155520</v>
      </c>
    </row>
    <row r="11" spans="1:30" x14ac:dyDescent="0.25">
      <c r="A11" s="17">
        <v>1113</v>
      </c>
      <c r="B11" s="6" t="s">
        <v>21</v>
      </c>
      <c r="C11" s="93">
        <v>380</v>
      </c>
      <c r="D11" s="93">
        <v>380</v>
      </c>
      <c r="E11" s="94">
        <v>520</v>
      </c>
      <c r="F11" s="94">
        <v>520</v>
      </c>
      <c r="G11" s="94">
        <v>520</v>
      </c>
      <c r="H11" s="94">
        <v>520</v>
      </c>
      <c r="I11" s="94">
        <v>520</v>
      </c>
      <c r="J11" s="94">
        <v>520</v>
      </c>
      <c r="K11" s="15"/>
      <c r="L11" s="63">
        <v>338</v>
      </c>
      <c r="M11" s="63">
        <v>169</v>
      </c>
      <c r="N11" s="63">
        <v>507</v>
      </c>
      <c r="O11" s="64">
        <v>123</v>
      </c>
      <c r="P11" s="64">
        <v>369</v>
      </c>
      <c r="Q11" s="65">
        <v>492</v>
      </c>
      <c r="R11" s="65">
        <v>476</v>
      </c>
      <c r="S11" s="65">
        <v>481</v>
      </c>
      <c r="T11" s="65">
        <v>486</v>
      </c>
      <c r="U11" s="16"/>
      <c r="V11" s="108">
        <f t="shared" si="0"/>
        <v>128440</v>
      </c>
      <c r="W11" s="108">
        <f t="shared" si="0"/>
        <v>87880</v>
      </c>
      <c r="X11" s="108">
        <f t="shared" si="3"/>
        <v>216320</v>
      </c>
      <c r="Y11" s="108">
        <f t="shared" si="1"/>
        <v>63960</v>
      </c>
      <c r="Z11" s="108">
        <f t="shared" si="1"/>
        <v>191880</v>
      </c>
      <c r="AA11" s="108">
        <f t="shared" si="4"/>
        <v>255840</v>
      </c>
      <c r="AB11" s="108">
        <f t="shared" si="2"/>
        <v>247520</v>
      </c>
      <c r="AC11" s="108">
        <f t="shared" si="2"/>
        <v>250120</v>
      </c>
      <c r="AD11" s="109">
        <f t="shared" si="2"/>
        <v>252720</v>
      </c>
    </row>
    <row r="12" spans="1:30" x14ac:dyDescent="0.25">
      <c r="A12" s="17">
        <v>1313</v>
      </c>
      <c r="B12" s="6" t="s">
        <v>22</v>
      </c>
      <c r="C12" s="93">
        <v>200</v>
      </c>
      <c r="D12" s="93">
        <v>200</v>
      </c>
      <c r="E12" s="94">
        <v>620</v>
      </c>
      <c r="F12" s="94">
        <v>620</v>
      </c>
      <c r="G12" s="94">
        <v>620</v>
      </c>
      <c r="H12" s="94">
        <v>620</v>
      </c>
      <c r="I12" s="94">
        <v>620</v>
      </c>
      <c r="J12" s="94">
        <v>620</v>
      </c>
      <c r="K12" s="15"/>
      <c r="L12" s="63">
        <v>338</v>
      </c>
      <c r="M12" s="63">
        <v>169</v>
      </c>
      <c r="N12" s="63">
        <v>507</v>
      </c>
      <c r="O12" s="64">
        <v>123</v>
      </c>
      <c r="P12" s="64">
        <v>369</v>
      </c>
      <c r="Q12" s="65">
        <v>492</v>
      </c>
      <c r="R12" s="65">
        <v>476</v>
      </c>
      <c r="S12" s="65">
        <v>481</v>
      </c>
      <c r="T12" s="65">
        <v>486</v>
      </c>
      <c r="U12" s="16"/>
      <c r="V12" s="108">
        <f t="shared" si="0"/>
        <v>67600</v>
      </c>
      <c r="W12" s="108">
        <f t="shared" si="0"/>
        <v>104780</v>
      </c>
      <c r="X12" s="108">
        <f t="shared" si="3"/>
        <v>172380</v>
      </c>
      <c r="Y12" s="108">
        <f t="shared" si="1"/>
        <v>76260</v>
      </c>
      <c r="Z12" s="108">
        <f t="shared" si="1"/>
        <v>228780</v>
      </c>
      <c r="AA12" s="108">
        <f t="shared" si="4"/>
        <v>305040</v>
      </c>
      <c r="AB12" s="108">
        <f t="shared" si="2"/>
        <v>295120</v>
      </c>
      <c r="AC12" s="108">
        <f t="shared" si="2"/>
        <v>298220</v>
      </c>
      <c r="AD12" s="109">
        <f t="shared" si="2"/>
        <v>301320</v>
      </c>
    </row>
    <row r="13" spans="1:30" x14ac:dyDescent="0.25">
      <c r="A13" s="17">
        <v>1014</v>
      </c>
      <c r="B13" s="6" t="s">
        <v>23</v>
      </c>
      <c r="C13" s="93">
        <v>380</v>
      </c>
      <c r="D13" s="93">
        <v>390</v>
      </c>
      <c r="E13" s="94">
        <v>400</v>
      </c>
      <c r="F13" s="94">
        <v>400</v>
      </c>
      <c r="G13" s="94">
        <v>400</v>
      </c>
      <c r="H13" s="94">
        <v>400</v>
      </c>
      <c r="I13" s="94">
        <v>400</v>
      </c>
      <c r="J13" s="94">
        <v>400</v>
      </c>
      <c r="K13" s="15"/>
      <c r="L13" s="63">
        <v>369</v>
      </c>
      <c r="M13" s="63">
        <v>184</v>
      </c>
      <c r="N13" s="63">
        <v>553</v>
      </c>
      <c r="O13" s="64">
        <v>142</v>
      </c>
      <c r="P13" s="64">
        <v>427</v>
      </c>
      <c r="Q13" s="65">
        <v>569</v>
      </c>
      <c r="R13" s="65">
        <v>585</v>
      </c>
      <c r="S13" s="65">
        <v>602</v>
      </c>
      <c r="T13" s="65">
        <v>620</v>
      </c>
      <c r="U13" s="16"/>
      <c r="V13" s="108">
        <f t="shared" si="0"/>
        <v>143910</v>
      </c>
      <c r="W13" s="108">
        <f t="shared" si="0"/>
        <v>73600</v>
      </c>
      <c r="X13" s="108">
        <f t="shared" si="3"/>
        <v>217510</v>
      </c>
      <c r="Y13" s="108">
        <f t="shared" si="1"/>
        <v>56800</v>
      </c>
      <c r="Z13" s="108">
        <f t="shared" si="1"/>
        <v>170800</v>
      </c>
      <c r="AA13" s="108">
        <f t="shared" si="4"/>
        <v>227600</v>
      </c>
      <c r="AB13" s="108">
        <f t="shared" si="2"/>
        <v>234000</v>
      </c>
      <c r="AC13" s="108">
        <f t="shared" si="2"/>
        <v>240800</v>
      </c>
      <c r="AD13" s="109">
        <f t="shared" si="2"/>
        <v>248000</v>
      </c>
    </row>
    <row r="14" spans="1:30" x14ac:dyDescent="0.25">
      <c r="A14" s="17">
        <v>1114</v>
      </c>
      <c r="B14" s="6" t="s">
        <v>24</v>
      </c>
      <c r="C14" s="93">
        <v>620</v>
      </c>
      <c r="D14" s="93">
        <v>620</v>
      </c>
      <c r="E14" s="94">
        <v>660</v>
      </c>
      <c r="F14" s="94">
        <v>660</v>
      </c>
      <c r="G14" s="94">
        <v>660</v>
      </c>
      <c r="H14" s="94">
        <v>660</v>
      </c>
      <c r="I14" s="94">
        <v>660</v>
      </c>
      <c r="J14" s="94">
        <v>660</v>
      </c>
      <c r="K14" s="15"/>
      <c r="L14" s="63">
        <v>369</v>
      </c>
      <c r="M14" s="63">
        <v>184</v>
      </c>
      <c r="N14" s="63">
        <v>553</v>
      </c>
      <c r="O14" s="64">
        <v>142</v>
      </c>
      <c r="P14" s="64">
        <v>427</v>
      </c>
      <c r="Q14" s="65">
        <v>569</v>
      </c>
      <c r="R14" s="65">
        <v>585</v>
      </c>
      <c r="S14" s="65">
        <v>602</v>
      </c>
      <c r="T14" s="65">
        <v>620</v>
      </c>
      <c r="U14" s="16"/>
      <c r="V14" s="108">
        <f t="shared" si="0"/>
        <v>228780</v>
      </c>
      <c r="W14" s="108">
        <f t="shared" si="0"/>
        <v>121440</v>
      </c>
      <c r="X14" s="108">
        <f t="shared" si="3"/>
        <v>350220</v>
      </c>
      <c r="Y14" s="108">
        <f t="shared" si="1"/>
        <v>93720</v>
      </c>
      <c r="Z14" s="108">
        <f t="shared" si="1"/>
        <v>281820</v>
      </c>
      <c r="AA14" s="108">
        <f t="shared" si="4"/>
        <v>375540</v>
      </c>
      <c r="AB14" s="108">
        <f t="shared" si="2"/>
        <v>386100</v>
      </c>
      <c r="AC14" s="108">
        <f t="shared" si="2"/>
        <v>397320</v>
      </c>
      <c r="AD14" s="109">
        <f t="shared" si="2"/>
        <v>409200</v>
      </c>
    </row>
    <row r="15" spans="1:30" x14ac:dyDescent="0.25">
      <c r="A15" s="17">
        <v>1314</v>
      </c>
      <c r="B15" s="6" t="s">
        <v>25</v>
      </c>
      <c r="C15" s="93">
        <v>750</v>
      </c>
      <c r="D15" s="93">
        <v>760</v>
      </c>
      <c r="E15" s="94">
        <v>780</v>
      </c>
      <c r="F15" s="94">
        <v>780</v>
      </c>
      <c r="G15" s="94">
        <v>780</v>
      </c>
      <c r="H15" s="94">
        <v>780</v>
      </c>
      <c r="I15" s="94">
        <v>780</v>
      </c>
      <c r="J15" s="94">
        <v>780</v>
      </c>
      <c r="K15" s="15"/>
      <c r="L15" s="63">
        <v>369</v>
      </c>
      <c r="M15" s="63">
        <v>184</v>
      </c>
      <c r="N15" s="63">
        <v>553</v>
      </c>
      <c r="O15" s="64">
        <v>142</v>
      </c>
      <c r="P15" s="64">
        <v>427</v>
      </c>
      <c r="Q15" s="65">
        <v>569</v>
      </c>
      <c r="R15" s="65">
        <v>585</v>
      </c>
      <c r="S15" s="65">
        <v>602</v>
      </c>
      <c r="T15" s="65">
        <v>620</v>
      </c>
      <c r="U15" s="16"/>
      <c r="V15" s="108">
        <f t="shared" si="0"/>
        <v>280440</v>
      </c>
      <c r="W15" s="108">
        <f t="shared" si="0"/>
        <v>143520</v>
      </c>
      <c r="X15" s="108">
        <f t="shared" si="3"/>
        <v>423960</v>
      </c>
      <c r="Y15" s="108">
        <f t="shared" si="1"/>
        <v>110760</v>
      </c>
      <c r="Z15" s="108">
        <f t="shared" si="1"/>
        <v>333060</v>
      </c>
      <c r="AA15" s="108">
        <f t="shared" si="4"/>
        <v>443820</v>
      </c>
      <c r="AB15" s="108">
        <f t="shared" si="2"/>
        <v>456300</v>
      </c>
      <c r="AC15" s="108">
        <f t="shared" si="2"/>
        <v>469560</v>
      </c>
      <c r="AD15" s="109">
        <f t="shared" si="2"/>
        <v>483600</v>
      </c>
    </row>
    <row r="16" spans="1:30" x14ac:dyDescent="0.25">
      <c r="A16" s="18">
        <v>1005</v>
      </c>
      <c r="B16" s="6" t="s">
        <v>26</v>
      </c>
      <c r="C16" s="93">
        <v>250</v>
      </c>
      <c r="D16" s="93">
        <v>250</v>
      </c>
      <c r="E16" s="94">
        <v>260</v>
      </c>
      <c r="F16" s="94">
        <v>260</v>
      </c>
      <c r="G16" s="94">
        <v>260</v>
      </c>
      <c r="H16" s="94">
        <v>260</v>
      </c>
      <c r="I16" s="94">
        <v>260</v>
      </c>
      <c r="J16" s="94">
        <v>260</v>
      </c>
      <c r="K16" s="15"/>
      <c r="L16" s="63">
        <v>40289</v>
      </c>
      <c r="M16" s="63">
        <v>20145</v>
      </c>
      <c r="N16" s="63">
        <v>60434</v>
      </c>
      <c r="O16" s="64">
        <v>15983</v>
      </c>
      <c r="P16" s="64">
        <v>47948</v>
      </c>
      <c r="Q16" s="65">
        <v>63931</v>
      </c>
      <c r="R16" s="65">
        <v>67631</v>
      </c>
      <c r="S16" s="65">
        <v>71689</v>
      </c>
      <c r="T16" s="65">
        <v>75990</v>
      </c>
      <c r="U16" s="16"/>
      <c r="V16" s="108">
        <f t="shared" si="0"/>
        <v>10072250</v>
      </c>
      <c r="W16" s="108">
        <f t="shared" si="0"/>
        <v>5237700</v>
      </c>
      <c r="X16" s="108">
        <f t="shared" si="3"/>
        <v>15309950</v>
      </c>
      <c r="Y16" s="108">
        <f t="shared" si="1"/>
        <v>4155580</v>
      </c>
      <c r="Z16" s="108">
        <f t="shared" si="1"/>
        <v>12466480</v>
      </c>
      <c r="AA16" s="108">
        <f t="shared" si="4"/>
        <v>16622060</v>
      </c>
      <c r="AB16" s="108">
        <f t="shared" si="2"/>
        <v>17584060</v>
      </c>
      <c r="AC16" s="108">
        <f t="shared" si="2"/>
        <v>18639140</v>
      </c>
      <c r="AD16" s="109">
        <f t="shared" si="2"/>
        <v>19757400</v>
      </c>
    </row>
    <row r="17" spans="1:30" x14ac:dyDescent="0.25">
      <c r="A17" s="17">
        <v>1017</v>
      </c>
      <c r="B17" s="6" t="s">
        <v>27</v>
      </c>
      <c r="C17" s="93">
        <v>250</v>
      </c>
      <c r="D17" s="93">
        <v>250</v>
      </c>
      <c r="E17" s="94">
        <v>260</v>
      </c>
      <c r="F17" s="94">
        <v>260</v>
      </c>
      <c r="G17" s="94">
        <v>260</v>
      </c>
      <c r="H17" s="94">
        <v>260</v>
      </c>
      <c r="I17" s="94">
        <v>260</v>
      </c>
      <c r="J17" s="94">
        <v>260</v>
      </c>
      <c r="K17" s="15"/>
      <c r="L17" s="63">
        <v>307</v>
      </c>
      <c r="M17" s="63">
        <v>153</v>
      </c>
      <c r="N17" s="63">
        <v>460</v>
      </c>
      <c r="O17" s="64">
        <v>110</v>
      </c>
      <c r="P17" s="64">
        <v>329</v>
      </c>
      <c r="Q17" s="65">
        <v>439</v>
      </c>
      <c r="R17" s="65">
        <v>416</v>
      </c>
      <c r="S17" s="65">
        <v>425</v>
      </c>
      <c r="T17" s="65">
        <v>433</v>
      </c>
      <c r="U17" s="16"/>
      <c r="V17" s="108">
        <f t="shared" si="0"/>
        <v>76750</v>
      </c>
      <c r="W17" s="108">
        <f t="shared" si="0"/>
        <v>39780</v>
      </c>
      <c r="X17" s="108">
        <f t="shared" si="3"/>
        <v>116530</v>
      </c>
      <c r="Y17" s="108">
        <f t="shared" si="1"/>
        <v>28600</v>
      </c>
      <c r="Z17" s="108">
        <f t="shared" si="1"/>
        <v>85540</v>
      </c>
      <c r="AA17" s="108">
        <f t="shared" si="4"/>
        <v>114140</v>
      </c>
      <c r="AB17" s="108">
        <f t="shared" si="2"/>
        <v>108160</v>
      </c>
      <c r="AC17" s="108">
        <f t="shared" si="2"/>
        <v>110500</v>
      </c>
      <c r="AD17" s="109">
        <f t="shared" si="2"/>
        <v>112580</v>
      </c>
    </row>
    <row r="18" spans="1:30" x14ac:dyDescent="0.25">
      <c r="A18" s="17">
        <v>1019</v>
      </c>
      <c r="B18" s="6" t="s">
        <v>28</v>
      </c>
      <c r="C18" s="93">
        <v>380</v>
      </c>
      <c r="D18" s="93">
        <v>390</v>
      </c>
      <c r="E18" s="94">
        <v>400</v>
      </c>
      <c r="F18" s="94">
        <v>400</v>
      </c>
      <c r="G18" s="94">
        <v>400</v>
      </c>
      <c r="H18" s="94">
        <v>400</v>
      </c>
      <c r="I18" s="94">
        <v>400</v>
      </c>
      <c r="J18" s="94">
        <v>400</v>
      </c>
      <c r="K18" s="15"/>
      <c r="L18" s="63">
        <v>0</v>
      </c>
      <c r="M18" s="63">
        <v>0</v>
      </c>
      <c r="N18" s="63">
        <v>0</v>
      </c>
      <c r="O18" s="64">
        <v>0</v>
      </c>
      <c r="P18" s="64">
        <v>0</v>
      </c>
      <c r="Q18" s="65">
        <v>0</v>
      </c>
      <c r="R18" s="65">
        <v>0</v>
      </c>
      <c r="S18" s="65">
        <v>0</v>
      </c>
      <c r="T18" s="65">
        <v>0</v>
      </c>
      <c r="U18" s="16"/>
      <c r="V18" s="108">
        <f t="shared" si="0"/>
        <v>0</v>
      </c>
      <c r="W18" s="108">
        <f t="shared" si="0"/>
        <v>0</v>
      </c>
      <c r="X18" s="108">
        <f t="shared" si="3"/>
        <v>0</v>
      </c>
      <c r="Y18" s="108">
        <f t="shared" si="1"/>
        <v>0</v>
      </c>
      <c r="Z18" s="108">
        <f t="shared" si="1"/>
        <v>0</v>
      </c>
      <c r="AA18" s="108">
        <f t="shared" si="4"/>
        <v>0</v>
      </c>
      <c r="AB18" s="108">
        <f t="shared" si="2"/>
        <v>0</v>
      </c>
      <c r="AC18" s="108">
        <f t="shared" si="2"/>
        <v>0</v>
      </c>
      <c r="AD18" s="109">
        <f t="shared" si="2"/>
        <v>0</v>
      </c>
    </row>
    <row r="19" spans="1:30" x14ac:dyDescent="0.25">
      <c r="A19" s="17">
        <v>1051</v>
      </c>
      <c r="B19" s="6" t="s">
        <v>29</v>
      </c>
      <c r="C19" s="93">
        <v>130</v>
      </c>
      <c r="D19" s="93">
        <v>130</v>
      </c>
      <c r="E19" s="94">
        <v>140</v>
      </c>
      <c r="F19" s="94">
        <v>140</v>
      </c>
      <c r="G19" s="94">
        <v>140</v>
      </c>
      <c r="H19" s="94">
        <v>140</v>
      </c>
      <c r="I19" s="94">
        <v>140</v>
      </c>
      <c r="J19" s="94">
        <v>140</v>
      </c>
      <c r="K19" s="15"/>
      <c r="L19" s="63">
        <v>43209</v>
      </c>
      <c r="M19" s="63">
        <v>21605</v>
      </c>
      <c r="N19" s="63">
        <v>64814</v>
      </c>
      <c r="O19" s="64">
        <v>16790</v>
      </c>
      <c r="P19" s="64">
        <v>50369</v>
      </c>
      <c r="Q19" s="65">
        <v>67159</v>
      </c>
      <c r="R19" s="65">
        <v>71225</v>
      </c>
      <c r="S19" s="63">
        <v>75144</v>
      </c>
      <c r="T19" s="63">
        <v>78904</v>
      </c>
      <c r="U19" s="16"/>
      <c r="V19" s="108">
        <f t="shared" si="0"/>
        <v>5617170</v>
      </c>
      <c r="W19" s="108">
        <f t="shared" si="0"/>
        <v>3024700</v>
      </c>
      <c r="X19" s="108">
        <f t="shared" si="3"/>
        <v>8641870</v>
      </c>
      <c r="Y19" s="108">
        <f t="shared" si="1"/>
        <v>2350600</v>
      </c>
      <c r="Z19" s="108">
        <f t="shared" si="1"/>
        <v>7051660</v>
      </c>
      <c r="AA19" s="108">
        <f t="shared" si="4"/>
        <v>9402260</v>
      </c>
      <c r="AB19" s="108">
        <f t="shared" si="2"/>
        <v>9971500</v>
      </c>
      <c r="AC19" s="108">
        <f t="shared" si="2"/>
        <v>10520160</v>
      </c>
      <c r="AD19" s="109">
        <f t="shared" si="2"/>
        <v>11046560</v>
      </c>
    </row>
    <row r="20" spans="1:30" x14ac:dyDescent="0.25">
      <c r="A20" s="18">
        <v>1052</v>
      </c>
      <c r="B20" s="10" t="s">
        <v>30</v>
      </c>
      <c r="C20" s="93">
        <v>50</v>
      </c>
      <c r="D20" s="93">
        <v>50</v>
      </c>
      <c r="E20" s="94">
        <v>60</v>
      </c>
      <c r="F20" s="94">
        <v>60</v>
      </c>
      <c r="G20" s="94">
        <v>60</v>
      </c>
      <c r="H20" s="94">
        <v>60</v>
      </c>
      <c r="I20" s="94">
        <v>60</v>
      </c>
      <c r="J20" s="94">
        <v>60</v>
      </c>
      <c r="K20" s="15"/>
      <c r="L20" s="63">
        <v>1777</v>
      </c>
      <c r="M20" s="63">
        <v>888</v>
      </c>
      <c r="N20" s="63">
        <v>2665</v>
      </c>
      <c r="O20" s="64">
        <v>705</v>
      </c>
      <c r="P20" s="64">
        <v>2115</v>
      </c>
      <c r="Q20" s="65">
        <v>2820</v>
      </c>
      <c r="R20" s="65">
        <v>2983</v>
      </c>
      <c r="S20" s="63">
        <v>3162</v>
      </c>
      <c r="T20" s="63">
        <v>3352</v>
      </c>
      <c r="U20" s="16"/>
      <c r="V20" s="108">
        <f t="shared" si="0"/>
        <v>88850</v>
      </c>
      <c r="W20" s="108">
        <f t="shared" si="0"/>
        <v>53280</v>
      </c>
      <c r="X20" s="108">
        <f t="shared" si="3"/>
        <v>142130</v>
      </c>
      <c r="Y20" s="108">
        <f t="shared" si="1"/>
        <v>42300</v>
      </c>
      <c r="Z20" s="108">
        <f t="shared" si="1"/>
        <v>126900</v>
      </c>
      <c r="AA20" s="108">
        <f t="shared" si="4"/>
        <v>169200</v>
      </c>
      <c r="AB20" s="108">
        <f t="shared" si="2"/>
        <v>178980</v>
      </c>
      <c r="AC20" s="108">
        <f t="shared" si="2"/>
        <v>189720</v>
      </c>
      <c r="AD20" s="109">
        <f t="shared" si="2"/>
        <v>201120</v>
      </c>
    </row>
    <row r="21" spans="1:30" x14ac:dyDescent="0.25">
      <c r="A21" s="18">
        <v>1081</v>
      </c>
      <c r="B21" s="6" t="s">
        <v>31</v>
      </c>
      <c r="C21" s="93">
        <v>310</v>
      </c>
      <c r="D21" s="93">
        <v>320</v>
      </c>
      <c r="E21" s="94">
        <v>400</v>
      </c>
      <c r="F21" s="94">
        <v>400</v>
      </c>
      <c r="G21" s="94">
        <v>400</v>
      </c>
      <c r="H21" s="94">
        <v>400</v>
      </c>
      <c r="I21" s="94">
        <v>400</v>
      </c>
      <c r="J21" s="94">
        <v>400</v>
      </c>
      <c r="K21" s="15"/>
      <c r="L21" s="63">
        <v>7276</v>
      </c>
      <c r="M21" s="63">
        <v>3638</v>
      </c>
      <c r="N21" s="63">
        <v>10914</v>
      </c>
      <c r="O21" s="64">
        <v>2828</v>
      </c>
      <c r="P21" s="64">
        <v>8483</v>
      </c>
      <c r="Q21" s="65">
        <v>11311</v>
      </c>
      <c r="R21" s="65">
        <v>11999</v>
      </c>
      <c r="S21" s="63">
        <v>12661</v>
      </c>
      <c r="T21" s="63">
        <v>13296</v>
      </c>
      <c r="U21" s="16"/>
      <c r="V21" s="108">
        <f t="shared" si="0"/>
        <v>2328320</v>
      </c>
      <c r="W21" s="108">
        <f t="shared" si="0"/>
        <v>1455200</v>
      </c>
      <c r="X21" s="108">
        <f t="shared" si="3"/>
        <v>3783520</v>
      </c>
      <c r="Y21" s="108">
        <f t="shared" si="1"/>
        <v>1131200</v>
      </c>
      <c r="Z21" s="108">
        <f t="shared" si="1"/>
        <v>3393200</v>
      </c>
      <c r="AA21" s="108">
        <f t="shared" si="4"/>
        <v>4524400</v>
      </c>
      <c r="AB21" s="108">
        <f t="shared" si="2"/>
        <v>4799600</v>
      </c>
      <c r="AC21" s="108">
        <f t="shared" si="2"/>
        <v>5064400</v>
      </c>
      <c r="AD21" s="109">
        <f t="shared" si="2"/>
        <v>5318400</v>
      </c>
    </row>
    <row r="22" spans="1:30" x14ac:dyDescent="0.25">
      <c r="A22" s="18">
        <v>1082</v>
      </c>
      <c r="B22" s="6" t="s">
        <v>32</v>
      </c>
      <c r="C22" s="93">
        <v>310</v>
      </c>
      <c r="D22" s="93">
        <v>320</v>
      </c>
      <c r="E22" s="94">
        <v>400</v>
      </c>
      <c r="F22" s="94">
        <v>400</v>
      </c>
      <c r="G22" s="94">
        <v>400</v>
      </c>
      <c r="H22" s="94">
        <v>400</v>
      </c>
      <c r="I22" s="94">
        <v>400</v>
      </c>
      <c r="J22" s="94">
        <v>400</v>
      </c>
      <c r="K22" s="15"/>
      <c r="L22" s="63">
        <v>66</v>
      </c>
      <c r="M22" s="63">
        <v>33</v>
      </c>
      <c r="N22" s="63">
        <v>99</v>
      </c>
      <c r="O22" s="64">
        <v>24</v>
      </c>
      <c r="P22" s="64">
        <v>70</v>
      </c>
      <c r="Q22" s="65">
        <v>94</v>
      </c>
      <c r="R22" s="65">
        <v>89</v>
      </c>
      <c r="S22" s="63">
        <v>91</v>
      </c>
      <c r="T22" s="63">
        <v>93</v>
      </c>
      <c r="U22" s="16"/>
      <c r="V22" s="108">
        <f t="shared" si="0"/>
        <v>21120</v>
      </c>
      <c r="W22" s="108">
        <f t="shared" si="0"/>
        <v>13200</v>
      </c>
      <c r="X22" s="108">
        <f t="shared" si="3"/>
        <v>34320</v>
      </c>
      <c r="Y22" s="108">
        <f t="shared" si="1"/>
        <v>9600</v>
      </c>
      <c r="Z22" s="108">
        <f t="shared" si="1"/>
        <v>28000</v>
      </c>
      <c r="AA22" s="108">
        <f t="shared" si="4"/>
        <v>37600</v>
      </c>
      <c r="AB22" s="108">
        <f t="shared" si="2"/>
        <v>35600</v>
      </c>
      <c r="AC22" s="108">
        <f t="shared" si="2"/>
        <v>36400</v>
      </c>
      <c r="AD22" s="109">
        <f t="shared" si="2"/>
        <v>37200</v>
      </c>
    </row>
    <row r="23" spans="1:30" x14ac:dyDescent="0.25">
      <c r="A23" s="18">
        <v>1083</v>
      </c>
      <c r="B23" s="6" t="s">
        <v>33</v>
      </c>
      <c r="C23" s="93">
        <v>310</v>
      </c>
      <c r="D23" s="93">
        <v>320</v>
      </c>
      <c r="E23" s="94">
        <v>400</v>
      </c>
      <c r="F23" s="94">
        <v>400</v>
      </c>
      <c r="G23" s="94">
        <v>400</v>
      </c>
      <c r="H23" s="94">
        <v>400</v>
      </c>
      <c r="I23" s="94">
        <v>400</v>
      </c>
      <c r="J23" s="94">
        <v>400</v>
      </c>
      <c r="K23" s="15"/>
      <c r="L23" s="63">
        <v>1</v>
      </c>
      <c r="M23" s="63">
        <v>0</v>
      </c>
      <c r="N23" s="63">
        <v>1</v>
      </c>
      <c r="O23" s="64">
        <v>0</v>
      </c>
      <c r="P23" s="64">
        <v>1</v>
      </c>
      <c r="Q23" s="65">
        <v>1</v>
      </c>
      <c r="R23" s="65">
        <v>1</v>
      </c>
      <c r="S23" s="63">
        <v>0.98698213566243553</v>
      </c>
      <c r="T23" s="63">
        <v>1</v>
      </c>
      <c r="U23" s="16"/>
      <c r="V23" s="108">
        <f t="shared" si="0"/>
        <v>320</v>
      </c>
      <c r="W23" s="108">
        <f t="shared" si="0"/>
        <v>0</v>
      </c>
      <c r="X23" s="108">
        <f t="shared" si="3"/>
        <v>320</v>
      </c>
      <c r="Y23" s="108">
        <f t="shared" si="1"/>
        <v>0</v>
      </c>
      <c r="Z23" s="108">
        <f t="shared" si="1"/>
        <v>400</v>
      </c>
      <c r="AA23" s="108">
        <f t="shared" si="4"/>
        <v>400</v>
      </c>
      <c r="AB23" s="108">
        <f t="shared" si="2"/>
        <v>400</v>
      </c>
      <c r="AC23" s="108">
        <f t="shared" si="2"/>
        <v>394.79285426497421</v>
      </c>
      <c r="AD23" s="109">
        <f t="shared" si="2"/>
        <v>400</v>
      </c>
    </row>
    <row r="24" spans="1:30" x14ac:dyDescent="0.25">
      <c r="A24" s="18">
        <v>1084</v>
      </c>
      <c r="B24" s="6" t="s">
        <v>34</v>
      </c>
      <c r="C24" s="93">
        <v>310</v>
      </c>
      <c r="D24" s="93">
        <v>320</v>
      </c>
      <c r="E24" s="94">
        <v>400</v>
      </c>
      <c r="F24" s="94">
        <v>400</v>
      </c>
      <c r="G24" s="94">
        <v>400</v>
      </c>
      <c r="H24" s="94">
        <v>400</v>
      </c>
      <c r="I24" s="94">
        <v>400</v>
      </c>
      <c r="J24" s="94">
        <v>400</v>
      </c>
      <c r="K24" s="15"/>
      <c r="L24" s="63">
        <v>17</v>
      </c>
      <c r="M24" s="63">
        <v>8</v>
      </c>
      <c r="N24" s="63">
        <v>25</v>
      </c>
      <c r="O24" s="64">
        <v>6</v>
      </c>
      <c r="P24" s="64">
        <v>20</v>
      </c>
      <c r="Q24" s="65">
        <v>26</v>
      </c>
      <c r="R24" s="65">
        <v>27</v>
      </c>
      <c r="S24" s="63">
        <v>28</v>
      </c>
      <c r="T24" s="63">
        <v>28</v>
      </c>
      <c r="U24" s="16"/>
      <c r="V24" s="108">
        <f t="shared" si="0"/>
        <v>5440</v>
      </c>
      <c r="W24" s="108">
        <f t="shared" si="0"/>
        <v>3200</v>
      </c>
      <c r="X24" s="108">
        <f t="shared" si="3"/>
        <v>8640</v>
      </c>
      <c r="Y24" s="108">
        <f t="shared" si="1"/>
        <v>2400</v>
      </c>
      <c r="Z24" s="108">
        <f t="shared" si="1"/>
        <v>8000</v>
      </c>
      <c r="AA24" s="108">
        <f t="shared" si="4"/>
        <v>10400</v>
      </c>
      <c r="AB24" s="108">
        <f t="shared" si="2"/>
        <v>10800</v>
      </c>
      <c r="AC24" s="108">
        <f t="shared" si="2"/>
        <v>11200</v>
      </c>
      <c r="AD24" s="109">
        <f t="shared" si="2"/>
        <v>11200</v>
      </c>
    </row>
    <row r="25" spans="1:30" x14ac:dyDescent="0.25">
      <c r="A25" s="18">
        <v>1085</v>
      </c>
      <c r="B25" s="6" t="s">
        <v>35</v>
      </c>
      <c r="C25" s="93">
        <v>310</v>
      </c>
      <c r="D25" s="93">
        <v>320</v>
      </c>
      <c r="E25" s="94">
        <v>400</v>
      </c>
      <c r="F25" s="94">
        <v>400</v>
      </c>
      <c r="G25" s="94">
        <v>400</v>
      </c>
      <c r="H25" s="94">
        <v>400</v>
      </c>
      <c r="I25" s="94">
        <v>400</v>
      </c>
      <c r="J25" s="94">
        <v>400</v>
      </c>
      <c r="K25" s="15"/>
      <c r="L25" s="63">
        <v>2681</v>
      </c>
      <c r="M25" s="63">
        <v>1341</v>
      </c>
      <c r="N25" s="63">
        <v>4022</v>
      </c>
      <c r="O25" s="64">
        <v>1064</v>
      </c>
      <c r="P25" s="64">
        <v>3190</v>
      </c>
      <c r="Q25" s="65">
        <v>4254</v>
      </c>
      <c r="R25" s="65">
        <v>4501</v>
      </c>
      <c r="S25" s="63">
        <v>4771</v>
      </c>
      <c r="T25" s="63">
        <v>5057</v>
      </c>
      <c r="U25" s="16"/>
      <c r="V25" s="108">
        <f t="shared" si="0"/>
        <v>857920</v>
      </c>
      <c r="W25" s="108">
        <f t="shared" si="0"/>
        <v>536400</v>
      </c>
      <c r="X25" s="108">
        <f t="shared" si="3"/>
        <v>1394320</v>
      </c>
      <c r="Y25" s="108">
        <f t="shared" si="1"/>
        <v>425600</v>
      </c>
      <c r="Z25" s="108">
        <f t="shared" si="1"/>
        <v>1276000</v>
      </c>
      <c r="AA25" s="108">
        <f t="shared" si="4"/>
        <v>1701600</v>
      </c>
      <c r="AB25" s="108">
        <f t="shared" si="2"/>
        <v>1800400</v>
      </c>
      <c r="AC25" s="108">
        <f t="shared" si="2"/>
        <v>1908400</v>
      </c>
      <c r="AD25" s="109">
        <f t="shared" si="2"/>
        <v>2022800</v>
      </c>
    </row>
    <row r="26" spans="1:30" x14ac:dyDescent="0.25">
      <c r="A26" s="17">
        <v>1201</v>
      </c>
      <c r="B26" s="6" t="s">
        <v>36</v>
      </c>
      <c r="C26" s="93">
        <v>250</v>
      </c>
      <c r="D26" s="93">
        <v>250</v>
      </c>
      <c r="E26" s="94">
        <v>460</v>
      </c>
      <c r="F26" s="94">
        <v>460</v>
      </c>
      <c r="G26" s="94">
        <v>460</v>
      </c>
      <c r="H26" s="94">
        <v>460</v>
      </c>
      <c r="I26" s="94">
        <v>460</v>
      </c>
      <c r="J26" s="94">
        <v>460</v>
      </c>
      <c r="K26" s="15"/>
      <c r="L26" s="63">
        <v>77095</v>
      </c>
      <c r="M26" s="63">
        <v>38548</v>
      </c>
      <c r="N26" s="63">
        <v>115643</v>
      </c>
      <c r="O26" s="64">
        <v>27404</v>
      </c>
      <c r="P26" s="64">
        <v>82210</v>
      </c>
      <c r="Q26" s="65">
        <v>109614</v>
      </c>
      <c r="R26" s="65">
        <v>98623</v>
      </c>
      <c r="S26" s="63">
        <v>86495</v>
      </c>
      <c r="T26" s="63">
        <v>75497</v>
      </c>
      <c r="U26" s="16"/>
      <c r="V26" s="108">
        <f t="shared" si="0"/>
        <v>19273750</v>
      </c>
      <c r="W26" s="108">
        <f t="shared" si="0"/>
        <v>17732080</v>
      </c>
      <c r="X26" s="108">
        <f t="shared" si="3"/>
        <v>37005830</v>
      </c>
      <c r="Y26" s="108">
        <f t="shared" si="1"/>
        <v>12605840</v>
      </c>
      <c r="Z26" s="108">
        <f t="shared" si="1"/>
        <v>37816600</v>
      </c>
      <c r="AA26" s="108">
        <f t="shared" si="4"/>
        <v>50422440</v>
      </c>
      <c r="AB26" s="108">
        <f t="shared" si="2"/>
        <v>45366580</v>
      </c>
      <c r="AC26" s="108">
        <f t="shared" si="2"/>
        <v>39787700</v>
      </c>
      <c r="AD26" s="109">
        <f t="shared" si="2"/>
        <v>34728620</v>
      </c>
    </row>
    <row r="27" spans="1:30" x14ac:dyDescent="0.25">
      <c r="A27" s="17">
        <v>1202</v>
      </c>
      <c r="B27" s="6" t="s">
        <v>37</v>
      </c>
      <c r="C27" s="93">
        <v>60</v>
      </c>
      <c r="D27" s="93">
        <v>62</v>
      </c>
      <c r="E27" s="94">
        <v>100</v>
      </c>
      <c r="F27" s="94">
        <v>100</v>
      </c>
      <c r="G27" s="94">
        <v>100</v>
      </c>
      <c r="H27" s="94">
        <v>100</v>
      </c>
      <c r="I27" s="94">
        <v>100</v>
      </c>
      <c r="J27" s="94">
        <v>100</v>
      </c>
      <c r="K27" s="15"/>
      <c r="L27" s="63">
        <v>474854</v>
      </c>
      <c r="M27" s="63">
        <v>237427</v>
      </c>
      <c r="N27" s="63">
        <v>712281</v>
      </c>
      <c r="O27" s="64">
        <v>176270</v>
      </c>
      <c r="P27" s="64">
        <v>528808</v>
      </c>
      <c r="Q27" s="65">
        <v>705078</v>
      </c>
      <c r="R27" s="65">
        <v>634380</v>
      </c>
      <c r="S27" s="63">
        <v>556371</v>
      </c>
      <c r="T27" s="63">
        <v>485628</v>
      </c>
      <c r="U27" s="16"/>
      <c r="V27" s="108">
        <f t="shared" si="0"/>
        <v>29440948</v>
      </c>
      <c r="W27" s="108">
        <f t="shared" si="0"/>
        <v>23742700</v>
      </c>
      <c r="X27" s="108">
        <f t="shared" si="3"/>
        <v>53183648</v>
      </c>
      <c r="Y27" s="108">
        <f t="shared" si="1"/>
        <v>17627000</v>
      </c>
      <c r="Z27" s="108">
        <f t="shared" si="1"/>
        <v>52880800</v>
      </c>
      <c r="AA27" s="108">
        <f t="shared" si="4"/>
        <v>70507800</v>
      </c>
      <c r="AB27" s="108">
        <f t="shared" si="2"/>
        <v>63438000</v>
      </c>
      <c r="AC27" s="108">
        <f t="shared" si="2"/>
        <v>55637100</v>
      </c>
      <c r="AD27" s="109">
        <f t="shared" si="2"/>
        <v>48562800</v>
      </c>
    </row>
    <row r="28" spans="1:30" x14ac:dyDescent="0.25">
      <c r="A28" s="17">
        <v>1203</v>
      </c>
      <c r="B28" s="6" t="s">
        <v>38</v>
      </c>
      <c r="C28" s="93">
        <v>450</v>
      </c>
      <c r="D28" s="93">
        <v>460</v>
      </c>
      <c r="E28" s="94">
        <v>860</v>
      </c>
      <c r="F28" s="94">
        <v>860</v>
      </c>
      <c r="G28" s="94">
        <v>860</v>
      </c>
      <c r="H28" s="94">
        <v>860</v>
      </c>
      <c r="I28" s="94">
        <v>860</v>
      </c>
      <c r="J28" s="94">
        <v>860</v>
      </c>
      <c r="K28" s="15"/>
      <c r="L28" s="63">
        <v>2453</v>
      </c>
      <c r="M28" s="63">
        <v>1226</v>
      </c>
      <c r="N28" s="63">
        <v>3679</v>
      </c>
      <c r="O28" s="64">
        <v>872</v>
      </c>
      <c r="P28" s="64">
        <v>2615</v>
      </c>
      <c r="Q28" s="65">
        <v>3487</v>
      </c>
      <c r="R28" s="65">
        <v>3138</v>
      </c>
      <c r="S28" s="63">
        <v>2752</v>
      </c>
      <c r="T28" s="63">
        <v>2402</v>
      </c>
      <c r="U28" s="16"/>
      <c r="V28" s="108">
        <f t="shared" si="0"/>
        <v>1128380</v>
      </c>
      <c r="W28" s="108">
        <f t="shared" si="0"/>
        <v>1054360</v>
      </c>
      <c r="X28" s="108">
        <f t="shared" si="3"/>
        <v>2182740</v>
      </c>
      <c r="Y28" s="108">
        <f t="shared" si="1"/>
        <v>749920</v>
      </c>
      <c r="Z28" s="108">
        <f t="shared" si="1"/>
        <v>2248900</v>
      </c>
      <c r="AA28" s="108">
        <f t="shared" si="4"/>
        <v>2998820</v>
      </c>
      <c r="AB28" s="108">
        <f t="shared" si="2"/>
        <v>2698680</v>
      </c>
      <c r="AC28" s="108">
        <f t="shared" si="2"/>
        <v>2366720</v>
      </c>
      <c r="AD28" s="109">
        <f t="shared" si="2"/>
        <v>2065720</v>
      </c>
    </row>
    <row r="29" spans="1:30" x14ac:dyDescent="0.25">
      <c r="A29" s="17">
        <v>1204</v>
      </c>
      <c r="B29" s="6" t="s">
        <v>39</v>
      </c>
      <c r="C29" s="93">
        <v>250</v>
      </c>
      <c r="D29" s="93">
        <v>250</v>
      </c>
      <c r="E29" s="94">
        <v>460</v>
      </c>
      <c r="F29" s="94">
        <v>460</v>
      </c>
      <c r="G29" s="94">
        <v>460</v>
      </c>
      <c r="H29" s="94">
        <v>460</v>
      </c>
      <c r="I29" s="94">
        <v>460</v>
      </c>
      <c r="J29" s="94">
        <v>460</v>
      </c>
      <c r="K29" s="15"/>
      <c r="L29" s="63">
        <v>659</v>
      </c>
      <c r="M29" s="63">
        <v>329</v>
      </c>
      <c r="N29" s="63">
        <v>988</v>
      </c>
      <c r="O29" s="64">
        <v>234</v>
      </c>
      <c r="P29" s="64">
        <v>700</v>
      </c>
      <c r="Q29" s="65">
        <v>934</v>
      </c>
      <c r="R29" s="65">
        <v>844</v>
      </c>
      <c r="S29" s="63">
        <v>729</v>
      </c>
      <c r="T29" s="63">
        <v>629</v>
      </c>
      <c r="U29" s="16"/>
      <c r="V29" s="108">
        <f t="shared" si="0"/>
        <v>164750</v>
      </c>
      <c r="W29" s="108">
        <f t="shared" si="0"/>
        <v>151340</v>
      </c>
      <c r="X29" s="108">
        <f t="shared" si="3"/>
        <v>316090</v>
      </c>
      <c r="Y29" s="108">
        <f t="shared" si="1"/>
        <v>107640</v>
      </c>
      <c r="Z29" s="108">
        <f t="shared" si="1"/>
        <v>322000</v>
      </c>
      <c r="AA29" s="108">
        <f t="shared" si="4"/>
        <v>429640</v>
      </c>
      <c r="AB29" s="108">
        <f t="shared" si="2"/>
        <v>388240</v>
      </c>
      <c r="AC29" s="108">
        <f t="shared" si="2"/>
        <v>335340</v>
      </c>
      <c r="AD29" s="109">
        <f t="shared" si="2"/>
        <v>289340</v>
      </c>
    </row>
    <row r="30" spans="1:30" x14ac:dyDescent="0.25">
      <c r="A30" s="17">
        <v>1205</v>
      </c>
      <c r="B30" s="6" t="s">
        <v>40</v>
      </c>
      <c r="C30" s="93">
        <v>60</v>
      </c>
      <c r="D30" s="93">
        <v>62</v>
      </c>
      <c r="E30" s="94">
        <v>100</v>
      </c>
      <c r="F30" s="94">
        <v>100</v>
      </c>
      <c r="G30" s="94">
        <v>100</v>
      </c>
      <c r="H30" s="94">
        <v>100</v>
      </c>
      <c r="I30" s="94">
        <v>100</v>
      </c>
      <c r="J30" s="94">
        <v>100</v>
      </c>
      <c r="K30" s="15"/>
      <c r="L30" s="63">
        <v>3792</v>
      </c>
      <c r="M30" s="63">
        <v>1896</v>
      </c>
      <c r="N30" s="63">
        <v>5688</v>
      </c>
      <c r="O30" s="64">
        <v>1345</v>
      </c>
      <c r="P30" s="64">
        <v>4035</v>
      </c>
      <c r="Q30" s="65">
        <v>5380</v>
      </c>
      <c r="R30" s="65">
        <v>4862</v>
      </c>
      <c r="S30" s="63">
        <v>4197</v>
      </c>
      <c r="T30" s="63">
        <v>3625</v>
      </c>
      <c r="U30" s="16"/>
      <c r="V30" s="108">
        <f t="shared" si="0"/>
        <v>235104</v>
      </c>
      <c r="W30" s="108">
        <f t="shared" si="0"/>
        <v>189600</v>
      </c>
      <c r="X30" s="108">
        <f t="shared" si="3"/>
        <v>424704</v>
      </c>
      <c r="Y30" s="108">
        <f t="shared" si="1"/>
        <v>134500</v>
      </c>
      <c r="Z30" s="108">
        <f t="shared" si="1"/>
        <v>403500</v>
      </c>
      <c r="AA30" s="108">
        <f t="shared" si="4"/>
        <v>538000</v>
      </c>
      <c r="AB30" s="108">
        <f t="shared" si="2"/>
        <v>486200</v>
      </c>
      <c r="AC30" s="108">
        <f t="shared" si="2"/>
        <v>419700</v>
      </c>
      <c r="AD30" s="109">
        <f t="shared" si="2"/>
        <v>362500</v>
      </c>
    </row>
    <row r="31" spans="1:30" x14ac:dyDescent="0.25">
      <c r="A31" s="17">
        <v>1801</v>
      </c>
      <c r="B31" s="6" t="s">
        <v>41</v>
      </c>
      <c r="C31" s="93">
        <v>930</v>
      </c>
      <c r="D31" s="93">
        <v>930</v>
      </c>
      <c r="E31" s="94">
        <v>1700</v>
      </c>
      <c r="F31" s="94">
        <v>1700</v>
      </c>
      <c r="G31" s="94">
        <v>1700</v>
      </c>
      <c r="H31" s="94">
        <v>1700</v>
      </c>
      <c r="I31" s="94">
        <v>1700</v>
      </c>
      <c r="J31" s="94">
        <v>1700</v>
      </c>
      <c r="K31" s="15"/>
      <c r="L31" s="63">
        <v>79494</v>
      </c>
      <c r="M31" s="63">
        <v>39747</v>
      </c>
      <c r="N31" s="63">
        <v>119241</v>
      </c>
      <c r="O31" s="64">
        <v>30234</v>
      </c>
      <c r="P31" s="64">
        <v>90703</v>
      </c>
      <c r="Q31" s="65">
        <v>120937</v>
      </c>
      <c r="R31" s="65">
        <v>121830</v>
      </c>
      <c r="S31" s="63">
        <v>128530</v>
      </c>
      <c r="T31" s="63">
        <v>134957</v>
      </c>
      <c r="U31" s="16"/>
      <c r="V31" s="108">
        <f t="shared" si="0"/>
        <v>73929420</v>
      </c>
      <c r="W31" s="108">
        <f t="shared" si="0"/>
        <v>67569900</v>
      </c>
      <c r="X31" s="108">
        <f t="shared" si="3"/>
        <v>141499320</v>
      </c>
      <c r="Y31" s="108">
        <f t="shared" si="1"/>
        <v>51397800</v>
      </c>
      <c r="Z31" s="108">
        <f t="shared" si="1"/>
        <v>154195100</v>
      </c>
      <c r="AA31" s="108">
        <f t="shared" si="4"/>
        <v>205592900</v>
      </c>
      <c r="AB31" s="108">
        <f t="shared" si="2"/>
        <v>207111000</v>
      </c>
      <c r="AC31" s="108">
        <f t="shared" si="2"/>
        <v>218501000</v>
      </c>
      <c r="AD31" s="109">
        <f t="shared" si="2"/>
        <v>229426900</v>
      </c>
    </row>
    <row r="32" spans="1:30" x14ac:dyDescent="0.25">
      <c r="A32" s="18">
        <v>1809</v>
      </c>
      <c r="B32" s="6" t="s">
        <v>42</v>
      </c>
      <c r="C32" s="93">
        <v>810</v>
      </c>
      <c r="D32" s="93">
        <v>830</v>
      </c>
      <c r="E32" s="94">
        <v>840</v>
      </c>
      <c r="F32" s="94">
        <v>840</v>
      </c>
      <c r="G32" s="94">
        <v>840</v>
      </c>
      <c r="H32" s="94">
        <v>840</v>
      </c>
      <c r="I32" s="94">
        <v>840</v>
      </c>
      <c r="J32" s="94">
        <v>840</v>
      </c>
      <c r="K32" s="15"/>
      <c r="L32" s="63">
        <v>49</v>
      </c>
      <c r="M32" s="63">
        <v>25</v>
      </c>
      <c r="N32" s="63">
        <v>74</v>
      </c>
      <c r="O32" s="64">
        <v>18</v>
      </c>
      <c r="P32" s="64">
        <v>56</v>
      </c>
      <c r="Q32" s="65">
        <v>74</v>
      </c>
      <c r="R32" s="65">
        <v>74</v>
      </c>
      <c r="S32" s="63">
        <v>74</v>
      </c>
      <c r="T32" s="63">
        <v>74</v>
      </c>
      <c r="U32" s="16"/>
      <c r="V32" s="108">
        <f t="shared" si="0"/>
        <v>40670</v>
      </c>
      <c r="W32" s="108">
        <f t="shared" si="0"/>
        <v>21000</v>
      </c>
      <c r="X32" s="108">
        <f t="shared" si="3"/>
        <v>61670</v>
      </c>
      <c r="Y32" s="108">
        <f t="shared" si="1"/>
        <v>15120</v>
      </c>
      <c r="Z32" s="108">
        <f t="shared" si="1"/>
        <v>47040</v>
      </c>
      <c r="AA32" s="108">
        <f t="shared" si="4"/>
        <v>62160</v>
      </c>
      <c r="AB32" s="108">
        <f t="shared" si="2"/>
        <v>62160</v>
      </c>
      <c r="AC32" s="108">
        <f t="shared" si="2"/>
        <v>62160</v>
      </c>
      <c r="AD32" s="109">
        <f t="shared" si="2"/>
        <v>62160</v>
      </c>
    </row>
    <row r="33" spans="1:30" x14ac:dyDescent="0.25">
      <c r="A33" s="18">
        <v>1810</v>
      </c>
      <c r="B33" s="6" t="s">
        <v>43</v>
      </c>
      <c r="C33" s="93">
        <v>810</v>
      </c>
      <c r="D33" s="93">
        <v>830</v>
      </c>
      <c r="E33" s="94">
        <v>840</v>
      </c>
      <c r="F33" s="94">
        <v>840</v>
      </c>
      <c r="G33" s="94">
        <v>840</v>
      </c>
      <c r="H33" s="94">
        <v>840</v>
      </c>
      <c r="I33" s="94">
        <v>840</v>
      </c>
      <c r="J33" s="94">
        <v>840</v>
      </c>
      <c r="K33" s="15"/>
      <c r="L33" s="63">
        <v>3</v>
      </c>
      <c r="M33" s="63">
        <v>2</v>
      </c>
      <c r="N33" s="63">
        <v>5</v>
      </c>
      <c r="O33" s="64">
        <v>1</v>
      </c>
      <c r="P33" s="64">
        <v>4</v>
      </c>
      <c r="Q33" s="65">
        <v>5</v>
      </c>
      <c r="R33" s="65">
        <v>5</v>
      </c>
      <c r="S33" s="63">
        <v>5</v>
      </c>
      <c r="T33" s="63">
        <v>5</v>
      </c>
      <c r="U33" s="16"/>
      <c r="V33" s="108">
        <f t="shared" si="0"/>
        <v>2490</v>
      </c>
      <c r="W33" s="108">
        <f t="shared" si="0"/>
        <v>1680</v>
      </c>
      <c r="X33" s="108">
        <f t="shared" si="3"/>
        <v>4170</v>
      </c>
      <c r="Y33" s="108">
        <f t="shared" si="1"/>
        <v>840</v>
      </c>
      <c r="Z33" s="108">
        <f t="shared" si="1"/>
        <v>3360</v>
      </c>
      <c r="AA33" s="108">
        <f t="shared" si="4"/>
        <v>4200</v>
      </c>
      <c r="AB33" s="108">
        <f t="shared" si="2"/>
        <v>4200</v>
      </c>
      <c r="AC33" s="108">
        <f t="shared" si="2"/>
        <v>4200</v>
      </c>
      <c r="AD33" s="109">
        <f t="shared" si="2"/>
        <v>4200</v>
      </c>
    </row>
    <row r="34" spans="1:30" x14ac:dyDescent="0.25">
      <c r="A34" s="18">
        <v>1821</v>
      </c>
      <c r="B34" s="6" t="s">
        <v>44</v>
      </c>
      <c r="C34" s="93">
        <v>250</v>
      </c>
      <c r="D34" s="93">
        <v>250</v>
      </c>
      <c r="E34" s="94">
        <v>460</v>
      </c>
      <c r="F34" s="94">
        <v>460</v>
      </c>
      <c r="G34" s="94">
        <v>460</v>
      </c>
      <c r="H34" s="94">
        <v>460</v>
      </c>
      <c r="I34" s="94">
        <v>460</v>
      </c>
      <c r="J34" s="94">
        <v>460</v>
      </c>
      <c r="K34" s="15"/>
      <c r="L34" s="63">
        <v>366</v>
      </c>
      <c r="M34" s="63">
        <v>183</v>
      </c>
      <c r="N34" s="63">
        <v>549</v>
      </c>
      <c r="O34" s="64">
        <v>138</v>
      </c>
      <c r="P34" s="64">
        <v>414</v>
      </c>
      <c r="Q34" s="65">
        <v>552</v>
      </c>
      <c r="R34" s="65">
        <v>551</v>
      </c>
      <c r="S34" s="63">
        <v>581</v>
      </c>
      <c r="T34" s="63">
        <v>611</v>
      </c>
      <c r="U34" s="16"/>
      <c r="V34" s="108">
        <f t="shared" si="0"/>
        <v>91500</v>
      </c>
      <c r="W34" s="108">
        <f t="shared" si="0"/>
        <v>84180</v>
      </c>
      <c r="X34" s="108">
        <f t="shared" si="3"/>
        <v>175680</v>
      </c>
      <c r="Y34" s="108">
        <f t="shared" si="1"/>
        <v>63480</v>
      </c>
      <c r="Z34" s="108">
        <f t="shared" si="1"/>
        <v>190440</v>
      </c>
      <c r="AA34" s="108">
        <f t="shared" si="4"/>
        <v>253920</v>
      </c>
      <c r="AB34" s="108">
        <f t="shared" si="2"/>
        <v>253460</v>
      </c>
      <c r="AC34" s="108">
        <f t="shared" si="2"/>
        <v>267260</v>
      </c>
      <c r="AD34" s="109">
        <f t="shared" si="2"/>
        <v>281060</v>
      </c>
    </row>
    <row r="35" spans="1:30" x14ac:dyDescent="0.25">
      <c r="A35" s="18">
        <v>1822</v>
      </c>
      <c r="B35" s="6" t="s">
        <v>45</v>
      </c>
      <c r="C35" s="93">
        <v>60</v>
      </c>
      <c r="D35" s="93">
        <v>62</v>
      </c>
      <c r="E35" s="94">
        <v>100</v>
      </c>
      <c r="F35" s="94">
        <v>100</v>
      </c>
      <c r="G35" s="94">
        <v>100</v>
      </c>
      <c r="H35" s="94">
        <v>100</v>
      </c>
      <c r="I35" s="94">
        <v>100</v>
      </c>
      <c r="J35" s="94">
        <v>100</v>
      </c>
      <c r="K35" s="15"/>
      <c r="L35" s="63">
        <v>3221</v>
      </c>
      <c r="M35" s="63">
        <v>1611</v>
      </c>
      <c r="N35" s="63">
        <v>4832</v>
      </c>
      <c r="O35" s="64">
        <v>1215</v>
      </c>
      <c r="P35" s="64">
        <v>3643</v>
      </c>
      <c r="Q35" s="65">
        <v>4858</v>
      </c>
      <c r="R35" s="65">
        <v>4847</v>
      </c>
      <c r="S35" s="63">
        <v>5114</v>
      </c>
      <c r="T35" s="63">
        <v>5370</v>
      </c>
      <c r="U35" s="16"/>
      <c r="V35" s="108">
        <f t="shared" si="0"/>
        <v>199702</v>
      </c>
      <c r="W35" s="108">
        <f t="shared" si="0"/>
        <v>161100</v>
      </c>
      <c r="X35" s="108">
        <f t="shared" si="3"/>
        <v>360802</v>
      </c>
      <c r="Y35" s="108">
        <f t="shared" si="1"/>
        <v>121500</v>
      </c>
      <c r="Z35" s="108">
        <f t="shared" si="1"/>
        <v>364300</v>
      </c>
      <c r="AA35" s="108">
        <f t="shared" si="4"/>
        <v>485800</v>
      </c>
      <c r="AB35" s="108">
        <f t="shared" si="2"/>
        <v>484700</v>
      </c>
      <c r="AC35" s="108">
        <f t="shared" si="2"/>
        <v>511400</v>
      </c>
      <c r="AD35" s="109">
        <f t="shared" si="2"/>
        <v>537000</v>
      </c>
    </row>
    <row r="36" spans="1:30" x14ac:dyDescent="0.25">
      <c r="A36" s="18">
        <v>1817</v>
      </c>
      <c r="B36" s="6" t="s">
        <v>183</v>
      </c>
      <c r="C36" s="93">
        <v>4800</v>
      </c>
      <c r="D36" s="93">
        <v>4800</v>
      </c>
      <c r="E36" s="94">
        <v>4000</v>
      </c>
      <c r="F36" s="94">
        <v>4000</v>
      </c>
      <c r="G36" s="94">
        <v>4000</v>
      </c>
      <c r="H36" s="94">
        <v>4000</v>
      </c>
      <c r="I36" s="94">
        <v>4000</v>
      </c>
      <c r="J36" s="94">
        <v>4000</v>
      </c>
      <c r="K36" s="15"/>
      <c r="L36" s="63">
        <v>3500</v>
      </c>
      <c r="M36" s="63">
        <v>3500</v>
      </c>
      <c r="N36" s="63">
        <v>7000</v>
      </c>
      <c r="O36" s="64">
        <v>1750</v>
      </c>
      <c r="P36" s="64">
        <v>5250</v>
      </c>
      <c r="Q36" s="65">
        <v>7000</v>
      </c>
      <c r="R36" s="65">
        <v>0</v>
      </c>
      <c r="S36" s="63">
        <v>0</v>
      </c>
      <c r="T36" s="63">
        <v>0</v>
      </c>
      <c r="U36" s="16"/>
      <c r="V36" s="108">
        <f t="shared" si="0"/>
        <v>16800000</v>
      </c>
      <c r="W36" s="108">
        <f t="shared" si="0"/>
        <v>14000000</v>
      </c>
      <c r="X36" s="108">
        <f t="shared" si="3"/>
        <v>30800000</v>
      </c>
      <c r="Y36" s="108">
        <f t="shared" si="1"/>
        <v>7000000</v>
      </c>
      <c r="Z36" s="108">
        <f t="shared" si="1"/>
        <v>21000000</v>
      </c>
      <c r="AA36" s="108">
        <f t="shared" si="4"/>
        <v>28000000</v>
      </c>
      <c r="AB36" s="108">
        <f t="shared" si="2"/>
        <v>0</v>
      </c>
      <c r="AC36" s="108">
        <f t="shared" si="2"/>
        <v>0</v>
      </c>
      <c r="AD36" s="109">
        <f t="shared" si="2"/>
        <v>0</v>
      </c>
    </row>
    <row r="37" spans="1:30" x14ac:dyDescent="0.25">
      <c r="A37" s="26" t="s">
        <v>189</v>
      </c>
      <c r="B37" s="11" t="s">
        <v>190</v>
      </c>
      <c r="C37" s="93"/>
      <c r="D37" s="93"/>
      <c r="E37" s="94">
        <v>1700</v>
      </c>
      <c r="F37" s="94">
        <v>1700</v>
      </c>
      <c r="G37" s="94">
        <v>1700</v>
      </c>
      <c r="H37" s="94">
        <v>1700</v>
      </c>
      <c r="I37" s="94">
        <v>1700</v>
      </c>
      <c r="J37" s="94">
        <v>1700</v>
      </c>
      <c r="K37" s="15"/>
      <c r="L37" s="63"/>
      <c r="M37" s="63">
        <v>125</v>
      </c>
      <c r="N37" s="63">
        <v>125</v>
      </c>
      <c r="O37" s="64">
        <v>94</v>
      </c>
      <c r="P37" s="64">
        <v>281</v>
      </c>
      <c r="Q37" s="65">
        <v>375</v>
      </c>
      <c r="R37" s="65">
        <v>375</v>
      </c>
      <c r="S37" s="63">
        <v>375</v>
      </c>
      <c r="T37" s="63">
        <v>375</v>
      </c>
      <c r="U37" s="16"/>
      <c r="V37" s="108">
        <f t="shared" si="0"/>
        <v>0</v>
      </c>
      <c r="W37" s="108">
        <f t="shared" si="0"/>
        <v>212500</v>
      </c>
      <c r="X37" s="108">
        <f t="shared" si="3"/>
        <v>212500</v>
      </c>
      <c r="Y37" s="108">
        <f t="shared" si="1"/>
        <v>159800</v>
      </c>
      <c r="Z37" s="108">
        <f t="shared" si="1"/>
        <v>477700</v>
      </c>
      <c r="AA37" s="108">
        <f t="shared" si="4"/>
        <v>637500</v>
      </c>
      <c r="AB37" s="108">
        <f t="shared" si="2"/>
        <v>637500</v>
      </c>
      <c r="AC37" s="108">
        <f t="shared" si="2"/>
        <v>637500</v>
      </c>
      <c r="AD37" s="109">
        <f t="shared" si="2"/>
        <v>637500</v>
      </c>
    </row>
    <row r="38" spans="1:30" x14ac:dyDescent="0.25">
      <c r="A38" s="26" t="s">
        <v>189</v>
      </c>
      <c r="B38" s="11" t="s">
        <v>191</v>
      </c>
      <c r="C38" s="93"/>
      <c r="D38" s="93"/>
      <c r="E38" s="94">
        <v>3000</v>
      </c>
      <c r="F38" s="94">
        <v>3000</v>
      </c>
      <c r="G38" s="94">
        <v>3000</v>
      </c>
      <c r="H38" s="94">
        <v>3000</v>
      </c>
      <c r="I38" s="94">
        <v>3000</v>
      </c>
      <c r="J38" s="94">
        <v>3000</v>
      </c>
      <c r="K38" s="15"/>
      <c r="L38" s="63"/>
      <c r="M38" s="63">
        <v>0</v>
      </c>
      <c r="N38" s="63">
        <v>0</v>
      </c>
      <c r="O38" s="64">
        <v>0</v>
      </c>
      <c r="P38" s="64">
        <v>0</v>
      </c>
      <c r="Q38" s="65">
        <v>0</v>
      </c>
      <c r="R38" s="65">
        <v>0</v>
      </c>
      <c r="S38" s="63">
        <v>0</v>
      </c>
      <c r="T38" s="63">
        <v>0</v>
      </c>
      <c r="U38" s="16"/>
      <c r="V38" s="108">
        <f t="shared" si="0"/>
        <v>0</v>
      </c>
      <c r="W38" s="108">
        <f t="shared" si="0"/>
        <v>0</v>
      </c>
      <c r="X38" s="108">
        <f t="shared" si="3"/>
        <v>0</v>
      </c>
      <c r="Y38" s="108">
        <f t="shared" si="1"/>
        <v>0</v>
      </c>
      <c r="Z38" s="108">
        <f t="shared" si="1"/>
        <v>0</v>
      </c>
      <c r="AA38" s="108">
        <f t="shared" si="4"/>
        <v>0</v>
      </c>
      <c r="AB38" s="108">
        <f t="shared" si="2"/>
        <v>0</v>
      </c>
      <c r="AC38" s="108">
        <f t="shared" si="2"/>
        <v>0</v>
      </c>
      <c r="AD38" s="109">
        <f t="shared" si="2"/>
        <v>0</v>
      </c>
    </row>
    <row r="39" spans="1:30" x14ac:dyDescent="0.25">
      <c r="A39" s="19" t="s">
        <v>13</v>
      </c>
      <c r="B39" s="11"/>
      <c r="C39" s="95"/>
      <c r="D39" s="95"/>
      <c r="E39" s="95"/>
      <c r="F39" s="95"/>
      <c r="G39" s="95"/>
      <c r="H39" s="95"/>
      <c r="I39" s="95"/>
      <c r="J39" s="95"/>
      <c r="K39" s="15"/>
      <c r="L39" s="63"/>
      <c r="M39" s="63"/>
      <c r="N39" s="63"/>
      <c r="O39" s="64"/>
      <c r="P39" s="64"/>
      <c r="Q39" s="64"/>
      <c r="R39" s="64"/>
      <c r="S39" s="64"/>
      <c r="T39" s="64"/>
      <c r="U39" s="16"/>
      <c r="V39" s="110">
        <f>SUM(V4:V38)</f>
        <v>356681194</v>
      </c>
      <c r="W39" s="110">
        <f t="shared" ref="W39:AC39" si="5">SUM(W4:W38)</f>
        <v>280666900</v>
      </c>
      <c r="X39" s="110">
        <f t="shared" si="5"/>
        <v>637348094</v>
      </c>
      <c r="Y39" s="110">
        <f t="shared" si="5"/>
        <v>210749980</v>
      </c>
      <c r="Z39" s="110">
        <f t="shared" si="5"/>
        <v>632253940</v>
      </c>
      <c r="AA39" s="110">
        <f t="shared" si="5"/>
        <v>843003920</v>
      </c>
      <c r="AB39" s="110">
        <f t="shared" si="5"/>
        <v>831325860</v>
      </c>
      <c r="AC39" s="110">
        <f t="shared" si="5"/>
        <v>856556514.79285431</v>
      </c>
      <c r="AD39" s="109">
        <f>SUM(AD4:AD38)</f>
        <v>881624020</v>
      </c>
    </row>
    <row r="40" spans="1:30" x14ac:dyDescent="0.25">
      <c r="A40" s="19"/>
      <c r="B40" s="11"/>
      <c r="C40" s="95"/>
      <c r="D40" s="95"/>
      <c r="E40" s="95"/>
      <c r="F40" s="95"/>
      <c r="G40" s="95"/>
      <c r="H40" s="95"/>
      <c r="I40" s="95"/>
      <c r="J40" s="95"/>
      <c r="K40" s="15"/>
      <c r="L40" s="63"/>
      <c r="M40" s="63"/>
      <c r="N40" s="63"/>
      <c r="O40" s="64"/>
      <c r="P40" s="64"/>
      <c r="Q40" s="64"/>
      <c r="R40" s="64"/>
      <c r="S40" s="64"/>
      <c r="T40" s="64"/>
      <c r="U40" s="16"/>
      <c r="V40" s="111"/>
      <c r="W40" s="111"/>
      <c r="X40" s="111"/>
      <c r="Y40" s="111"/>
      <c r="Z40" s="111"/>
      <c r="AA40" s="111"/>
      <c r="AB40" s="111"/>
      <c r="AC40" s="108"/>
      <c r="AD40" s="109"/>
    </row>
    <row r="41" spans="1:30" x14ac:dyDescent="0.25">
      <c r="A41" s="19" t="s">
        <v>46</v>
      </c>
      <c r="B41" s="11"/>
      <c r="C41" s="95"/>
      <c r="D41" s="95"/>
      <c r="E41" s="95"/>
      <c r="F41" s="95"/>
      <c r="G41" s="95"/>
      <c r="H41" s="95"/>
      <c r="I41" s="95"/>
      <c r="J41" s="95"/>
      <c r="K41" s="15"/>
      <c r="L41" s="63"/>
      <c r="M41" s="63"/>
      <c r="N41" s="63"/>
      <c r="O41" s="64"/>
      <c r="P41" s="64"/>
      <c r="Q41" s="64"/>
      <c r="R41" s="64"/>
      <c r="S41" s="64"/>
      <c r="T41" s="64"/>
      <c r="U41" s="16"/>
      <c r="V41" s="111"/>
      <c r="W41" s="111"/>
      <c r="X41" s="111"/>
      <c r="Y41" s="111"/>
      <c r="Z41" s="111"/>
      <c r="AA41" s="111"/>
      <c r="AB41" s="111"/>
      <c r="AC41" s="108"/>
      <c r="AD41" s="109"/>
    </row>
    <row r="42" spans="1:30" x14ac:dyDescent="0.25">
      <c r="A42" s="17">
        <v>2011</v>
      </c>
      <c r="B42" s="6" t="s">
        <v>14</v>
      </c>
      <c r="C42" s="93">
        <v>190</v>
      </c>
      <c r="D42" s="93">
        <v>195</v>
      </c>
      <c r="E42" s="94">
        <v>200</v>
      </c>
      <c r="F42" s="94">
        <v>200</v>
      </c>
      <c r="G42" s="94">
        <v>200</v>
      </c>
      <c r="H42" s="94">
        <v>200</v>
      </c>
      <c r="I42" s="94">
        <v>200</v>
      </c>
      <c r="J42" s="94">
        <v>200</v>
      </c>
      <c r="K42" s="15"/>
      <c r="L42" s="63">
        <v>5108</v>
      </c>
      <c r="M42" s="63">
        <v>2554</v>
      </c>
      <c r="N42" s="63">
        <v>7662</v>
      </c>
      <c r="O42" s="64">
        <v>1985</v>
      </c>
      <c r="P42" s="64">
        <v>5956</v>
      </c>
      <c r="Q42" s="65">
        <v>7941</v>
      </c>
      <c r="R42" s="65">
        <v>8424</v>
      </c>
      <c r="S42" s="63">
        <v>8888</v>
      </c>
      <c r="T42" s="63">
        <v>9334</v>
      </c>
      <c r="U42" s="16"/>
      <c r="V42" s="108">
        <f t="shared" ref="V42:W77" si="6">D42*L42</f>
        <v>996060</v>
      </c>
      <c r="W42" s="108">
        <f t="shared" si="6"/>
        <v>510800</v>
      </c>
      <c r="X42" s="108">
        <f t="shared" ref="X42:X77" si="7">SUM(V42:W42)</f>
        <v>1506860</v>
      </c>
      <c r="Y42" s="108">
        <f t="shared" ref="Y42:Z77" si="8">F42*O42</f>
        <v>397000</v>
      </c>
      <c r="Z42" s="108">
        <f t="shared" si="8"/>
        <v>1191200</v>
      </c>
      <c r="AA42" s="108">
        <f t="shared" ref="AA42:AA77" si="9">SUM(Y42:Z42)</f>
        <v>1588200</v>
      </c>
      <c r="AB42" s="108">
        <f t="shared" ref="AB42:AD77" si="10">H42*R42</f>
        <v>1684800</v>
      </c>
      <c r="AC42" s="108">
        <f t="shared" si="10"/>
        <v>1777600</v>
      </c>
      <c r="AD42" s="109">
        <f t="shared" si="10"/>
        <v>1866800</v>
      </c>
    </row>
    <row r="43" spans="1:30" x14ac:dyDescent="0.25">
      <c r="A43" s="17">
        <v>4011</v>
      </c>
      <c r="B43" s="6" t="s">
        <v>47</v>
      </c>
      <c r="C43" s="93">
        <v>95</v>
      </c>
      <c r="D43" s="93">
        <v>98</v>
      </c>
      <c r="E43" s="94">
        <v>100</v>
      </c>
      <c r="F43" s="94">
        <v>100</v>
      </c>
      <c r="G43" s="94">
        <v>100</v>
      </c>
      <c r="H43" s="94">
        <v>100</v>
      </c>
      <c r="I43" s="94">
        <v>100</v>
      </c>
      <c r="J43" s="94">
        <v>100</v>
      </c>
      <c r="K43" s="15"/>
      <c r="L43" s="63">
        <v>37458</v>
      </c>
      <c r="M43" s="63">
        <v>18729</v>
      </c>
      <c r="N43" s="63">
        <v>56187</v>
      </c>
      <c r="O43" s="64">
        <v>14558</v>
      </c>
      <c r="P43" s="64">
        <v>43672</v>
      </c>
      <c r="Q43" s="65">
        <v>58230</v>
      </c>
      <c r="R43" s="65">
        <v>61771</v>
      </c>
      <c r="S43" s="63">
        <v>65179</v>
      </c>
      <c r="T43" s="63">
        <v>68447</v>
      </c>
      <c r="U43" s="16"/>
      <c r="V43" s="108">
        <f t="shared" si="6"/>
        <v>3670884</v>
      </c>
      <c r="W43" s="108">
        <f t="shared" si="6"/>
        <v>1872900</v>
      </c>
      <c r="X43" s="108">
        <f t="shared" si="7"/>
        <v>5543784</v>
      </c>
      <c r="Y43" s="108">
        <f t="shared" si="8"/>
        <v>1455800</v>
      </c>
      <c r="Z43" s="108">
        <f t="shared" si="8"/>
        <v>4367200</v>
      </c>
      <c r="AA43" s="108">
        <f t="shared" si="9"/>
        <v>5823000</v>
      </c>
      <c r="AB43" s="108">
        <f t="shared" si="10"/>
        <v>6177100</v>
      </c>
      <c r="AC43" s="108">
        <f t="shared" si="10"/>
        <v>6517900</v>
      </c>
      <c r="AD43" s="109">
        <f t="shared" si="10"/>
        <v>6844700</v>
      </c>
    </row>
    <row r="44" spans="1:30" x14ac:dyDescent="0.25">
      <c r="A44" s="17">
        <v>2111</v>
      </c>
      <c r="B44" s="6" t="s">
        <v>15</v>
      </c>
      <c r="C44" s="93">
        <v>310</v>
      </c>
      <c r="D44" s="93">
        <v>310</v>
      </c>
      <c r="E44" s="94">
        <v>330</v>
      </c>
      <c r="F44" s="94">
        <v>330</v>
      </c>
      <c r="G44" s="94">
        <v>330</v>
      </c>
      <c r="H44" s="94">
        <v>330</v>
      </c>
      <c r="I44" s="94">
        <v>330</v>
      </c>
      <c r="J44" s="94">
        <v>330</v>
      </c>
      <c r="K44" s="15"/>
      <c r="L44" s="63">
        <v>42119</v>
      </c>
      <c r="M44" s="63">
        <v>21059</v>
      </c>
      <c r="N44" s="63">
        <v>63178</v>
      </c>
      <c r="O44" s="64">
        <v>16436</v>
      </c>
      <c r="P44" s="64">
        <v>49307</v>
      </c>
      <c r="Q44" s="65">
        <v>65743</v>
      </c>
      <c r="R44" s="65">
        <v>69455</v>
      </c>
      <c r="S44" s="63">
        <v>73288</v>
      </c>
      <c r="T44" s="63">
        <v>76963</v>
      </c>
      <c r="U44" s="16"/>
      <c r="V44" s="108">
        <f t="shared" si="6"/>
        <v>13056890</v>
      </c>
      <c r="W44" s="108">
        <f t="shared" si="6"/>
        <v>6949470</v>
      </c>
      <c r="X44" s="108">
        <f t="shared" si="7"/>
        <v>20006360</v>
      </c>
      <c r="Y44" s="108">
        <f t="shared" si="8"/>
        <v>5423880</v>
      </c>
      <c r="Z44" s="108">
        <f t="shared" si="8"/>
        <v>16271310</v>
      </c>
      <c r="AA44" s="108">
        <f t="shared" si="9"/>
        <v>21695190</v>
      </c>
      <c r="AB44" s="108">
        <f t="shared" si="10"/>
        <v>22920150</v>
      </c>
      <c r="AC44" s="108">
        <f t="shared" si="10"/>
        <v>24185040</v>
      </c>
      <c r="AD44" s="109">
        <f t="shared" si="10"/>
        <v>25397790</v>
      </c>
    </row>
    <row r="45" spans="1:30" x14ac:dyDescent="0.25">
      <c r="A45" s="17">
        <v>2311</v>
      </c>
      <c r="B45" s="6" t="s">
        <v>16</v>
      </c>
      <c r="C45" s="93">
        <v>125</v>
      </c>
      <c r="D45" s="93">
        <v>125</v>
      </c>
      <c r="E45" s="94">
        <v>390</v>
      </c>
      <c r="F45" s="94">
        <v>390</v>
      </c>
      <c r="G45" s="94">
        <v>390</v>
      </c>
      <c r="H45" s="94">
        <v>390</v>
      </c>
      <c r="I45" s="94">
        <v>390</v>
      </c>
      <c r="J45" s="94">
        <v>390</v>
      </c>
      <c r="K45" s="15"/>
      <c r="L45" s="63">
        <v>42251</v>
      </c>
      <c r="M45" s="63">
        <v>21126</v>
      </c>
      <c r="N45" s="63">
        <v>63377</v>
      </c>
      <c r="O45" s="64">
        <v>16420</v>
      </c>
      <c r="P45" s="64">
        <v>49260</v>
      </c>
      <c r="Q45" s="65">
        <v>65680</v>
      </c>
      <c r="R45" s="65">
        <v>69675</v>
      </c>
      <c r="S45" s="63">
        <v>73520</v>
      </c>
      <c r="T45" s="63">
        <v>77206</v>
      </c>
      <c r="U45" s="16"/>
      <c r="V45" s="108">
        <f t="shared" si="6"/>
        <v>5281375</v>
      </c>
      <c r="W45" s="108">
        <f t="shared" si="6"/>
        <v>8239140</v>
      </c>
      <c r="X45" s="108">
        <f t="shared" si="7"/>
        <v>13520515</v>
      </c>
      <c r="Y45" s="108">
        <f t="shared" si="8"/>
        <v>6403800</v>
      </c>
      <c r="Z45" s="108">
        <f t="shared" si="8"/>
        <v>19211400</v>
      </c>
      <c r="AA45" s="108">
        <f t="shared" si="9"/>
        <v>25615200</v>
      </c>
      <c r="AB45" s="108">
        <f t="shared" si="10"/>
        <v>27173250</v>
      </c>
      <c r="AC45" s="108">
        <f t="shared" si="10"/>
        <v>28672800</v>
      </c>
      <c r="AD45" s="109">
        <f t="shared" si="10"/>
        <v>30110340</v>
      </c>
    </row>
    <row r="46" spans="1:30" x14ac:dyDescent="0.25">
      <c r="A46" s="17">
        <v>2012</v>
      </c>
      <c r="B46" s="6" t="s">
        <v>17</v>
      </c>
      <c r="C46" s="93">
        <v>125</v>
      </c>
      <c r="D46" s="93">
        <v>125</v>
      </c>
      <c r="E46" s="94">
        <v>130</v>
      </c>
      <c r="F46" s="94">
        <v>130</v>
      </c>
      <c r="G46" s="94">
        <v>130</v>
      </c>
      <c r="H46" s="94">
        <v>130</v>
      </c>
      <c r="I46" s="94">
        <v>130</v>
      </c>
      <c r="J46" s="94">
        <v>130</v>
      </c>
      <c r="K46" s="15"/>
      <c r="L46" s="63">
        <v>6848</v>
      </c>
      <c r="M46" s="63">
        <v>3424</v>
      </c>
      <c r="N46" s="63">
        <v>10272</v>
      </c>
      <c r="O46" s="64">
        <v>2448</v>
      </c>
      <c r="P46" s="64">
        <v>7346</v>
      </c>
      <c r="Q46" s="65">
        <v>9794</v>
      </c>
      <c r="R46" s="65">
        <v>9292</v>
      </c>
      <c r="S46" s="63">
        <v>9477</v>
      </c>
      <c r="T46" s="63">
        <v>9667</v>
      </c>
      <c r="U46" s="16"/>
      <c r="V46" s="108">
        <f t="shared" si="6"/>
        <v>856000</v>
      </c>
      <c r="W46" s="108">
        <f t="shared" si="6"/>
        <v>445120</v>
      </c>
      <c r="X46" s="108">
        <f t="shared" si="7"/>
        <v>1301120</v>
      </c>
      <c r="Y46" s="108">
        <f t="shared" si="8"/>
        <v>318240</v>
      </c>
      <c r="Z46" s="108">
        <f t="shared" si="8"/>
        <v>954980</v>
      </c>
      <c r="AA46" s="108">
        <f t="shared" si="9"/>
        <v>1273220</v>
      </c>
      <c r="AB46" s="108">
        <f t="shared" si="10"/>
        <v>1207960</v>
      </c>
      <c r="AC46" s="108">
        <f t="shared" si="10"/>
        <v>1232010</v>
      </c>
      <c r="AD46" s="109">
        <f t="shared" si="10"/>
        <v>1256710</v>
      </c>
    </row>
    <row r="47" spans="1:30" x14ac:dyDescent="0.25">
      <c r="A47" s="17">
        <v>2112</v>
      </c>
      <c r="B47" s="6" t="s">
        <v>18</v>
      </c>
      <c r="C47" s="93">
        <v>60</v>
      </c>
      <c r="D47" s="93">
        <v>60</v>
      </c>
      <c r="E47" s="94">
        <v>210</v>
      </c>
      <c r="F47" s="94">
        <v>210</v>
      </c>
      <c r="G47" s="94">
        <v>210</v>
      </c>
      <c r="H47" s="94">
        <v>210</v>
      </c>
      <c r="I47" s="94">
        <v>210</v>
      </c>
      <c r="J47" s="94">
        <v>210</v>
      </c>
      <c r="K47" s="15"/>
      <c r="L47" s="63">
        <v>6848</v>
      </c>
      <c r="M47" s="63">
        <v>3424</v>
      </c>
      <c r="N47" s="63">
        <v>10272</v>
      </c>
      <c r="O47" s="64">
        <v>2448</v>
      </c>
      <c r="P47" s="64">
        <v>7346</v>
      </c>
      <c r="Q47" s="65">
        <v>9794</v>
      </c>
      <c r="R47" s="65">
        <v>9292</v>
      </c>
      <c r="S47" s="63">
        <v>9477</v>
      </c>
      <c r="T47" s="63">
        <v>9667</v>
      </c>
      <c r="U47" s="16"/>
      <c r="V47" s="108">
        <f t="shared" si="6"/>
        <v>410880</v>
      </c>
      <c r="W47" s="108">
        <f t="shared" si="6"/>
        <v>719040</v>
      </c>
      <c r="X47" s="108">
        <f t="shared" si="7"/>
        <v>1129920</v>
      </c>
      <c r="Y47" s="108">
        <f t="shared" si="8"/>
        <v>514080</v>
      </c>
      <c r="Z47" s="108">
        <f t="shared" si="8"/>
        <v>1542660</v>
      </c>
      <c r="AA47" s="108">
        <f t="shared" si="9"/>
        <v>2056740</v>
      </c>
      <c r="AB47" s="108">
        <f t="shared" si="10"/>
        <v>1951320</v>
      </c>
      <c r="AC47" s="108">
        <f t="shared" si="10"/>
        <v>1990170</v>
      </c>
      <c r="AD47" s="109">
        <f t="shared" si="10"/>
        <v>2030070</v>
      </c>
    </row>
    <row r="48" spans="1:30" x14ac:dyDescent="0.25">
      <c r="A48" s="17">
        <v>2312</v>
      </c>
      <c r="B48" s="6" t="s">
        <v>19</v>
      </c>
      <c r="C48" s="93">
        <v>80</v>
      </c>
      <c r="D48" s="93">
        <v>80</v>
      </c>
      <c r="E48" s="94">
        <v>250</v>
      </c>
      <c r="F48" s="94">
        <v>250</v>
      </c>
      <c r="G48" s="94">
        <v>250</v>
      </c>
      <c r="H48" s="94">
        <v>250</v>
      </c>
      <c r="I48" s="94">
        <v>250</v>
      </c>
      <c r="J48" s="94">
        <v>250</v>
      </c>
      <c r="K48" s="15"/>
      <c r="L48" s="63">
        <v>6848</v>
      </c>
      <c r="M48" s="63">
        <v>3424</v>
      </c>
      <c r="N48" s="63">
        <v>10272</v>
      </c>
      <c r="O48" s="64">
        <v>2448</v>
      </c>
      <c r="P48" s="64">
        <v>7346</v>
      </c>
      <c r="Q48" s="65">
        <v>9794</v>
      </c>
      <c r="R48" s="65">
        <v>9292</v>
      </c>
      <c r="S48" s="63">
        <v>9477</v>
      </c>
      <c r="T48" s="63">
        <v>9667</v>
      </c>
      <c r="U48" s="16"/>
      <c r="V48" s="108">
        <f t="shared" si="6"/>
        <v>547840</v>
      </c>
      <c r="W48" s="108">
        <f t="shared" si="6"/>
        <v>856000</v>
      </c>
      <c r="X48" s="108">
        <f t="shared" si="7"/>
        <v>1403840</v>
      </c>
      <c r="Y48" s="108">
        <f t="shared" si="8"/>
        <v>612000</v>
      </c>
      <c r="Z48" s="108">
        <f t="shared" si="8"/>
        <v>1836500</v>
      </c>
      <c r="AA48" s="108">
        <f t="shared" si="9"/>
        <v>2448500</v>
      </c>
      <c r="AB48" s="108">
        <f t="shared" si="10"/>
        <v>2323000</v>
      </c>
      <c r="AC48" s="108">
        <f t="shared" si="10"/>
        <v>2369250</v>
      </c>
      <c r="AD48" s="109">
        <f t="shared" si="10"/>
        <v>2416750</v>
      </c>
    </row>
    <row r="49" spans="1:30" x14ac:dyDescent="0.25">
      <c r="A49" s="17">
        <v>2013</v>
      </c>
      <c r="B49" s="6" t="s">
        <v>20</v>
      </c>
      <c r="C49" s="93">
        <v>125</v>
      </c>
      <c r="D49" s="93">
        <v>125</v>
      </c>
      <c r="E49" s="94">
        <v>160</v>
      </c>
      <c r="F49" s="94">
        <v>160</v>
      </c>
      <c r="G49" s="94">
        <v>160</v>
      </c>
      <c r="H49" s="94">
        <v>160</v>
      </c>
      <c r="I49" s="94">
        <v>160</v>
      </c>
      <c r="J49" s="94">
        <v>160</v>
      </c>
      <c r="K49" s="15"/>
      <c r="L49" s="63">
        <v>233</v>
      </c>
      <c r="M49" s="63">
        <v>117</v>
      </c>
      <c r="N49" s="63">
        <v>350</v>
      </c>
      <c r="O49" s="64">
        <v>85</v>
      </c>
      <c r="P49" s="64">
        <v>254</v>
      </c>
      <c r="Q49" s="65">
        <v>339</v>
      </c>
      <c r="R49" s="65">
        <v>328</v>
      </c>
      <c r="S49" s="63">
        <v>332</v>
      </c>
      <c r="T49" s="63">
        <v>335</v>
      </c>
      <c r="U49" s="16"/>
      <c r="V49" s="108">
        <f t="shared" si="6"/>
        <v>29125</v>
      </c>
      <c r="W49" s="108">
        <f t="shared" si="6"/>
        <v>18720</v>
      </c>
      <c r="X49" s="108">
        <f t="shared" si="7"/>
        <v>47845</v>
      </c>
      <c r="Y49" s="108">
        <f t="shared" si="8"/>
        <v>13600</v>
      </c>
      <c r="Z49" s="108">
        <f t="shared" si="8"/>
        <v>40640</v>
      </c>
      <c r="AA49" s="108">
        <f t="shared" si="9"/>
        <v>54240</v>
      </c>
      <c r="AB49" s="108">
        <f t="shared" si="10"/>
        <v>52480</v>
      </c>
      <c r="AC49" s="108">
        <f t="shared" si="10"/>
        <v>53120</v>
      </c>
      <c r="AD49" s="109">
        <f t="shared" si="10"/>
        <v>53600</v>
      </c>
    </row>
    <row r="50" spans="1:30" x14ac:dyDescent="0.25">
      <c r="A50" s="17">
        <v>2113</v>
      </c>
      <c r="B50" s="6" t="s">
        <v>21</v>
      </c>
      <c r="C50" s="93">
        <v>190</v>
      </c>
      <c r="D50" s="93">
        <v>190</v>
      </c>
      <c r="E50" s="94">
        <v>260</v>
      </c>
      <c r="F50" s="94">
        <v>260</v>
      </c>
      <c r="G50" s="94">
        <v>260</v>
      </c>
      <c r="H50" s="94">
        <v>260</v>
      </c>
      <c r="I50" s="94">
        <v>260</v>
      </c>
      <c r="J50" s="94">
        <v>260</v>
      </c>
      <c r="K50" s="15"/>
      <c r="L50" s="63">
        <v>233</v>
      </c>
      <c r="M50" s="63">
        <v>117</v>
      </c>
      <c r="N50" s="63">
        <v>350</v>
      </c>
      <c r="O50" s="64">
        <v>85</v>
      </c>
      <c r="P50" s="64">
        <v>254</v>
      </c>
      <c r="Q50" s="65">
        <v>339</v>
      </c>
      <c r="R50" s="65">
        <v>328</v>
      </c>
      <c r="S50" s="63">
        <v>332</v>
      </c>
      <c r="T50" s="63">
        <v>335</v>
      </c>
      <c r="U50" s="16"/>
      <c r="V50" s="108">
        <f t="shared" si="6"/>
        <v>44270</v>
      </c>
      <c r="W50" s="108">
        <f t="shared" si="6"/>
        <v>30420</v>
      </c>
      <c r="X50" s="108">
        <f t="shared" si="7"/>
        <v>74690</v>
      </c>
      <c r="Y50" s="108">
        <f t="shared" si="8"/>
        <v>22100</v>
      </c>
      <c r="Z50" s="108">
        <f t="shared" si="8"/>
        <v>66040</v>
      </c>
      <c r="AA50" s="108">
        <f t="shared" si="9"/>
        <v>88140</v>
      </c>
      <c r="AB50" s="108">
        <f t="shared" si="10"/>
        <v>85280</v>
      </c>
      <c r="AC50" s="108">
        <f t="shared" si="10"/>
        <v>86320</v>
      </c>
      <c r="AD50" s="109">
        <f t="shared" si="10"/>
        <v>87100</v>
      </c>
    </row>
    <row r="51" spans="1:30" x14ac:dyDescent="0.25">
      <c r="A51" s="17">
        <v>2313</v>
      </c>
      <c r="B51" s="6" t="s">
        <v>22</v>
      </c>
      <c r="C51" s="93">
        <v>100</v>
      </c>
      <c r="D51" s="93">
        <v>100</v>
      </c>
      <c r="E51" s="94">
        <v>310</v>
      </c>
      <c r="F51" s="94">
        <v>310</v>
      </c>
      <c r="G51" s="94">
        <v>310</v>
      </c>
      <c r="H51" s="94">
        <v>310</v>
      </c>
      <c r="I51" s="94">
        <v>310</v>
      </c>
      <c r="J51" s="94">
        <v>310</v>
      </c>
      <c r="K51" s="15"/>
      <c r="L51" s="63">
        <v>233</v>
      </c>
      <c r="M51" s="63">
        <v>117</v>
      </c>
      <c r="N51" s="63">
        <v>350</v>
      </c>
      <c r="O51" s="64">
        <v>85</v>
      </c>
      <c r="P51" s="64">
        <v>254</v>
      </c>
      <c r="Q51" s="65">
        <v>339</v>
      </c>
      <c r="R51" s="65">
        <v>328</v>
      </c>
      <c r="S51" s="63">
        <v>332</v>
      </c>
      <c r="T51" s="63">
        <v>335</v>
      </c>
      <c r="U51" s="16"/>
      <c r="V51" s="108">
        <f t="shared" si="6"/>
        <v>23300</v>
      </c>
      <c r="W51" s="108">
        <f t="shared" si="6"/>
        <v>36270</v>
      </c>
      <c r="X51" s="108">
        <f t="shared" si="7"/>
        <v>59570</v>
      </c>
      <c r="Y51" s="108">
        <f t="shared" si="8"/>
        <v>26350</v>
      </c>
      <c r="Z51" s="108">
        <f t="shared" si="8"/>
        <v>78740</v>
      </c>
      <c r="AA51" s="108">
        <f t="shared" si="9"/>
        <v>105090</v>
      </c>
      <c r="AB51" s="108">
        <f t="shared" si="10"/>
        <v>101680</v>
      </c>
      <c r="AC51" s="108">
        <f t="shared" si="10"/>
        <v>102920</v>
      </c>
      <c r="AD51" s="109">
        <f t="shared" si="10"/>
        <v>103850</v>
      </c>
    </row>
    <row r="52" spans="1:30" x14ac:dyDescent="0.25">
      <c r="A52" s="17">
        <v>2014</v>
      </c>
      <c r="B52" s="6" t="s">
        <v>23</v>
      </c>
      <c r="C52" s="93">
        <v>190</v>
      </c>
      <c r="D52" s="93">
        <v>195</v>
      </c>
      <c r="E52" s="94">
        <v>200</v>
      </c>
      <c r="F52" s="94">
        <v>200</v>
      </c>
      <c r="G52" s="94">
        <v>200</v>
      </c>
      <c r="H52" s="94">
        <v>200</v>
      </c>
      <c r="I52" s="94">
        <v>200</v>
      </c>
      <c r="J52" s="94">
        <v>200</v>
      </c>
      <c r="K52" s="15"/>
      <c r="L52" s="63">
        <v>72</v>
      </c>
      <c r="M52" s="63">
        <v>36</v>
      </c>
      <c r="N52" s="63">
        <v>108</v>
      </c>
      <c r="O52" s="64">
        <v>28</v>
      </c>
      <c r="P52" s="64">
        <v>82</v>
      </c>
      <c r="Q52" s="65">
        <v>110</v>
      </c>
      <c r="R52" s="65">
        <v>114</v>
      </c>
      <c r="S52" s="63">
        <v>117</v>
      </c>
      <c r="T52" s="63">
        <v>121</v>
      </c>
      <c r="U52" s="16"/>
      <c r="V52" s="108">
        <f t="shared" si="6"/>
        <v>14040</v>
      </c>
      <c r="W52" s="108">
        <f t="shared" si="6"/>
        <v>7200</v>
      </c>
      <c r="X52" s="108">
        <f t="shared" si="7"/>
        <v>21240</v>
      </c>
      <c r="Y52" s="108">
        <f t="shared" si="8"/>
        <v>5600</v>
      </c>
      <c r="Z52" s="108">
        <f t="shared" si="8"/>
        <v>16400</v>
      </c>
      <c r="AA52" s="108">
        <f t="shared" si="9"/>
        <v>22000</v>
      </c>
      <c r="AB52" s="108">
        <f t="shared" si="10"/>
        <v>22800</v>
      </c>
      <c r="AC52" s="108">
        <f t="shared" si="10"/>
        <v>23400</v>
      </c>
      <c r="AD52" s="109">
        <f t="shared" si="10"/>
        <v>24200</v>
      </c>
    </row>
    <row r="53" spans="1:30" x14ac:dyDescent="0.25">
      <c r="A53" s="17">
        <v>2114</v>
      </c>
      <c r="B53" s="6" t="s">
        <v>24</v>
      </c>
      <c r="C53" s="93">
        <v>310</v>
      </c>
      <c r="D53" s="93">
        <v>310</v>
      </c>
      <c r="E53" s="94">
        <v>330</v>
      </c>
      <c r="F53" s="94">
        <v>330</v>
      </c>
      <c r="G53" s="94">
        <v>330</v>
      </c>
      <c r="H53" s="94">
        <v>330</v>
      </c>
      <c r="I53" s="94">
        <v>330</v>
      </c>
      <c r="J53" s="94">
        <v>330</v>
      </c>
      <c r="K53" s="15"/>
      <c r="L53" s="63">
        <v>73</v>
      </c>
      <c r="M53" s="63">
        <v>36</v>
      </c>
      <c r="N53" s="63">
        <v>109</v>
      </c>
      <c r="O53" s="64">
        <v>28</v>
      </c>
      <c r="P53" s="64">
        <v>82</v>
      </c>
      <c r="Q53" s="65">
        <v>110</v>
      </c>
      <c r="R53" s="65">
        <v>114</v>
      </c>
      <c r="S53" s="63">
        <v>117</v>
      </c>
      <c r="T53" s="63">
        <v>121</v>
      </c>
      <c r="U53" s="16"/>
      <c r="V53" s="108">
        <f t="shared" si="6"/>
        <v>22630</v>
      </c>
      <c r="W53" s="108">
        <f t="shared" si="6"/>
        <v>11880</v>
      </c>
      <c r="X53" s="108">
        <f t="shared" si="7"/>
        <v>34510</v>
      </c>
      <c r="Y53" s="108">
        <f t="shared" si="8"/>
        <v>9240</v>
      </c>
      <c r="Z53" s="108">
        <f t="shared" si="8"/>
        <v>27060</v>
      </c>
      <c r="AA53" s="108">
        <f t="shared" si="9"/>
        <v>36300</v>
      </c>
      <c r="AB53" s="108">
        <f t="shared" si="10"/>
        <v>37620</v>
      </c>
      <c r="AC53" s="108">
        <f t="shared" si="10"/>
        <v>38610</v>
      </c>
      <c r="AD53" s="109">
        <f t="shared" si="10"/>
        <v>39930</v>
      </c>
    </row>
    <row r="54" spans="1:30" x14ac:dyDescent="0.25">
      <c r="A54" s="17">
        <v>2314</v>
      </c>
      <c r="B54" s="6" t="s">
        <v>25</v>
      </c>
      <c r="C54" s="93">
        <v>375</v>
      </c>
      <c r="D54" s="93">
        <v>380</v>
      </c>
      <c r="E54" s="94">
        <v>390</v>
      </c>
      <c r="F54" s="94">
        <v>390</v>
      </c>
      <c r="G54" s="94">
        <v>390</v>
      </c>
      <c r="H54" s="94">
        <v>390</v>
      </c>
      <c r="I54" s="94">
        <v>390</v>
      </c>
      <c r="J54" s="94">
        <v>390</v>
      </c>
      <c r="K54" s="15"/>
      <c r="L54" s="63">
        <v>72</v>
      </c>
      <c r="M54" s="63">
        <v>36</v>
      </c>
      <c r="N54" s="63">
        <v>108</v>
      </c>
      <c r="O54" s="64">
        <v>28</v>
      </c>
      <c r="P54" s="64">
        <v>82</v>
      </c>
      <c r="Q54" s="65">
        <v>110</v>
      </c>
      <c r="R54" s="65">
        <v>114</v>
      </c>
      <c r="S54" s="63">
        <v>117</v>
      </c>
      <c r="T54" s="63">
        <v>121</v>
      </c>
      <c r="U54" s="16"/>
      <c r="V54" s="108">
        <f t="shared" si="6"/>
        <v>27360</v>
      </c>
      <c r="W54" s="108">
        <f t="shared" si="6"/>
        <v>14040</v>
      </c>
      <c r="X54" s="108">
        <f t="shared" si="7"/>
        <v>41400</v>
      </c>
      <c r="Y54" s="108">
        <f t="shared" si="8"/>
        <v>10920</v>
      </c>
      <c r="Z54" s="108">
        <f t="shared" si="8"/>
        <v>31980</v>
      </c>
      <c r="AA54" s="108">
        <f t="shared" si="9"/>
        <v>42900</v>
      </c>
      <c r="AB54" s="108">
        <f t="shared" si="10"/>
        <v>44460</v>
      </c>
      <c r="AC54" s="108">
        <f t="shared" si="10"/>
        <v>45630</v>
      </c>
      <c r="AD54" s="109">
        <f t="shared" si="10"/>
        <v>47190</v>
      </c>
    </row>
    <row r="55" spans="1:30" x14ac:dyDescent="0.25">
      <c r="A55" s="18">
        <v>2005</v>
      </c>
      <c r="B55" s="6" t="s">
        <v>26</v>
      </c>
      <c r="C55" s="95">
        <v>125</v>
      </c>
      <c r="D55" s="93">
        <v>125</v>
      </c>
      <c r="E55" s="4">
        <v>130</v>
      </c>
      <c r="F55" s="4">
        <v>130</v>
      </c>
      <c r="G55" s="4">
        <v>130</v>
      </c>
      <c r="H55" s="4">
        <v>130</v>
      </c>
      <c r="I55" s="4">
        <v>130</v>
      </c>
      <c r="J55" s="4">
        <v>130</v>
      </c>
      <c r="K55" s="15"/>
      <c r="L55" s="63">
        <v>47334</v>
      </c>
      <c r="M55" s="63">
        <v>23667</v>
      </c>
      <c r="N55" s="63">
        <v>71001</v>
      </c>
      <c r="O55" s="64">
        <v>18778</v>
      </c>
      <c r="P55" s="64">
        <v>56333</v>
      </c>
      <c r="Q55" s="65">
        <v>75111</v>
      </c>
      <c r="R55" s="65">
        <v>79458</v>
      </c>
      <c r="S55" s="63">
        <v>84225</v>
      </c>
      <c r="T55" s="63">
        <v>89278</v>
      </c>
      <c r="U55" s="16"/>
      <c r="V55" s="108">
        <f t="shared" si="6"/>
        <v>5916750</v>
      </c>
      <c r="W55" s="108">
        <f t="shared" si="6"/>
        <v>3076710</v>
      </c>
      <c r="X55" s="108">
        <f t="shared" si="7"/>
        <v>8993460</v>
      </c>
      <c r="Y55" s="108">
        <f t="shared" si="8"/>
        <v>2441140</v>
      </c>
      <c r="Z55" s="108">
        <f t="shared" si="8"/>
        <v>7323290</v>
      </c>
      <c r="AA55" s="108">
        <f t="shared" si="9"/>
        <v>9764430</v>
      </c>
      <c r="AB55" s="108">
        <f t="shared" si="10"/>
        <v>10329540</v>
      </c>
      <c r="AC55" s="108">
        <f t="shared" si="10"/>
        <v>10949250</v>
      </c>
      <c r="AD55" s="109">
        <f t="shared" si="10"/>
        <v>11606140</v>
      </c>
    </row>
    <row r="56" spans="1:30" x14ac:dyDescent="0.25">
      <c r="A56" s="17">
        <v>2017</v>
      </c>
      <c r="B56" s="6" t="s">
        <v>27</v>
      </c>
      <c r="C56" s="93">
        <v>125</v>
      </c>
      <c r="D56" s="93">
        <v>125</v>
      </c>
      <c r="E56" s="94">
        <v>130</v>
      </c>
      <c r="F56" s="94">
        <v>130</v>
      </c>
      <c r="G56" s="94">
        <v>130</v>
      </c>
      <c r="H56" s="94">
        <v>130</v>
      </c>
      <c r="I56" s="94">
        <v>130</v>
      </c>
      <c r="J56" s="94">
        <v>130</v>
      </c>
      <c r="K56" s="15"/>
      <c r="L56" s="63">
        <v>212</v>
      </c>
      <c r="M56" s="63">
        <v>106</v>
      </c>
      <c r="N56" s="63">
        <v>318</v>
      </c>
      <c r="O56" s="64">
        <v>76</v>
      </c>
      <c r="P56" s="64">
        <v>227</v>
      </c>
      <c r="Q56" s="65">
        <v>303</v>
      </c>
      <c r="R56" s="65">
        <v>287</v>
      </c>
      <c r="S56" s="65">
        <v>293</v>
      </c>
      <c r="T56" s="65">
        <v>299</v>
      </c>
      <c r="U56" s="16"/>
      <c r="V56" s="108">
        <f t="shared" si="6"/>
        <v>26500</v>
      </c>
      <c r="W56" s="108">
        <f t="shared" si="6"/>
        <v>13780</v>
      </c>
      <c r="X56" s="108">
        <f t="shared" si="7"/>
        <v>40280</v>
      </c>
      <c r="Y56" s="108">
        <f t="shared" si="8"/>
        <v>9880</v>
      </c>
      <c r="Z56" s="108">
        <f t="shared" si="8"/>
        <v>29510</v>
      </c>
      <c r="AA56" s="108">
        <f t="shared" si="9"/>
        <v>39390</v>
      </c>
      <c r="AB56" s="108">
        <f t="shared" si="10"/>
        <v>37310</v>
      </c>
      <c r="AC56" s="108">
        <f t="shared" si="10"/>
        <v>38090</v>
      </c>
      <c r="AD56" s="109">
        <f t="shared" si="10"/>
        <v>38870</v>
      </c>
    </row>
    <row r="57" spans="1:30" x14ac:dyDescent="0.25">
      <c r="A57" s="17">
        <v>2019</v>
      </c>
      <c r="B57" s="6" t="s">
        <v>28</v>
      </c>
      <c r="C57" s="93">
        <v>190</v>
      </c>
      <c r="D57" s="93">
        <v>195</v>
      </c>
      <c r="E57" s="94">
        <v>200</v>
      </c>
      <c r="F57" s="94">
        <v>200</v>
      </c>
      <c r="G57" s="94">
        <v>200</v>
      </c>
      <c r="H57" s="94">
        <v>200</v>
      </c>
      <c r="I57" s="94">
        <v>200</v>
      </c>
      <c r="J57" s="94">
        <v>200</v>
      </c>
      <c r="K57" s="16"/>
      <c r="L57" s="63">
        <v>0</v>
      </c>
      <c r="M57" s="63">
        <v>0</v>
      </c>
      <c r="N57" s="63">
        <v>0</v>
      </c>
      <c r="O57" s="64">
        <v>0</v>
      </c>
      <c r="P57" s="64">
        <v>0</v>
      </c>
      <c r="Q57" s="65">
        <v>0</v>
      </c>
      <c r="R57" s="65">
        <v>0</v>
      </c>
      <c r="S57" s="65">
        <v>0</v>
      </c>
      <c r="T57" s="65">
        <v>0</v>
      </c>
      <c r="U57" s="16"/>
      <c r="V57" s="108">
        <f t="shared" si="6"/>
        <v>0</v>
      </c>
      <c r="W57" s="108">
        <f t="shared" si="6"/>
        <v>0</v>
      </c>
      <c r="X57" s="108">
        <f t="shared" si="7"/>
        <v>0</v>
      </c>
      <c r="Y57" s="108">
        <f t="shared" si="8"/>
        <v>0</v>
      </c>
      <c r="Z57" s="108">
        <f t="shared" si="8"/>
        <v>0</v>
      </c>
      <c r="AA57" s="108">
        <f t="shared" si="9"/>
        <v>0</v>
      </c>
      <c r="AB57" s="108">
        <f t="shared" si="10"/>
        <v>0</v>
      </c>
      <c r="AC57" s="108">
        <f t="shared" si="10"/>
        <v>0</v>
      </c>
      <c r="AD57" s="109">
        <f t="shared" si="10"/>
        <v>0</v>
      </c>
    </row>
    <row r="58" spans="1:30" x14ac:dyDescent="0.25">
      <c r="A58" s="17">
        <v>2051</v>
      </c>
      <c r="B58" s="6" t="s">
        <v>29</v>
      </c>
      <c r="C58" s="93">
        <v>65</v>
      </c>
      <c r="D58" s="93">
        <v>65</v>
      </c>
      <c r="E58" s="4">
        <v>70</v>
      </c>
      <c r="F58" s="4">
        <v>70</v>
      </c>
      <c r="G58" s="4">
        <v>70</v>
      </c>
      <c r="H58" s="4">
        <v>70</v>
      </c>
      <c r="I58" s="4">
        <v>70</v>
      </c>
      <c r="J58" s="4">
        <v>70</v>
      </c>
      <c r="K58" s="16"/>
      <c r="L58" s="63">
        <v>10532</v>
      </c>
      <c r="M58" s="63">
        <v>5266</v>
      </c>
      <c r="N58" s="63">
        <v>15798</v>
      </c>
      <c r="O58" s="64">
        <v>4092</v>
      </c>
      <c r="P58" s="64">
        <v>12274</v>
      </c>
      <c r="Q58" s="65">
        <v>16366</v>
      </c>
      <c r="R58" s="65">
        <v>17353</v>
      </c>
      <c r="S58" s="65">
        <v>18306</v>
      </c>
      <c r="T58" s="65">
        <v>19220</v>
      </c>
      <c r="U58" s="16"/>
      <c r="V58" s="108">
        <f t="shared" si="6"/>
        <v>684580</v>
      </c>
      <c r="W58" s="108">
        <f t="shared" si="6"/>
        <v>368620</v>
      </c>
      <c r="X58" s="108">
        <f t="shared" si="7"/>
        <v>1053200</v>
      </c>
      <c r="Y58" s="108">
        <f t="shared" si="8"/>
        <v>286440</v>
      </c>
      <c r="Z58" s="108">
        <f t="shared" si="8"/>
        <v>859180</v>
      </c>
      <c r="AA58" s="108">
        <f t="shared" si="9"/>
        <v>1145620</v>
      </c>
      <c r="AB58" s="108">
        <f t="shared" si="10"/>
        <v>1214710</v>
      </c>
      <c r="AC58" s="108">
        <f t="shared" si="10"/>
        <v>1281420</v>
      </c>
      <c r="AD58" s="109">
        <f t="shared" si="10"/>
        <v>1345400</v>
      </c>
    </row>
    <row r="59" spans="1:30" x14ac:dyDescent="0.25">
      <c r="A59" s="18">
        <v>2052</v>
      </c>
      <c r="B59" s="10" t="s">
        <v>30</v>
      </c>
      <c r="C59" s="93">
        <v>25</v>
      </c>
      <c r="D59" s="93">
        <v>25</v>
      </c>
      <c r="E59" s="4">
        <v>30</v>
      </c>
      <c r="F59" s="4">
        <v>30</v>
      </c>
      <c r="G59" s="4">
        <v>30</v>
      </c>
      <c r="H59" s="4">
        <v>30</v>
      </c>
      <c r="I59" s="4">
        <v>30</v>
      </c>
      <c r="J59" s="4">
        <v>30</v>
      </c>
      <c r="K59" s="16"/>
      <c r="L59" s="63">
        <v>1370</v>
      </c>
      <c r="M59" s="63">
        <v>685</v>
      </c>
      <c r="N59" s="63">
        <v>2055</v>
      </c>
      <c r="O59" s="64">
        <v>544</v>
      </c>
      <c r="P59" s="64">
        <v>1630</v>
      </c>
      <c r="Q59" s="65">
        <v>2174</v>
      </c>
      <c r="R59" s="65">
        <v>2300</v>
      </c>
      <c r="S59" s="65">
        <v>2438</v>
      </c>
      <c r="T59" s="65">
        <v>2585</v>
      </c>
      <c r="U59" s="16"/>
      <c r="V59" s="108">
        <f t="shared" si="6"/>
        <v>34250</v>
      </c>
      <c r="W59" s="108">
        <f t="shared" si="6"/>
        <v>20550</v>
      </c>
      <c r="X59" s="108">
        <f t="shared" si="7"/>
        <v>54800</v>
      </c>
      <c r="Y59" s="108">
        <f t="shared" si="8"/>
        <v>16320</v>
      </c>
      <c r="Z59" s="108">
        <f t="shared" si="8"/>
        <v>48900</v>
      </c>
      <c r="AA59" s="108">
        <f t="shared" si="9"/>
        <v>65220</v>
      </c>
      <c r="AB59" s="108">
        <f t="shared" si="10"/>
        <v>69000</v>
      </c>
      <c r="AC59" s="108">
        <f t="shared" si="10"/>
        <v>73140</v>
      </c>
      <c r="AD59" s="109">
        <f t="shared" si="10"/>
        <v>77550</v>
      </c>
    </row>
    <row r="60" spans="1:30" x14ac:dyDescent="0.25">
      <c r="A60" s="18">
        <v>2081</v>
      </c>
      <c r="B60" s="6" t="s">
        <v>31</v>
      </c>
      <c r="C60" s="95">
        <v>155</v>
      </c>
      <c r="D60" s="93">
        <v>160</v>
      </c>
      <c r="E60" s="4">
        <v>200</v>
      </c>
      <c r="F60" s="4">
        <v>200</v>
      </c>
      <c r="G60" s="4">
        <v>200</v>
      </c>
      <c r="H60" s="4">
        <v>200</v>
      </c>
      <c r="I60" s="4">
        <v>200</v>
      </c>
      <c r="J60" s="4">
        <v>200</v>
      </c>
      <c r="K60" s="16"/>
      <c r="L60" s="63">
        <v>2426</v>
      </c>
      <c r="M60" s="63">
        <v>1213</v>
      </c>
      <c r="N60" s="63">
        <v>3639</v>
      </c>
      <c r="O60" s="64">
        <v>943</v>
      </c>
      <c r="P60" s="64">
        <v>2828</v>
      </c>
      <c r="Q60" s="65">
        <v>3771</v>
      </c>
      <c r="R60" s="65">
        <v>4000</v>
      </c>
      <c r="S60" s="65">
        <v>4221</v>
      </c>
      <c r="T60" s="65">
        <v>4433</v>
      </c>
      <c r="U60" s="16"/>
      <c r="V60" s="108">
        <f t="shared" si="6"/>
        <v>388160</v>
      </c>
      <c r="W60" s="108">
        <f t="shared" si="6"/>
        <v>242600</v>
      </c>
      <c r="X60" s="108">
        <f t="shared" si="7"/>
        <v>630760</v>
      </c>
      <c r="Y60" s="108">
        <f t="shared" si="8"/>
        <v>188600</v>
      </c>
      <c r="Z60" s="108">
        <f t="shared" si="8"/>
        <v>565600</v>
      </c>
      <c r="AA60" s="108">
        <f t="shared" si="9"/>
        <v>754200</v>
      </c>
      <c r="AB60" s="108">
        <f t="shared" si="10"/>
        <v>800000</v>
      </c>
      <c r="AC60" s="108">
        <f t="shared" si="10"/>
        <v>844200</v>
      </c>
      <c r="AD60" s="109">
        <f t="shared" si="10"/>
        <v>886600</v>
      </c>
    </row>
    <row r="61" spans="1:30" x14ac:dyDescent="0.25">
      <c r="A61" s="18">
        <v>2082</v>
      </c>
      <c r="B61" s="6" t="s">
        <v>32</v>
      </c>
      <c r="C61" s="95">
        <v>155</v>
      </c>
      <c r="D61" s="93">
        <v>160</v>
      </c>
      <c r="E61" s="4">
        <v>200</v>
      </c>
      <c r="F61" s="4">
        <v>200</v>
      </c>
      <c r="G61" s="4">
        <v>200</v>
      </c>
      <c r="H61" s="4">
        <v>200</v>
      </c>
      <c r="I61" s="4">
        <v>200</v>
      </c>
      <c r="J61" s="4">
        <v>200</v>
      </c>
      <c r="K61" s="16"/>
      <c r="L61" s="63">
        <v>8</v>
      </c>
      <c r="M61" s="63">
        <v>4</v>
      </c>
      <c r="N61" s="63">
        <v>12</v>
      </c>
      <c r="O61" s="64">
        <v>3</v>
      </c>
      <c r="P61" s="64">
        <v>8</v>
      </c>
      <c r="Q61" s="65">
        <v>11</v>
      </c>
      <c r="R61" s="65">
        <v>11</v>
      </c>
      <c r="S61" s="65">
        <v>11</v>
      </c>
      <c r="T61" s="65">
        <v>11</v>
      </c>
      <c r="U61" s="16"/>
      <c r="V61" s="108">
        <f t="shared" si="6"/>
        <v>1280</v>
      </c>
      <c r="W61" s="108">
        <f t="shared" si="6"/>
        <v>800</v>
      </c>
      <c r="X61" s="108">
        <f t="shared" si="7"/>
        <v>2080</v>
      </c>
      <c r="Y61" s="108">
        <f t="shared" si="8"/>
        <v>600</v>
      </c>
      <c r="Z61" s="108">
        <f t="shared" si="8"/>
        <v>1600</v>
      </c>
      <c r="AA61" s="108">
        <f t="shared" si="9"/>
        <v>2200</v>
      </c>
      <c r="AB61" s="108">
        <f t="shared" si="10"/>
        <v>2200</v>
      </c>
      <c r="AC61" s="111">
        <f t="shared" si="10"/>
        <v>2200</v>
      </c>
      <c r="AD61" s="109">
        <f t="shared" si="10"/>
        <v>2200</v>
      </c>
    </row>
    <row r="62" spans="1:30" x14ac:dyDescent="0.25">
      <c r="A62" s="18">
        <v>2083</v>
      </c>
      <c r="B62" s="6" t="s">
        <v>33</v>
      </c>
      <c r="C62" s="95">
        <v>155</v>
      </c>
      <c r="D62" s="93">
        <v>160</v>
      </c>
      <c r="E62" s="4">
        <v>200</v>
      </c>
      <c r="F62" s="4">
        <v>200</v>
      </c>
      <c r="G62" s="4">
        <v>200</v>
      </c>
      <c r="H62" s="4">
        <v>200</v>
      </c>
      <c r="I62" s="4">
        <v>200</v>
      </c>
      <c r="J62" s="4">
        <v>200</v>
      </c>
      <c r="K62" s="16"/>
      <c r="L62" s="63">
        <v>0</v>
      </c>
      <c r="M62" s="63">
        <v>0</v>
      </c>
      <c r="N62" s="63">
        <v>0</v>
      </c>
      <c r="O62" s="64">
        <v>0</v>
      </c>
      <c r="P62" s="64">
        <v>0</v>
      </c>
      <c r="Q62" s="65">
        <v>0</v>
      </c>
      <c r="R62" s="65">
        <v>0</v>
      </c>
      <c r="S62" s="65">
        <v>0</v>
      </c>
      <c r="T62" s="65">
        <v>0</v>
      </c>
      <c r="U62" s="16"/>
      <c r="V62" s="108">
        <f t="shared" si="6"/>
        <v>0</v>
      </c>
      <c r="W62" s="108">
        <f t="shared" si="6"/>
        <v>0</v>
      </c>
      <c r="X62" s="108">
        <f t="shared" si="7"/>
        <v>0</v>
      </c>
      <c r="Y62" s="108">
        <f t="shared" si="8"/>
        <v>0</v>
      </c>
      <c r="Z62" s="108">
        <f t="shared" si="8"/>
        <v>0</v>
      </c>
      <c r="AA62" s="108">
        <f t="shared" si="9"/>
        <v>0</v>
      </c>
      <c r="AB62" s="108">
        <f t="shared" si="10"/>
        <v>0</v>
      </c>
      <c r="AC62" s="108">
        <f t="shared" si="10"/>
        <v>0</v>
      </c>
      <c r="AD62" s="109">
        <f t="shared" si="10"/>
        <v>0</v>
      </c>
    </row>
    <row r="63" spans="1:30" x14ac:dyDescent="0.25">
      <c r="A63" s="18">
        <v>2084</v>
      </c>
      <c r="B63" s="6" t="s">
        <v>34</v>
      </c>
      <c r="C63" s="95">
        <v>155</v>
      </c>
      <c r="D63" s="93">
        <v>160</v>
      </c>
      <c r="E63" s="4">
        <v>200</v>
      </c>
      <c r="F63" s="4">
        <v>200</v>
      </c>
      <c r="G63" s="4">
        <v>200</v>
      </c>
      <c r="H63" s="4">
        <v>200</v>
      </c>
      <c r="I63" s="4">
        <v>200</v>
      </c>
      <c r="J63" s="4">
        <v>200</v>
      </c>
      <c r="K63" s="16"/>
      <c r="L63" s="63">
        <v>0</v>
      </c>
      <c r="M63" s="63">
        <v>0</v>
      </c>
      <c r="N63" s="63">
        <v>0</v>
      </c>
      <c r="O63" s="64">
        <v>0</v>
      </c>
      <c r="P63" s="64">
        <v>1</v>
      </c>
      <c r="Q63" s="65">
        <v>1</v>
      </c>
      <c r="R63" s="65">
        <v>1</v>
      </c>
      <c r="S63" s="65">
        <v>1</v>
      </c>
      <c r="T63" s="65">
        <v>1</v>
      </c>
      <c r="U63" s="16"/>
      <c r="V63" s="108">
        <f t="shared" si="6"/>
        <v>0</v>
      </c>
      <c r="W63" s="108">
        <f t="shared" si="6"/>
        <v>0</v>
      </c>
      <c r="X63" s="108">
        <f t="shared" si="7"/>
        <v>0</v>
      </c>
      <c r="Y63" s="108">
        <f t="shared" si="8"/>
        <v>0</v>
      </c>
      <c r="Z63" s="108">
        <f t="shared" si="8"/>
        <v>200</v>
      </c>
      <c r="AA63" s="108">
        <f t="shared" si="9"/>
        <v>200</v>
      </c>
      <c r="AB63" s="108">
        <f t="shared" si="10"/>
        <v>200</v>
      </c>
      <c r="AC63" s="108">
        <f t="shared" si="10"/>
        <v>200</v>
      </c>
      <c r="AD63" s="109">
        <f t="shared" si="10"/>
        <v>200</v>
      </c>
    </row>
    <row r="64" spans="1:30" x14ac:dyDescent="0.25">
      <c r="A64" s="18">
        <v>2085</v>
      </c>
      <c r="B64" s="6" t="s">
        <v>35</v>
      </c>
      <c r="C64" s="95">
        <v>155</v>
      </c>
      <c r="D64" s="93">
        <v>160</v>
      </c>
      <c r="E64" s="4">
        <v>200</v>
      </c>
      <c r="F64" s="4">
        <v>200</v>
      </c>
      <c r="G64" s="4">
        <v>200</v>
      </c>
      <c r="H64" s="4">
        <v>200</v>
      </c>
      <c r="I64" s="4">
        <v>200</v>
      </c>
      <c r="J64" s="4">
        <v>200</v>
      </c>
      <c r="K64" s="16"/>
      <c r="L64" s="63">
        <v>1779</v>
      </c>
      <c r="M64" s="63">
        <v>890</v>
      </c>
      <c r="N64" s="63">
        <v>2669</v>
      </c>
      <c r="O64" s="64">
        <v>706</v>
      </c>
      <c r="P64" s="64">
        <v>2117</v>
      </c>
      <c r="Q64" s="65">
        <v>2823</v>
      </c>
      <c r="R64" s="65">
        <v>2986</v>
      </c>
      <c r="S64" s="65">
        <v>3166</v>
      </c>
      <c r="T64" s="65">
        <v>3356</v>
      </c>
      <c r="U64" s="16"/>
      <c r="V64" s="108">
        <f t="shared" si="6"/>
        <v>284640</v>
      </c>
      <c r="W64" s="108">
        <f t="shared" si="6"/>
        <v>178000</v>
      </c>
      <c r="X64" s="108">
        <f t="shared" si="7"/>
        <v>462640</v>
      </c>
      <c r="Y64" s="108">
        <f t="shared" si="8"/>
        <v>141200</v>
      </c>
      <c r="Z64" s="108">
        <f t="shared" si="8"/>
        <v>423400</v>
      </c>
      <c r="AA64" s="108">
        <f t="shared" si="9"/>
        <v>564600</v>
      </c>
      <c r="AB64" s="108">
        <f t="shared" si="10"/>
        <v>597200</v>
      </c>
      <c r="AC64" s="108">
        <f t="shared" si="10"/>
        <v>633200</v>
      </c>
      <c r="AD64" s="109">
        <f t="shared" si="10"/>
        <v>671200</v>
      </c>
    </row>
    <row r="65" spans="1:30" x14ac:dyDescent="0.25">
      <c r="A65" s="17">
        <v>2201</v>
      </c>
      <c r="B65" s="6" t="s">
        <v>36</v>
      </c>
      <c r="C65" s="95">
        <v>125</v>
      </c>
      <c r="D65" s="93">
        <v>125</v>
      </c>
      <c r="E65" s="4">
        <v>230</v>
      </c>
      <c r="F65" s="4">
        <v>230</v>
      </c>
      <c r="G65" s="4">
        <v>230</v>
      </c>
      <c r="H65" s="4">
        <v>230</v>
      </c>
      <c r="I65" s="4">
        <v>230</v>
      </c>
      <c r="J65" s="4">
        <v>230</v>
      </c>
      <c r="K65" s="16"/>
      <c r="L65" s="63">
        <v>13575</v>
      </c>
      <c r="M65" s="63">
        <v>6787</v>
      </c>
      <c r="N65" s="63">
        <v>20362</v>
      </c>
      <c r="O65" s="64">
        <v>4825</v>
      </c>
      <c r="P65" s="64">
        <v>14474</v>
      </c>
      <c r="Q65" s="65">
        <v>19299</v>
      </c>
      <c r="R65" s="65">
        <v>17338</v>
      </c>
      <c r="S65" s="65">
        <v>15206</v>
      </c>
      <c r="T65" s="65">
        <v>13273</v>
      </c>
      <c r="U65" s="16"/>
      <c r="V65" s="108">
        <f t="shared" si="6"/>
        <v>1696875</v>
      </c>
      <c r="W65" s="108">
        <f t="shared" si="6"/>
        <v>1561010</v>
      </c>
      <c r="X65" s="108">
        <f t="shared" si="7"/>
        <v>3257885</v>
      </c>
      <c r="Y65" s="108">
        <f t="shared" si="8"/>
        <v>1109750</v>
      </c>
      <c r="Z65" s="108">
        <f t="shared" si="8"/>
        <v>3329020</v>
      </c>
      <c r="AA65" s="108">
        <f t="shared" si="9"/>
        <v>4438770</v>
      </c>
      <c r="AB65" s="108">
        <f t="shared" si="10"/>
        <v>3987740</v>
      </c>
      <c r="AC65" s="108">
        <f t="shared" si="10"/>
        <v>3497380</v>
      </c>
      <c r="AD65" s="109">
        <f t="shared" si="10"/>
        <v>3052790</v>
      </c>
    </row>
    <row r="66" spans="1:30" x14ac:dyDescent="0.25">
      <c r="A66" s="17">
        <v>2202</v>
      </c>
      <c r="B66" s="6" t="s">
        <v>37</v>
      </c>
      <c r="C66" s="95">
        <v>30</v>
      </c>
      <c r="D66" s="93">
        <v>31</v>
      </c>
      <c r="E66" s="4">
        <v>50</v>
      </c>
      <c r="F66" s="4">
        <v>50</v>
      </c>
      <c r="G66" s="4">
        <v>50</v>
      </c>
      <c r="H66" s="4">
        <v>50</v>
      </c>
      <c r="I66" s="4">
        <v>50</v>
      </c>
      <c r="J66" s="4">
        <v>50</v>
      </c>
      <c r="K66" s="16"/>
      <c r="L66" s="63">
        <v>111772</v>
      </c>
      <c r="M66" s="63">
        <v>55886</v>
      </c>
      <c r="N66" s="63">
        <v>167658</v>
      </c>
      <c r="O66" s="64">
        <v>39728</v>
      </c>
      <c r="P66" s="64">
        <v>119182</v>
      </c>
      <c r="Q66" s="65">
        <v>158910</v>
      </c>
      <c r="R66" s="65">
        <v>142762</v>
      </c>
      <c r="S66" s="65">
        <v>125205</v>
      </c>
      <c r="T66" s="65">
        <v>109286</v>
      </c>
      <c r="U66" s="16"/>
      <c r="V66" s="108">
        <f t="shared" si="6"/>
        <v>3464932</v>
      </c>
      <c r="W66" s="108">
        <f t="shared" si="6"/>
        <v>2794300</v>
      </c>
      <c r="X66" s="108">
        <f t="shared" si="7"/>
        <v>6259232</v>
      </c>
      <c r="Y66" s="108">
        <f t="shared" si="8"/>
        <v>1986400</v>
      </c>
      <c r="Z66" s="108">
        <f t="shared" si="8"/>
        <v>5959100</v>
      </c>
      <c r="AA66" s="108">
        <f t="shared" si="9"/>
        <v>7945500</v>
      </c>
      <c r="AB66" s="108">
        <f t="shared" si="10"/>
        <v>7138100</v>
      </c>
      <c r="AC66" s="108">
        <f t="shared" si="10"/>
        <v>6260250</v>
      </c>
      <c r="AD66" s="109">
        <f t="shared" si="10"/>
        <v>5464300</v>
      </c>
    </row>
    <row r="67" spans="1:30" x14ac:dyDescent="0.25">
      <c r="A67" s="17">
        <v>2203</v>
      </c>
      <c r="B67" s="6" t="s">
        <v>38</v>
      </c>
      <c r="C67" s="95">
        <v>225</v>
      </c>
      <c r="D67" s="93">
        <v>230</v>
      </c>
      <c r="E67" s="4">
        <v>430</v>
      </c>
      <c r="F67" s="4">
        <v>430</v>
      </c>
      <c r="G67" s="4">
        <v>430</v>
      </c>
      <c r="H67" s="4">
        <v>430</v>
      </c>
      <c r="I67" s="4">
        <v>430</v>
      </c>
      <c r="J67" s="4">
        <v>430</v>
      </c>
      <c r="K67" s="16"/>
      <c r="L67" s="63">
        <v>558</v>
      </c>
      <c r="M67" s="63">
        <v>279</v>
      </c>
      <c r="N67" s="63">
        <v>837</v>
      </c>
      <c r="O67" s="64">
        <v>198</v>
      </c>
      <c r="P67" s="64">
        <v>596</v>
      </c>
      <c r="Q67" s="65">
        <v>794</v>
      </c>
      <c r="R67" s="65">
        <v>713</v>
      </c>
      <c r="S67" s="65">
        <v>625</v>
      </c>
      <c r="T67" s="65">
        <v>546</v>
      </c>
      <c r="U67" s="16"/>
      <c r="V67" s="108">
        <f t="shared" si="6"/>
        <v>128340</v>
      </c>
      <c r="W67" s="108">
        <f t="shared" si="6"/>
        <v>119970</v>
      </c>
      <c r="X67" s="108">
        <f t="shared" si="7"/>
        <v>248310</v>
      </c>
      <c r="Y67" s="108">
        <f t="shared" si="8"/>
        <v>85140</v>
      </c>
      <c r="Z67" s="108">
        <f t="shared" si="8"/>
        <v>256280</v>
      </c>
      <c r="AA67" s="108">
        <f t="shared" si="9"/>
        <v>341420</v>
      </c>
      <c r="AB67" s="108">
        <f t="shared" si="10"/>
        <v>306590</v>
      </c>
      <c r="AC67" s="108">
        <f t="shared" si="10"/>
        <v>268750</v>
      </c>
      <c r="AD67" s="109">
        <f t="shared" si="10"/>
        <v>234780</v>
      </c>
    </row>
    <row r="68" spans="1:30" x14ac:dyDescent="0.25">
      <c r="A68" s="17">
        <v>2204</v>
      </c>
      <c r="B68" s="6" t="s">
        <v>39</v>
      </c>
      <c r="C68" s="95">
        <v>125</v>
      </c>
      <c r="D68" s="93">
        <v>125</v>
      </c>
      <c r="E68" s="4">
        <v>230</v>
      </c>
      <c r="F68" s="4">
        <v>230</v>
      </c>
      <c r="G68" s="4">
        <v>230</v>
      </c>
      <c r="H68" s="4">
        <v>230</v>
      </c>
      <c r="I68" s="4">
        <v>230</v>
      </c>
      <c r="J68" s="4">
        <v>230</v>
      </c>
      <c r="K68" s="16"/>
      <c r="L68" s="63">
        <v>91</v>
      </c>
      <c r="M68" s="63">
        <v>46</v>
      </c>
      <c r="N68" s="63">
        <v>137</v>
      </c>
      <c r="O68" s="64">
        <v>32</v>
      </c>
      <c r="P68" s="64">
        <v>97</v>
      </c>
      <c r="Q68" s="65">
        <v>129</v>
      </c>
      <c r="R68" s="65">
        <v>117</v>
      </c>
      <c r="S68" s="65">
        <v>101</v>
      </c>
      <c r="T68" s="65">
        <v>88</v>
      </c>
      <c r="U68" s="16"/>
      <c r="V68" s="108">
        <f t="shared" si="6"/>
        <v>11375</v>
      </c>
      <c r="W68" s="108">
        <f t="shared" si="6"/>
        <v>10580</v>
      </c>
      <c r="X68" s="108">
        <f t="shared" si="7"/>
        <v>21955</v>
      </c>
      <c r="Y68" s="108">
        <f t="shared" si="8"/>
        <v>7360</v>
      </c>
      <c r="Z68" s="108">
        <f t="shared" si="8"/>
        <v>22310</v>
      </c>
      <c r="AA68" s="108">
        <f t="shared" si="9"/>
        <v>29670</v>
      </c>
      <c r="AB68" s="108">
        <f t="shared" si="10"/>
        <v>26910</v>
      </c>
      <c r="AC68" s="108">
        <f t="shared" si="10"/>
        <v>23230</v>
      </c>
      <c r="AD68" s="109">
        <f t="shared" si="10"/>
        <v>20240</v>
      </c>
    </row>
    <row r="69" spans="1:30" x14ac:dyDescent="0.25">
      <c r="A69" s="17">
        <v>2205</v>
      </c>
      <c r="B69" s="6" t="s">
        <v>40</v>
      </c>
      <c r="C69" s="95">
        <v>30</v>
      </c>
      <c r="D69" s="93">
        <v>31</v>
      </c>
      <c r="E69" s="4">
        <v>50</v>
      </c>
      <c r="F69" s="4">
        <v>50</v>
      </c>
      <c r="G69" s="4">
        <v>50</v>
      </c>
      <c r="H69" s="4">
        <v>50</v>
      </c>
      <c r="I69" s="4">
        <v>50</v>
      </c>
      <c r="J69" s="4">
        <v>50</v>
      </c>
      <c r="K69" s="16"/>
      <c r="L69" s="63">
        <v>812</v>
      </c>
      <c r="M69" s="63">
        <v>406</v>
      </c>
      <c r="N69" s="63">
        <v>1218</v>
      </c>
      <c r="O69" s="64">
        <v>287</v>
      </c>
      <c r="P69" s="64">
        <v>862</v>
      </c>
      <c r="Q69" s="65">
        <v>1149</v>
      </c>
      <c r="R69" s="65">
        <v>1042</v>
      </c>
      <c r="S69" s="65">
        <v>900</v>
      </c>
      <c r="T69" s="65">
        <v>777</v>
      </c>
      <c r="U69" s="16"/>
      <c r="V69" s="108">
        <f t="shared" si="6"/>
        <v>25172</v>
      </c>
      <c r="W69" s="108">
        <f t="shared" si="6"/>
        <v>20300</v>
      </c>
      <c r="X69" s="108">
        <f t="shared" si="7"/>
        <v>45472</v>
      </c>
      <c r="Y69" s="108">
        <f t="shared" si="8"/>
        <v>14350</v>
      </c>
      <c r="Z69" s="108">
        <f t="shared" si="8"/>
        <v>43100</v>
      </c>
      <c r="AA69" s="108">
        <f t="shared" si="9"/>
        <v>57450</v>
      </c>
      <c r="AB69" s="108">
        <f t="shared" si="10"/>
        <v>52100</v>
      </c>
      <c r="AC69" s="108">
        <f t="shared" si="10"/>
        <v>45000</v>
      </c>
      <c r="AD69" s="109">
        <f t="shared" si="10"/>
        <v>38850</v>
      </c>
    </row>
    <row r="70" spans="1:30" x14ac:dyDescent="0.25">
      <c r="A70" s="17">
        <v>2801</v>
      </c>
      <c r="B70" s="6" t="s">
        <v>41</v>
      </c>
      <c r="C70" s="95">
        <v>465</v>
      </c>
      <c r="D70" s="93">
        <v>465</v>
      </c>
      <c r="E70" s="4">
        <v>850</v>
      </c>
      <c r="F70" s="4">
        <v>850</v>
      </c>
      <c r="G70" s="4">
        <v>850</v>
      </c>
      <c r="H70" s="4">
        <v>850</v>
      </c>
      <c r="I70" s="4">
        <v>850</v>
      </c>
      <c r="J70" s="4">
        <v>850</v>
      </c>
      <c r="K70" s="16"/>
      <c r="L70" s="63">
        <v>12451</v>
      </c>
      <c r="M70" s="63">
        <v>6225</v>
      </c>
      <c r="N70" s="63">
        <v>18676</v>
      </c>
      <c r="O70" s="64">
        <v>4736</v>
      </c>
      <c r="P70" s="64">
        <v>14206</v>
      </c>
      <c r="Q70" s="65">
        <v>18942</v>
      </c>
      <c r="R70" s="65">
        <v>19082</v>
      </c>
      <c r="S70" s="65">
        <v>20131</v>
      </c>
      <c r="T70" s="65">
        <v>21137</v>
      </c>
      <c r="U70" s="16"/>
      <c r="V70" s="108">
        <f t="shared" si="6"/>
        <v>5789715</v>
      </c>
      <c r="W70" s="108">
        <f t="shared" si="6"/>
        <v>5291250</v>
      </c>
      <c r="X70" s="108">
        <f t="shared" si="7"/>
        <v>11080965</v>
      </c>
      <c r="Y70" s="108">
        <f t="shared" si="8"/>
        <v>4025600</v>
      </c>
      <c r="Z70" s="108">
        <f t="shared" si="8"/>
        <v>12075100</v>
      </c>
      <c r="AA70" s="108">
        <f t="shared" si="9"/>
        <v>16100700</v>
      </c>
      <c r="AB70" s="108">
        <f t="shared" si="10"/>
        <v>16219700</v>
      </c>
      <c r="AC70" s="108">
        <f t="shared" si="10"/>
        <v>17111350</v>
      </c>
      <c r="AD70" s="109">
        <f t="shared" si="10"/>
        <v>17966450</v>
      </c>
    </row>
    <row r="71" spans="1:30" x14ac:dyDescent="0.25">
      <c r="A71" s="18">
        <v>2809</v>
      </c>
      <c r="B71" s="6" t="s">
        <v>42</v>
      </c>
      <c r="C71" s="95">
        <v>405</v>
      </c>
      <c r="D71" s="93">
        <v>415</v>
      </c>
      <c r="E71" s="4">
        <v>420</v>
      </c>
      <c r="F71" s="4">
        <v>420</v>
      </c>
      <c r="G71" s="4">
        <v>420</v>
      </c>
      <c r="H71" s="4">
        <v>420</v>
      </c>
      <c r="I71" s="4">
        <v>420</v>
      </c>
      <c r="J71" s="4">
        <v>420</v>
      </c>
      <c r="K71" s="16"/>
      <c r="L71" s="63">
        <v>9</v>
      </c>
      <c r="M71" s="63">
        <v>4</v>
      </c>
      <c r="N71" s="63">
        <v>13</v>
      </c>
      <c r="O71" s="64">
        <v>3</v>
      </c>
      <c r="P71" s="64">
        <v>10</v>
      </c>
      <c r="Q71" s="65">
        <v>13</v>
      </c>
      <c r="R71" s="65">
        <v>13</v>
      </c>
      <c r="S71" s="65">
        <v>13</v>
      </c>
      <c r="T71" s="65">
        <v>13</v>
      </c>
      <c r="U71" s="16"/>
      <c r="V71" s="108">
        <f t="shared" si="6"/>
        <v>3735</v>
      </c>
      <c r="W71" s="108">
        <f t="shared" si="6"/>
        <v>1680</v>
      </c>
      <c r="X71" s="108">
        <f t="shared" si="7"/>
        <v>5415</v>
      </c>
      <c r="Y71" s="108">
        <f t="shared" si="8"/>
        <v>1260</v>
      </c>
      <c r="Z71" s="108">
        <f t="shared" si="8"/>
        <v>4200</v>
      </c>
      <c r="AA71" s="108">
        <f t="shared" si="9"/>
        <v>5460</v>
      </c>
      <c r="AB71" s="108">
        <f t="shared" si="10"/>
        <v>5460</v>
      </c>
      <c r="AC71" s="108">
        <f t="shared" si="10"/>
        <v>5460</v>
      </c>
      <c r="AD71" s="109">
        <f t="shared" si="10"/>
        <v>5460</v>
      </c>
    </row>
    <row r="72" spans="1:30" x14ac:dyDescent="0.25">
      <c r="A72" s="18">
        <v>2810</v>
      </c>
      <c r="B72" s="6" t="s">
        <v>43</v>
      </c>
      <c r="C72" s="95">
        <v>405</v>
      </c>
      <c r="D72" s="93">
        <v>415</v>
      </c>
      <c r="E72" s="4">
        <v>420</v>
      </c>
      <c r="F72" s="4">
        <v>420</v>
      </c>
      <c r="G72" s="4">
        <v>420</v>
      </c>
      <c r="H72" s="4">
        <v>420</v>
      </c>
      <c r="I72" s="4">
        <v>420</v>
      </c>
      <c r="J72" s="4">
        <v>420</v>
      </c>
      <c r="K72" s="16"/>
      <c r="L72" s="63">
        <v>0</v>
      </c>
      <c r="M72" s="63">
        <v>0</v>
      </c>
      <c r="N72" s="63">
        <v>0</v>
      </c>
      <c r="O72" s="64">
        <v>0</v>
      </c>
      <c r="P72" s="64">
        <v>0</v>
      </c>
      <c r="Q72" s="65">
        <v>0</v>
      </c>
      <c r="R72" s="65">
        <v>0</v>
      </c>
      <c r="S72" s="65">
        <v>0</v>
      </c>
      <c r="T72" s="65">
        <v>0</v>
      </c>
      <c r="U72" s="16"/>
      <c r="V72" s="108">
        <f t="shared" si="6"/>
        <v>0</v>
      </c>
      <c r="W72" s="108">
        <f t="shared" si="6"/>
        <v>0</v>
      </c>
      <c r="X72" s="108">
        <f t="shared" si="7"/>
        <v>0</v>
      </c>
      <c r="Y72" s="108">
        <f t="shared" si="8"/>
        <v>0</v>
      </c>
      <c r="Z72" s="108">
        <f t="shared" si="8"/>
        <v>0</v>
      </c>
      <c r="AA72" s="108">
        <f t="shared" si="9"/>
        <v>0</v>
      </c>
      <c r="AB72" s="108">
        <f t="shared" si="10"/>
        <v>0</v>
      </c>
      <c r="AC72" s="108">
        <f t="shared" si="10"/>
        <v>0</v>
      </c>
      <c r="AD72" s="109">
        <f t="shared" si="10"/>
        <v>0</v>
      </c>
    </row>
    <row r="73" spans="1:30" x14ac:dyDescent="0.25">
      <c r="A73" s="18">
        <v>2821</v>
      </c>
      <c r="B73" s="6" t="s">
        <v>44</v>
      </c>
      <c r="C73" s="93">
        <v>125</v>
      </c>
      <c r="D73" s="93">
        <v>125</v>
      </c>
      <c r="E73" s="94">
        <v>230</v>
      </c>
      <c r="F73" s="94">
        <v>230</v>
      </c>
      <c r="G73" s="94">
        <v>230</v>
      </c>
      <c r="H73" s="94">
        <v>230</v>
      </c>
      <c r="I73" s="94">
        <v>230</v>
      </c>
      <c r="J73" s="94">
        <v>230</v>
      </c>
      <c r="K73" s="16"/>
      <c r="L73" s="63">
        <v>37</v>
      </c>
      <c r="M73" s="63">
        <v>19</v>
      </c>
      <c r="N73" s="63">
        <v>56</v>
      </c>
      <c r="O73" s="64">
        <v>14</v>
      </c>
      <c r="P73" s="64">
        <v>43</v>
      </c>
      <c r="Q73" s="65">
        <v>57</v>
      </c>
      <c r="R73" s="65">
        <v>56</v>
      </c>
      <c r="S73" s="65">
        <v>59</v>
      </c>
      <c r="T73" s="65">
        <v>62</v>
      </c>
      <c r="U73" s="16"/>
      <c r="V73" s="108">
        <f t="shared" si="6"/>
        <v>4625</v>
      </c>
      <c r="W73" s="108">
        <f t="shared" si="6"/>
        <v>4370</v>
      </c>
      <c r="X73" s="108">
        <f t="shared" si="7"/>
        <v>8995</v>
      </c>
      <c r="Y73" s="108">
        <f t="shared" si="8"/>
        <v>3220</v>
      </c>
      <c r="Z73" s="108">
        <f t="shared" si="8"/>
        <v>9890</v>
      </c>
      <c r="AA73" s="108">
        <f t="shared" si="9"/>
        <v>13110</v>
      </c>
      <c r="AB73" s="108">
        <f t="shared" si="10"/>
        <v>12880</v>
      </c>
      <c r="AC73" s="108">
        <f t="shared" si="10"/>
        <v>13570</v>
      </c>
      <c r="AD73" s="109">
        <f t="shared" si="10"/>
        <v>14260</v>
      </c>
    </row>
    <row r="74" spans="1:30" x14ac:dyDescent="0.25">
      <c r="A74" s="18">
        <v>2822</v>
      </c>
      <c r="B74" s="6" t="s">
        <v>45</v>
      </c>
      <c r="C74" s="93">
        <v>30</v>
      </c>
      <c r="D74" s="93">
        <v>31</v>
      </c>
      <c r="E74" s="94">
        <v>50</v>
      </c>
      <c r="F74" s="94">
        <v>50</v>
      </c>
      <c r="G74" s="94">
        <v>50</v>
      </c>
      <c r="H74" s="94">
        <v>50</v>
      </c>
      <c r="I74" s="94">
        <v>50</v>
      </c>
      <c r="J74" s="94">
        <v>50</v>
      </c>
      <c r="K74" s="16"/>
      <c r="L74" s="63">
        <v>207</v>
      </c>
      <c r="M74" s="63">
        <v>104</v>
      </c>
      <c r="N74" s="63">
        <v>311</v>
      </c>
      <c r="O74" s="64">
        <v>78</v>
      </c>
      <c r="P74" s="64">
        <v>235</v>
      </c>
      <c r="Q74" s="65">
        <v>313</v>
      </c>
      <c r="R74" s="65">
        <v>312</v>
      </c>
      <c r="S74" s="65">
        <v>329</v>
      </c>
      <c r="T74" s="65">
        <v>346</v>
      </c>
      <c r="U74" s="16"/>
      <c r="V74" s="108">
        <f t="shared" si="6"/>
        <v>6417</v>
      </c>
      <c r="W74" s="108">
        <f t="shared" si="6"/>
        <v>5200</v>
      </c>
      <c r="X74" s="108">
        <f t="shared" si="7"/>
        <v>11617</v>
      </c>
      <c r="Y74" s="108">
        <f t="shared" si="8"/>
        <v>3900</v>
      </c>
      <c r="Z74" s="108">
        <f t="shared" si="8"/>
        <v>11750</v>
      </c>
      <c r="AA74" s="108">
        <f t="shared" si="9"/>
        <v>15650</v>
      </c>
      <c r="AB74" s="108">
        <f t="shared" si="10"/>
        <v>15600</v>
      </c>
      <c r="AC74" s="108">
        <f t="shared" si="10"/>
        <v>16450</v>
      </c>
      <c r="AD74" s="109">
        <f t="shared" si="10"/>
        <v>17300</v>
      </c>
    </row>
    <row r="75" spans="1:30" x14ac:dyDescent="0.25">
      <c r="A75" s="18">
        <v>2817</v>
      </c>
      <c r="B75" s="6" t="s">
        <v>183</v>
      </c>
      <c r="C75" s="93">
        <v>2400</v>
      </c>
      <c r="D75" s="93">
        <v>2400</v>
      </c>
      <c r="E75" s="94">
        <v>2000</v>
      </c>
      <c r="F75" s="94">
        <v>2000</v>
      </c>
      <c r="G75" s="94">
        <v>2000</v>
      </c>
      <c r="H75" s="94">
        <v>2000</v>
      </c>
      <c r="I75" s="94">
        <v>2000</v>
      </c>
      <c r="J75" s="94">
        <v>2000</v>
      </c>
      <c r="K75" s="16"/>
      <c r="L75" s="63">
        <v>1035</v>
      </c>
      <c r="M75" s="63">
        <v>1035</v>
      </c>
      <c r="N75" s="63">
        <v>2070</v>
      </c>
      <c r="O75" s="64">
        <v>518</v>
      </c>
      <c r="P75" s="64">
        <v>1552</v>
      </c>
      <c r="Q75" s="65">
        <v>2070</v>
      </c>
      <c r="R75" s="65">
        <v>0</v>
      </c>
      <c r="S75" s="65">
        <v>0</v>
      </c>
      <c r="T75" s="65">
        <v>0</v>
      </c>
      <c r="U75" s="16"/>
      <c r="V75" s="108">
        <f t="shared" si="6"/>
        <v>2484000</v>
      </c>
      <c r="W75" s="108">
        <f t="shared" si="6"/>
        <v>2070000</v>
      </c>
      <c r="X75" s="108">
        <f t="shared" si="7"/>
        <v>4554000</v>
      </c>
      <c r="Y75" s="108">
        <f t="shared" si="8"/>
        <v>1036000</v>
      </c>
      <c r="Z75" s="108">
        <f t="shared" si="8"/>
        <v>3104000</v>
      </c>
      <c r="AA75" s="108">
        <f t="shared" si="9"/>
        <v>4140000</v>
      </c>
      <c r="AB75" s="108">
        <f t="shared" si="10"/>
        <v>0</v>
      </c>
      <c r="AC75" s="108">
        <f t="shared" si="10"/>
        <v>0</v>
      </c>
      <c r="AD75" s="109">
        <f t="shared" si="10"/>
        <v>0</v>
      </c>
    </row>
    <row r="76" spans="1:30" x14ac:dyDescent="0.25">
      <c r="A76" s="26" t="s">
        <v>189</v>
      </c>
      <c r="B76" s="11" t="s">
        <v>190</v>
      </c>
      <c r="C76" s="93"/>
      <c r="D76" s="93"/>
      <c r="E76" s="94">
        <v>850</v>
      </c>
      <c r="F76" s="94">
        <v>850</v>
      </c>
      <c r="G76" s="94">
        <v>850</v>
      </c>
      <c r="H76" s="94">
        <v>850</v>
      </c>
      <c r="I76" s="94">
        <v>850</v>
      </c>
      <c r="J76" s="94">
        <v>850</v>
      </c>
      <c r="K76" s="16"/>
      <c r="L76" s="63"/>
      <c r="M76" s="63">
        <v>29</v>
      </c>
      <c r="N76" s="63">
        <v>29</v>
      </c>
      <c r="O76" s="64">
        <v>22</v>
      </c>
      <c r="P76" s="64">
        <v>64</v>
      </c>
      <c r="Q76" s="65">
        <v>86</v>
      </c>
      <c r="R76" s="65">
        <v>86</v>
      </c>
      <c r="S76" s="65">
        <v>86</v>
      </c>
      <c r="T76" s="65">
        <v>86</v>
      </c>
      <c r="U76" s="16"/>
      <c r="V76" s="108">
        <f t="shared" si="6"/>
        <v>0</v>
      </c>
      <c r="W76" s="108">
        <f t="shared" si="6"/>
        <v>24650</v>
      </c>
      <c r="X76" s="108">
        <f t="shared" si="7"/>
        <v>24650</v>
      </c>
      <c r="Y76" s="108">
        <f t="shared" si="8"/>
        <v>18700</v>
      </c>
      <c r="Z76" s="108">
        <f t="shared" si="8"/>
        <v>54400</v>
      </c>
      <c r="AA76" s="108">
        <f t="shared" si="9"/>
        <v>73100</v>
      </c>
      <c r="AB76" s="108">
        <f t="shared" si="10"/>
        <v>73100</v>
      </c>
      <c r="AC76" s="108">
        <f t="shared" si="10"/>
        <v>73100</v>
      </c>
      <c r="AD76" s="109">
        <f t="shared" si="10"/>
        <v>73100</v>
      </c>
    </row>
    <row r="77" spans="1:30" x14ac:dyDescent="0.25">
      <c r="A77" s="26" t="s">
        <v>189</v>
      </c>
      <c r="B77" s="11" t="s">
        <v>191</v>
      </c>
      <c r="C77" s="93"/>
      <c r="D77" s="93"/>
      <c r="E77" s="94">
        <v>1500</v>
      </c>
      <c r="F77" s="94">
        <v>1500</v>
      </c>
      <c r="G77" s="94">
        <v>1500</v>
      </c>
      <c r="H77" s="94">
        <v>1500</v>
      </c>
      <c r="I77" s="94">
        <v>1500</v>
      </c>
      <c r="J77" s="94">
        <v>1500</v>
      </c>
      <c r="K77" s="16"/>
      <c r="L77" s="63"/>
      <c r="M77" s="63">
        <v>0</v>
      </c>
      <c r="N77" s="63">
        <v>0</v>
      </c>
      <c r="O77" s="64">
        <v>0</v>
      </c>
      <c r="P77" s="64">
        <v>0</v>
      </c>
      <c r="Q77" s="65">
        <v>0</v>
      </c>
      <c r="R77" s="65">
        <v>0</v>
      </c>
      <c r="S77" s="65">
        <v>0</v>
      </c>
      <c r="T77" s="65">
        <v>0</v>
      </c>
      <c r="U77" s="16"/>
      <c r="V77" s="108">
        <f t="shared" si="6"/>
        <v>0</v>
      </c>
      <c r="W77" s="108">
        <f t="shared" si="6"/>
        <v>0</v>
      </c>
      <c r="X77" s="108">
        <f t="shared" si="7"/>
        <v>0</v>
      </c>
      <c r="Y77" s="108">
        <f t="shared" si="8"/>
        <v>0</v>
      </c>
      <c r="Z77" s="108">
        <f t="shared" si="8"/>
        <v>0</v>
      </c>
      <c r="AA77" s="108">
        <f t="shared" si="9"/>
        <v>0</v>
      </c>
      <c r="AB77" s="108">
        <f t="shared" si="10"/>
        <v>0</v>
      </c>
      <c r="AC77" s="108">
        <f t="shared" si="10"/>
        <v>0</v>
      </c>
      <c r="AD77" s="109">
        <f t="shared" si="10"/>
        <v>0</v>
      </c>
    </row>
    <row r="78" spans="1:30" ht="12.6" thickBot="1" x14ac:dyDescent="0.3">
      <c r="A78" s="33" t="s">
        <v>46</v>
      </c>
      <c r="B78" s="50"/>
      <c r="C78" s="96"/>
      <c r="D78" s="96"/>
      <c r="E78" s="96"/>
      <c r="F78" s="96"/>
      <c r="G78" s="96"/>
      <c r="H78" s="96"/>
      <c r="I78" s="96"/>
      <c r="J78" s="96"/>
      <c r="K78" s="28"/>
      <c r="L78" s="66"/>
      <c r="M78" s="66"/>
      <c r="N78" s="66"/>
      <c r="O78" s="67"/>
      <c r="P78" s="67"/>
      <c r="Q78" s="68"/>
      <c r="R78" s="68"/>
      <c r="S78" s="68"/>
      <c r="T78" s="68"/>
      <c r="U78" s="28"/>
      <c r="V78" s="112">
        <f>SUM(V42:V77)</f>
        <v>45932000</v>
      </c>
      <c r="W78" s="112">
        <f t="shared" ref="W78:AC78" si="11">SUM(W42:W77)</f>
        <v>35515370</v>
      </c>
      <c r="X78" s="112">
        <f t="shared" si="11"/>
        <v>81447370</v>
      </c>
      <c r="Y78" s="112">
        <f t="shared" si="11"/>
        <v>26588470</v>
      </c>
      <c r="Z78" s="112">
        <f t="shared" si="11"/>
        <v>79756940</v>
      </c>
      <c r="AA78" s="112">
        <f t="shared" si="11"/>
        <v>106345410</v>
      </c>
      <c r="AB78" s="112">
        <f t="shared" si="11"/>
        <v>104670240</v>
      </c>
      <c r="AC78" s="112">
        <f t="shared" si="11"/>
        <v>108231010</v>
      </c>
      <c r="AD78" s="113">
        <f>SUM(AD42:AD77)</f>
        <v>111794720</v>
      </c>
    </row>
    <row r="79" spans="1:30" x14ac:dyDescent="0.25">
      <c r="A79" s="51"/>
      <c r="B79" s="52"/>
      <c r="C79" s="97"/>
      <c r="D79" s="97"/>
      <c r="E79" s="97"/>
      <c r="F79" s="97"/>
      <c r="G79" s="97"/>
      <c r="H79" s="97"/>
      <c r="I79" s="97"/>
      <c r="J79" s="97"/>
      <c r="K79" s="53"/>
      <c r="L79" s="69"/>
      <c r="M79" s="69"/>
      <c r="N79" s="69"/>
      <c r="O79" s="70"/>
      <c r="P79" s="70"/>
      <c r="Q79" s="71"/>
      <c r="R79" s="71"/>
      <c r="S79" s="71"/>
      <c r="T79" s="71"/>
      <c r="U79" s="53"/>
      <c r="V79" s="114"/>
      <c r="W79" s="114"/>
      <c r="X79" s="114"/>
      <c r="Y79" s="114"/>
      <c r="Z79" s="114"/>
      <c r="AA79" s="114"/>
      <c r="AB79" s="114"/>
      <c r="AC79" s="115"/>
      <c r="AD79" s="116"/>
    </row>
    <row r="80" spans="1:30" x14ac:dyDescent="0.25">
      <c r="A80" s="19" t="s">
        <v>0</v>
      </c>
      <c r="B80" s="11"/>
      <c r="C80" s="95"/>
      <c r="D80" s="95"/>
      <c r="E80" s="95"/>
      <c r="F80" s="95"/>
      <c r="G80" s="95"/>
      <c r="H80" s="95"/>
      <c r="I80" s="95"/>
      <c r="J80" s="95"/>
      <c r="K80" s="16"/>
      <c r="L80" s="63"/>
      <c r="M80" s="63"/>
      <c r="N80" s="63"/>
      <c r="O80" s="64"/>
      <c r="P80" s="64"/>
      <c r="Q80" s="65"/>
      <c r="R80" s="65"/>
      <c r="S80" s="65"/>
      <c r="T80" s="65"/>
      <c r="U80" s="16"/>
      <c r="V80" s="111"/>
      <c r="W80" s="111"/>
      <c r="X80" s="111"/>
      <c r="Y80" s="111"/>
      <c r="Z80" s="111"/>
      <c r="AA80" s="111"/>
      <c r="AB80" s="111"/>
      <c r="AC80" s="108"/>
      <c r="AD80" s="109"/>
    </row>
    <row r="81" spans="1:30" x14ac:dyDescent="0.25">
      <c r="A81" s="17">
        <v>3011</v>
      </c>
      <c r="B81" s="6" t="s">
        <v>14</v>
      </c>
      <c r="C81" s="95"/>
      <c r="D81" s="95"/>
      <c r="E81" s="4">
        <v>100</v>
      </c>
      <c r="F81" s="4">
        <v>100</v>
      </c>
      <c r="G81" s="4">
        <v>100</v>
      </c>
      <c r="H81" s="4">
        <v>100</v>
      </c>
      <c r="I81" s="4">
        <v>100</v>
      </c>
      <c r="J81" s="4">
        <v>100</v>
      </c>
      <c r="K81" s="16"/>
      <c r="L81" s="63"/>
      <c r="M81" s="63">
        <v>28686</v>
      </c>
      <c r="N81" s="63">
        <v>28686</v>
      </c>
      <c r="O81" s="64">
        <v>7432</v>
      </c>
      <c r="P81" s="64">
        <v>22296</v>
      </c>
      <c r="Q81" s="65">
        <v>29728</v>
      </c>
      <c r="R81" s="65">
        <v>31536</v>
      </c>
      <c r="S81" s="63">
        <v>33277</v>
      </c>
      <c r="T81" s="63">
        <v>34945</v>
      </c>
      <c r="U81" s="16"/>
      <c r="V81" s="108">
        <f t="shared" ref="V81:W115" si="12">D81*L81</f>
        <v>0</v>
      </c>
      <c r="W81" s="108">
        <f t="shared" si="12"/>
        <v>2868600</v>
      </c>
      <c r="X81" s="108">
        <f t="shared" ref="X81:X115" si="13">SUM(V81:W81)</f>
        <v>2868600</v>
      </c>
      <c r="Y81" s="108">
        <f t="shared" ref="Y81:Z115" si="14">F81*O81</f>
        <v>743200</v>
      </c>
      <c r="Z81" s="108">
        <f t="shared" si="14"/>
        <v>2229600</v>
      </c>
      <c r="AA81" s="108">
        <f t="shared" ref="AA81:AA115" si="15">SUM(Y81:Z81)</f>
        <v>2972800</v>
      </c>
      <c r="AB81" s="108">
        <f t="shared" ref="AB81:AD115" si="16">H81*R81</f>
        <v>3153600</v>
      </c>
      <c r="AC81" s="108">
        <f t="shared" si="16"/>
        <v>3327700</v>
      </c>
      <c r="AD81" s="109">
        <f t="shared" si="16"/>
        <v>3494500</v>
      </c>
    </row>
    <row r="82" spans="1:30" x14ac:dyDescent="0.25">
      <c r="A82" s="17">
        <v>3111</v>
      </c>
      <c r="B82" s="6" t="s">
        <v>15</v>
      </c>
      <c r="C82" s="95"/>
      <c r="D82" s="95"/>
      <c r="E82" s="4">
        <v>165</v>
      </c>
      <c r="F82" s="4">
        <v>165</v>
      </c>
      <c r="G82" s="4">
        <v>165</v>
      </c>
      <c r="H82" s="4">
        <v>165</v>
      </c>
      <c r="I82" s="4">
        <v>165</v>
      </c>
      <c r="J82" s="4">
        <v>165</v>
      </c>
      <c r="K82" s="16"/>
      <c r="L82" s="63"/>
      <c r="M82" s="63">
        <v>28384</v>
      </c>
      <c r="N82" s="63">
        <v>28384</v>
      </c>
      <c r="O82" s="64">
        <v>7354</v>
      </c>
      <c r="P82" s="64">
        <v>22062</v>
      </c>
      <c r="Q82" s="65">
        <v>29416</v>
      </c>
      <c r="R82" s="65">
        <v>31205</v>
      </c>
      <c r="S82" s="63">
        <v>32926</v>
      </c>
      <c r="T82" s="63">
        <v>34577</v>
      </c>
      <c r="U82" s="16"/>
      <c r="V82" s="108">
        <f t="shared" si="12"/>
        <v>0</v>
      </c>
      <c r="W82" s="108">
        <f t="shared" si="12"/>
        <v>4683360</v>
      </c>
      <c r="X82" s="108">
        <f t="shared" si="13"/>
        <v>4683360</v>
      </c>
      <c r="Y82" s="108">
        <f t="shared" si="14"/>
        <v>1213410</v>
      </c>
      <c r="Z82" s="108">
        <f t="shared" si="14"/>
        <v>3640230</v>
      </c>
      <c r="AA82" s="108">
        <f t="shared" si="15"/>
        <v>4853640</v>
      </c>
      <c r="AB82" s="108">
        <f t="shared" si="16"/>
        <v>5148825</v>
      </c>
      <c r="AC82" s="108">
        <f t="shared" si="16"/>
        <v>5432790</v>
      </c>
      <c r="AD82" s="109">
        <f t="shared" si="16"/>
        <v>5705205</v>
      </c>
    </row>
    <row r="83" spans="1:30" x14ac:dyDescent="0.25">
      <c r="A83" s="17">
        <v>3311</v>
      </c>
      <c r="B83" s="6" t="s">
        <v>16</v>
      </c>
      <c r="C83" s="95"/>
      <c r="D83" s="95"/>
      <c r="E83" s="4">
        <v>195</v>
      </c>
      <c r="F83" s="4">
        <v>195</v>
      </c>
      <c r="G83" s="4">
        <v>195</v>
      </c>
      <c r="H83" s="4">
        <v>195</v>
      </c>
      <c r="I83" s="4">
        <v>195</v>
      </c>
      <c r="J83" s="4">
        <v>195</v>
      </c>
      <c r="K83" s="16"/>
      <c r="L83" s="63"/>
      <c r="M83" s="63">
        <v>28474</v>
      </c>
      <c r="N83" s="63">
        <v>28474</v>
      </c>
      <c r="O83" s="64">
        <v>7377</v>
      </c>
      <c r="P83" s="64">
        <v>22132</v>
      </c>
      <c r="Q83" s="65">
        <v>29509</v>
      </c>
      <c r="R83" s="65">
        <v>31303</v>
      </c>
      <c r="S83" s="63">
        <v>33031</v>
      </c>
      <c r="T83" s="63">
        <v>34687</v>
      </c>
      <c r="U83" s="16"/>
      <c r="V83" s="108">
        <f t="shared" si="12"/>
        <v>0</v>
      </c>
      <c r="W83" s="108">
        <f t="shared" si="12"/>
        <v>5552430</v>
      </c>
      <c r="X83" s="108">
        <f t="shared" si="13"/>
        <v>5552430</v>
      </c>
      <c r="Y83" s="108">
        <f t="shared" si="14"/>
        <v>1438515</v>
      </c>
      <c r="Z83" s="108">
        <f t="shared" si="14"/>
        <v>4315740</v>
      </c>
      <c r="AA83" s="108">
        <f t="shared" si="15"/>
        <v>5754255</v>
      </c>
      <c r="AB83" s="108">
        <f t="shared" si="16"/>
        <v>6104085</v>
      </c>
      <c r="AC83" s="108">
        <f t="shared" si="16"/>
        <v>6441045</v>
      </c>
      <c r="AD83" s="109">
        <f t="shared" si="16"/>
        <v>6763965</v>
      </c>
    </row>
    <row r="84" spans="1:30" x14ac:dyDescent="0.25">
      <c r="A84" s="17">
        <v>3012</v>
      </c>
      <c r="B84" s="6" t="s">
        <v>17</v>
      </c>
      <c r="C84" s="95"/>
      <c r="D84" s="95"/>
      <c r="E84" s="4">
        <v>65</v>
      </c>
      <c r="F84" s="4">
        <v>65</v>
      </c>
      <c r="G84" s="4">
        <v>65</v>
      </c>
      <c r="H84" s="4">
        <v>65</v>
      </c>
      <c r="I84" s="4">
        <v>65</v>
      </c>
      <c r="J84" s="4">
        <v>65</v>
      </c>
      <c r="K84" s="16"/>
      <c r="L84" s="63"/>
      <c r="M84" s="63">
        <v>4615</v>
      </c>
      <c r="N84" s="63">
        <v>4615</v>
      </c>
      <c r="O84" s="64">
        <v>1100</v>
      </c>
      <c r="P84" s="64">
        <v>3300</v>
      </c>
      <c r="Q84" s="65">
        <v>4400</v>
      </c>
      <c r="R84" s="65">
        <v>4174</v>
      </c>
      <c r="S84" s="63">
        <v>4258</v>
      </c>
      <c r="T84" s="63">
        <v>4343</v>
      </c>
      <c r="U84" s="16"/>
      <c r="V84" s="108">
        <f t="shared" si="12"/>
        <v>0</v>
      </c>
      <c r="W84" s="108">
        <f t="shared" si="12"/>
        <v>299975</v>
      </c>
      <c r="X84" s="108">
        <f t="shared" si="13"/>
        <v>299975</v>
      </c>
      <c r="Y84" s="108">
        <f t="shared" si="14"/>
        <v>71500</v>
      </c>
      <c r="Z84" s="108">
        <f t="shared" si="14"/>
        <v>214500</v>
      </c>
      <c r="AA84" s="108">
        <f t="shared" si="15"/>
        <v>286000</v>
      </c>
      <c r="AB84" s="108">
        <f t="shared" si="16"/>
        <v>271310</v>
      </c>
      <c r="AC84" s="108">
        <f t="shared" si="16"/>
        <v>276770</v>
      </c>
      <c r="AD84" s="109">
        <f t="shared" si="16"/>
        <v>282295</v>
      </c>
    </row>
    <row r="85" spans="1:30" x14ac:dyDescent="0.25">
      <c r="A85" s="17">
        <v>3112</v>
      </c>
      <c r="B85" s="6" t="s">
        <v>18</v>
      </c>
      <c r="C85" s="95"/>
      <c r="D85" s="95"/>
      <c r="E85" s="4">
        <v>105</v>
      </c>
      <c r="F85" s="4">
        <v>105</v>
      </c>
      <c r="G85" s="4">
        <v>105</v>
      </c>
      <c r="H85" s="4">
        <v>105</v>
      </c>
      <c r="I85" s="4">
        <v>105</v>
      </c>
      <c r="J85" s="4">
        <v>105</v>
      </c>
      <c r="K85" s="16"/>
      <c r="L85" s="63"/>
      <c r="M85" s="63">
        <v>4615</v>
      </c>
      <c r="N85" s="63">
        <v>4615</v>
      </c>
      <c r="O85" s="64">
        <v>1100</v>
      </c>
      <c r="P85" s="64">
        <v>3300</v>
      </c>
      <c r="Q85" s="65">
        <v>4400</v>
      </c>
      <c r="R85" s="65">
        <v>4174</v>
      </c>
      <c r="S85" s="63">
        <v>4258</v>
      </c>
      <c r="T85" s="63">
        <v>4343</v>
      </c>
      <c r="U85" s="16"/>
      <c r="V85" s="108">
        <f t="shared" si="12"/>
        <v>0</v>
      </c>
      <c r="W85" s="108">
        <f t="shared" si="12"/>
        <v>484575</v>
      </c>
      <c r="X85" s="108">
        <f t="shared" si="13"/>
        <v>484575</v>
      </c>
      <c r="Y85" s="108">
        <f t="shared" si="14"/>
        <v>115500</v>
      </c>
      <c r="Z85" s="108">
        <f t="shared" si="14"/>
        <v>346500</v>
      </c>
      <c r="AA85" s="108">
        <f t="shared" si="15"/>
        <v>462000</v>
      </c>
      <c r="AB85" s="108">
        <f t="shared" si="16"/>
        <v>438270</v>
      </c>
      <c r="AC85" s="108">
        <f t="shared" si="16"/>
        <v>447090</v>
      </c>
      <c r="AD85" s="109">
        <f t="shared" si="16"/>
        <v>456015</v>
      </c>
    </row>
    <row r="86" spans="1:30" x14ac:dyDescent="0.25">
      <c r="A86" s="17">
        <v>3312</v>
      </c>
      <c r="B86" s="6" t="s">
        <v>19</v>
      </c>
      <c r="C86" s="95"/>
      <c r="D86" s="95"/>
      <c r="E86" s="4">
        <v>125</v>
      </c>
      <c r="F86" s="4">
        <v>125</v>
      </c>
      <c r="G86" s="4">
        <v>125</v>
      </c>
      <c r="H86" s="4">
        <v>125</v>
      </c>
      <c r="I86" s="4">
        <v>125</v>
      </c>
      <c r="J86" s="4">
        <v>125</v>
      </c>
      <c r="K86" s="16"/>
      <c r="L86" s="63"/>
      <c r="M86" s="63">
        <v>4615</v>
      </c>
      <c r="N86" s="63">
        <v>4615</v>
      </c>
      <c r="O86" s="64">
        <v>1100</v>
      </c>
      <c r="P86" s="64">
        <v>3300</v>
      </c>
      <c r="Q86" s="65">
        <v>4400</v>
      </c>
      <c r="R86" s="65">
        <v>4174</v>
      </c>
      <c r="S86" s="63">
        <v>4258</v>
      </c>
      <c r="T86" s="63">
        <v>4343</v>
      </c>
      <c r="U86" s="16"/>
      <c r="V86" s="108">
        <f t="shared" si="12"/>
        <v>0</v>
      </c>
      <c r="W86" s="108">
        <f t="shared" si="12"/>
        <v>576875</v>
      </c>
      <c r="X86" s="108">
        <f t="shared" si="13"/>
        <v>576875</v>
      </c>
      <c r="Y86" s="108">
        <f t="shared" si="14"/>
        <v>137500</v>
      </c>
      <c r="Z86" s="108">
        <f t="shared" si="14"/>
        <v>412500</v>
      </c>
      <c r="AA86" s="108">
        <f t="shared" si="15"/>
        <v>550000</v>
      </c>
      <c r="AB86" s="108">
        <f t="shared" si="16"/>
        <v>521750</v>
      </c>
      <c r="AC86" s="108">
        <f t="shared" si="16"/>
        <v>532250</v>
      </c>
      <c r="AD86" s="109">
        <f t="shared" si="16"/>
        <v>542875</v>
      </c>
    </row>
    <row r="87" spans="1:30" x14ac:dyDescent="0.25">
      <c r="A87" s="17">
        <v>3013</v>
      </c>
      <c r="B87" s="6" t="s">
        <v>20</v>
      </c>
      <c r="C87" s="95"/>
      <c r="D87" s="95"/>
      <c r="E87" s="4">
        <v>80</v>
      </c>
      <c r="F87" s="4">
        <v>80</v>
      </c>
      <c r="G87" s="4">
        <v>80</v>
      </c>
      <c r="H87" s="4">
        <v>80</v>
      </c>
      <c r="I87" s="4">
        <v>80</v>
      </c>
      <c r="J87" s="4">
        <v>80</v>
      </c>
      <c r="K87" s="16"/>
      <c r="L87" s="63"/>
      <c r="M87" s="63">
        <v>157</v>
      </c>
      <c r="N87" s="63">
        <v>157</v>
      </c>
      <c r="O87" s="64">
        <v>38</v>
      </c>
      <c r="P87" s="64">
        <v>115</v>
      </c>
      <c r="Q87" s="65">
        <v>153</v>
      </c>
      <c r="R87" s="65">
        <v>148</v>
      </c>
      <c r="S87" s="63">
        <v>149</v>
      </c>
      <c r="T87" s="63">
        <v>151</v>
      </c>
      <c r="U87" s="16"/>
      <c r="V87" s="108">
        <f t="shared" si="12"/>
        <v>0</v>
      </c>
      <c r="W87" s="108">
        <f t="shared" si="12"/>
        <v>12560</v>
      </c>
      <c r="X87" s="108">
        <f t="shared" si="13"/>
        <v>12560</v>
      </c>
      <c r="Y87" s="108">
        <f t="shared" si="14"/>
        <v>3040</v>
      </c>
      <c r="Z87" s="108">
        <f t="shared" si="14"/>
        <v>9200</v>
      </c>
      <c r="AA87" s="108">
        <f t="shared" si="15"/>
        <v>12240</v>
      </c>
      <c r="AB87" s="108">
        <f t="shared" si="16"/>
        <v>11840</v>
      </c>
      <c r="AC87" s="108">
        <f t="shared" si="16"/>
        <v>11920</v>
      </c>
      <c r="AD87" s="109">
        <f t="shared" si="16"/>
        <v>12080</v>
      </c>
    </row>
    <row r="88" spans="1:30" x14ac:dyDescent="0.25">
      <c r="A88" s="17">
        <v>3113</v>
      </c>
      <c r="B88" s="6" t="s">
        <v>21</v>
      </c>
      <c r="C88" s="95"/>
      <c r="D88" s="95"/>
      <c r="E88" s="4">
        <v>130</v>
      </c>
      <c r="F88" s="4">
        <v>130</v>
      </c>
      <c r="G88" s="4">
        <v>130</v>
      </c>
      <c r="H88" s="4">
        <v>130</v>
      </c>
      <c r="I88" s="4">
        <v>130</v>
      </c>
      <c r="J88" s="4">
        <v>130</v>
      </c>
      <c r="K88" s="16"/>
      <c r="L88" s="63"/>
      <c r="M88" s="63">
        <v>157</v>
      </c>
      <c r="N88" s="63">
        <v>157</v>
      </c>
      <c r="O88" s="64">
        <v>38</v>
      </c>
      <c r="P88" s="64">
        <v>115</v>
      </c>
      <c r="Q88" s="65">
        <v>153</v>
      </c>
      <c r="R88" s="65">
        <v>148</v>
      </c>
      <c r="S88" s="63">
        <v>149</v>
      </c>
      <c r="T88" s="63">
        <v>151</v>
      </c>
      <c r="U88" s="16"/>
      <c r="V88" s="108">
        <f t="shared" si="12"/>
        <v>0</v>
      </c>
      <c r="W88" s="108">
        <f t="shared" si="12"/>
        <v>20410</v>
      </c>
      <c r="X88" s="108">
        <f t="shared" si="13"/>
        <v>20410</v>
      </c>
      <c r="Y88" s="108">
        <f t="shared" si="14"/>
        <v>4940</v>
      </c>
      <c r="Z88" s="108">
        <f t="shared" si="14"/>
        <v>14950</v>
      </c>
      <c r="AA88" s="108">
        <f t="shared" si="15"/>
        <v>19890</v>
      </c>
      <c r="AB88" s="108">
        <f t="shared" si="16"/>
        <v>19240</v>
      </c>
      <c r="AC88" s="108">
        <f t="shared" si="16"/>
        <v>19370</v>
      </c>
      <c r="AD88" s="109">
        <f t="shared" si="16"/>
        <v>19630</v>
      </c>
    </row>
    <row r="89" spans="1:30" x14ac:dyDescent="0.25">
      <c r="A89" s="17">
        <v>3313</v>
      </c>
      <c r="B89" s="6" t="s">
        <v>22</v>
      </c>
      <c r="C89" s="95"/>
      <c r="D89" s="95"/>
      <c r="E89" s="4">
        <v>155</v>
      </c>
      <c r="F89" s="4">
        <v>155</v>
      </c>
      <c r="G89" s="4">
        <v>155</v>
      </c>
      <c r="H89" s="4">
        <v>155</v>
      </c>
      <c r="I89" s="4">
        <v>155</v>
      </c>
      <c r="J89" s="4">
        <v>155</v>
      </c>
      <c r="K89" s="16"/>
      <c r="L89" s="63"/>
      <c r="M89" s="63">
        <v>157</v>
      </c>
      <c r="N89" s="63">
        <v>157</v>
      </c>
      <c r="O89" s="64">
        <v>38</v>
      </c>
      <c r="P89" s="64">
        <v>115</v>
      </c>
      <c r="Q89" s="65">
        <v>153</v>
      </c>
      <c r="R89" s="65">
        <v>148</v>
      </c>
      <c r="S89" s="63">
        <v>149</v>
      </c>
      <c r="T89" s="63">
        <v>151</v>
      </c>
      <c r="U89" s="16"/>
      <c r="V89" s="108">
        <f t="shared" si="12"/>
        <v>0</v>
      </c>
      <c r="W89" s="108">
        <f t="shared" si="12"/>
        <v>24335</v>
      </c>
      <c r="X89" s="108">
        <f t="shared" si="13"/>
        <v>24335</v>
      </c>
      <c r="Y89" s="108">
        <f t="shared" si="14"/>
        <v>5890</v>
      </c>
      <c r="Z89" s="108">
        <f t="shared" si="14"/>
        <v>17825</v>
      </c>
      <c r="AA89" s="108">
        <f t="shared" si="15"/>
        <v>23715</v>
      </c>
      <c r="AB89" s="108">
        <f t="shared" si="16"/>
        <v>22940</v>
      </c>
      <c r="AC89" s="108">
        <f t="shared" si="16"/>
        <v>23095</v>
      </c>
      <c r="AD89" s="109">
        <f t="shared" si="16"/>
        <v>23405</v>
      </c>
    </row>
    <row r="90" spans="1:30" x14ac:dyDescent="0.25">
      <c r="A90" s="17">
        <v>3014</v>
      </c>
      <c r="B90" s="6" t="s">
        <v>23</v>
      </c>
      <c r="C90" s="95"/>
      <c r="D90" s="95"/>
      <c r="E90" s="4">
        <v>100</v>
      </c>
      <c r="F90" s="4">
        <v>100</v>
      </c>
      <c r="G90" s="4">
        <v>100</v>
      </c>
      <c r="H90" s="4">
        <v>100</v>
      </c>
      <c r="I90" s="4">
        <v>100</v>
      </c>
      <c r="J90" s="4">
        <v>100</v>
      </c>
      <c r="K90" s="16"/>
      <c r="L90" s="63"/>
      <c r="M90" s="63">
        <v>48</v>
      </c>
      <c r="N90" s="63">
        <v>48</v>
      </c>
      <c r="O90" s="64">
        <v>13</v>
      </c>
      <c r="P90" s="64">
        <v>37</v>
      </c>
      <c r="Q90" s="65">
        <v>50</v>
      </c>
      <c r="R90" s="65">
        <v>51</v>
      </c>
      <c r="S90" s="63">
        <v>53</v>
      </c>
      <c r="T90" s="63">
        <v>54</v>
      </c>
      <c r="U90" s="16"/>
      <c r="V90" s="108">
        <f t="shared" si="12"/>
        <v>0</v>
      </c>
      <c r="W90" s="108">
        <f t="shared" si="12"/>
        <v>4800</v>
      </c>
      <c r="X90" s="108">
        <f t="shared" si="13"/>
        <v>4800</v>
      </c>
      <c r="Y90" s="108">
        <f t="shared" si="14"/>
        <v>1300</v>
      </c>
      <c r="Z90" s="108">
        <f t="shared" si="14"/>
        <v>3700</v>
      </c>
      <c r="AA90" s="108">
        <f t="shared" si="15"/>
        <v>5000</v>
      </c>
      <c r="AB90" s="108">
        <f t="shared" si="16"/>
        <v>5100</v>
      </c>
      <c r="AC90" s="108">
        <f t="shared" si="16"/>
        <v>5300</v>
      </c>
      <c r="AD90" s="109">
        <f t="shared" si="16"/>
        <v>5400</v>
      </c>
    </row>
    <row r="91" spans="1:30" x14ac:dyDescent="0.25">
      <c r="A91" s="17">
        <v>3114</v>
      </c>
      <c r="B91" s="6" t="s">
        <v>24</v>
      </c>
      <c r="C91" s="95"/>
      <c r="D91" s="95"/>
      <c r="E91" s="4">
        <v>165</v>
      </c>
      <c r="F91" s="4">
        <v>165</v>
      </c>
      <c r="G91" s="4">
        <v>165</v>
      </c>
      <c r="H91" s="4">
        <v>165</v>
      </c>
      <c r="I91" s="4">
        <v>165</v>
      </c>
      <c r="J91" s="4">
        <v>165</v>
      </c>
      <c r="K91" s="16"/>
      <c r="L91" s="63"/>
      <c r="M91" s="63">
        <v>48</v>
      </c>
      <c r="N91" s="63">
        <v>48</v>
      </c>
      <c r="O91" s="64">
        <v>13</v>
      </c>
      <c r="P91" s="64">
        <v>37</v>
      </c>
      <c r="Q91" s="65">
        <v>50</v>
      </c>
      <c r="R91" s="65">
        <v>51</v>
      </c>
      <c r="S91" s="63">
        <v>53</v>
      </c>
      <c r="T91" s="63">
        <v>54</v>
      </c>
      <c r="U91" s="16"/>
      <c r="V91" s="108">
        <f t="shared" si="12"/>
        <v>0</v>
      </c>
      <c r="W91" s="108">
        <f t="shared" si="12"/>
        <v>7920</v>
      </c>
      <c r="X91" s="108">
        <f t="shared" si="13"/>
        <v>7920</v>
      </c>
      <c r="Y91" s="108">
        <f t="shared" si="14"/>
        <v>2145</v>
      </c>
      <c r="Z91" s="108">
        <f t="shared" si="14"/>
        <v>6105</v>
      </c>
      <c r="AA91" s="108">
        <f t="shared" si="15"/>
        <v>8250</v>
      </c>
      <c r="AB91" s="108">
        <f t="shared" si="16"/>
        <v>8415</v>
      </c>
      <c r="AC91" s="108">
        <f t="shared" si="16"/>
        <v>8745</v>
      </c>
      <c r="AD91" s="109">
        <f t="shared" si="16"/>
        <v>8910</v>
      </c>
    </row>
    <row r="92" spans="1:30" x14ac:dyDescent="0.25">
      <c r="A92" s="17">
        <v>3314</v>
      </c>
      <c r="B92" s="6" t="s">
        <v>25</v>
      </c>
      <c r="C92" s="95"/>
      <c r="D92" s="95"/>
      <c r="E92" s="4">
        <v>195</v>
      </c>
      <c r="F92" s="4">
        <v>195</v>
      </c>
      <c r="G92" s="4">
        <v>195</v>
      </c>
      <c r="H92" s="4">
        <v>195</v>
      </c>
      <c r="I92" s="4">
        <v>195</v>
      </c>
      <c r="J92" s="4">
        <v>195</v>
      </c>
      <c r="K92" s="16"/>
      <c r="L92" s="63"/>
      <c r="M92" s="63">
        <v>48</v>
      </c>
      <c r="N92" s="63">
        <v>48</v>
      </c>
      <c r="O92" s="64">
        <v>13</v>
      </c>
      <c r="P92" s="64">
        <v>37</v>
      </c>
      <c r="Q92" s="65">
        <v>50</v>
      </c>
      <c r="R92" s="65">
        <v>51</v>
      </c>
      <c r="S92" s="63">
        <v>53</v>
      </c>
      <c r="T92" s="63">
        <v>54</v>
      </c>
      <c r="U92" s="16"/>
      <c r="V92" s="108">
        <f t="shared" si="12"/>
        <v>0</v>
      </c>
      <c r="W92" s="108">
        <f t="shared" si="12"/>
        <v>9360</v>
      </c>
      <c r="X92" s="108">
        <f t="shared" si="13"/>
        <v>9360</v>
      </c>
      <c r="Y92" s="108">
        <f t="shared" si="14"/>
        <v>2535</v>
      </c>
      <c r="Z92" s="108">
        <f t="shared" si="14"/>
        <v>7215</v>
      </c>
      <c r="AA92" s="108">
        <f t="shared" si="15"/>
        <v>9750</v>
      </c>
      <c r="AB92" s="108">
        <f t="shared" si="16"/>
        <v>9945</v>
      </c>
      <c r="AC92" s="108">
        <f t="shared" si="16"/>
        <v>10335</v>
      </c>
      <c r="AD92" s="109">
        <f t="shared" si="16"/>
        <v>10530</v>
      </c>
    </row>
    <row r="93" spans="1:30" x14ac:dyDescent="0.25">
      <c r="A93" s="18">
        <v>3005</v>
      </c>
      <c r="B93" s="6" t="s">
        <v>26</v>
      </c>
      <c r="C93" s="95"/>
      <c r="D93" s="95"/>
      <c r="E93" s="4">
        <v>65</v>
      </c>
      <c r="F93" s="4">
        <v>65</v>
      </c>
      <c r="G93" s="4">
        <v>65</v>
      </c>
      <c r="H93" s="4">
        <v>65</v>
      </c>
      <c r="I93" s="4">
        <v>65</v>
      </c>
      <c r="J93" s="4">
        <v>65</v>
      </c>
      <c r="K93" s="16"/>
      <c r="L93" s="63"/>
      <c r="M93" s="63">
        <v>31899</v>
      </c>
      <c r="N93" s="63">
        <v>31899</v>
      </c>
      <c r="O93" s="64">
        <v>8436</v>
      </c>
      <c r="P93" s="64">
        <v>25309</v>
      </c>
      <c r="Q93" s="65">
        <v>33745</v>
      </c>
      <c r="R93" s="65">
        <v>35698</v>
      </c>
      <c r="S93" s="63">
        <v>37840</v>
      </c>
      <c r="T93" s="63">
        <v>40111</v>
      </c>
      <c r="U93" s="16"/>
      <c r="V93" s="108">
        <f t="shared" si="12"/>
        <v>0</v>
      </c>
      <c r="W93" s="108">
        <f t="shared" si="12"/>
        <v>2073435</v>
      </c>
      <c r="X93" s="108">
        <f t="shared" si="13"/>
        <v>2073435</v>
      </c>
      <c r="Y93" s="108">
        <f t="shared" si="14"/>
        <v>548340</v>
      </c>
      <c r="Z93" s="108">
        <f t="shared" si="14"/>
        <v>1645085</v>
      </c>
      <c r="AA93" s="108">
        <f t="shared" si="15"/>
        <v>2193425</v>
      </c>
      <c r="AB93" s="108">
        <f t="shared" si="16"/>
        <v>2320370</v>
      </c>
      <c r="AC93" s="108">
        <f t="shared" si="16"/>
        <v>2459600</v>
      </c>
      <c r="AD93" s="109">
        <f t="shared" si="16"/>
        <v>2607215</v>
      </c>
    </row>
    <row r="94" spans="1:30" x14ac:dyDescent="0.25">
      <c r="A94" s="18">
        <v>3017</v>
      </c>
      <c r="B94" s="6" t="s">
        <v>27</v>
      </c>
      <c r="C94" s="95"/>
      <c r="D94" s="95"/>
      <c r="E94" s="4">
        <v>65</v>
      </c>
      <c r="F94" s="4">
        <v>65</v>
      </c>
      <c r="G94" s="4">
        <v>65</v>
      </c>
      <c r="H94" s="4">
        <v>65</v>
      </c>
      <c r="I94" s="4">
        <v>65</v>
      </c>
      <c r="J94" s="4">
        <v>65</v>
      </c>
      <c r="K94" s="16"/>
      <c r="L94" s="63"/>
      <c r="M94" s="63">
        <v>143</v>
      </c>
      <c r="N94" s="63">
        <v>143</v>
      </c>
      <c r="O94" s="64">
        <v>34</v>
      </c>
      <c r="P94" s="64">
        <v>102</v>
      </c>
      <c r="Q94" s="65">
        <v>136</v>
      </c>
      <c r="R94" s="65">
        <v>129</v>
      </c>
      <c r="S94" s="63">
        <v>132</v>
      </c>
      <c r="T94" s="63">
        <v>134</v>
      </c>
      <c r="U94" s="16"/>
      <c r="V94" s="108">
        <f t="shared" si="12"/>
        <v>0</v>
      </c>
      <c r="W94" s="108">
        <f t="shared" si="12"/>
        <v>9295</v>
      </c>
      <c r="X94" s="108">
        <f t="shared" si="13"/>
        <v>9295</v>
      </c>
      <c r="Y94" s="108">
        <f t="shared" si="14"/>
        <v>2210</v>
      </c>
      <c r="Z94" s="108">
        <f t="shared" si="14"/>
        <v>6630</v>
      </c>
      <c r="AA94" s="108">
        <f t="shared" si="15"/>
        <v>8840</v>
      </c>
      <c r="AB94" s="108">
        <f t="shared" si="16"/>
        <v>8385</v>
      </c>
      <c r="AC94" s="108">
        <f t="shared" si="16"/>
        <v>8580</v>
      </c>
      <c r="AD94" s="109">
        <f t="shared" si="16"/>
        <v>8710</v>
      </c>
    </row>
    <row r="95" spans="1:30" x14ac:dyDescent="0.25">
      <c r="A95" s="18">
        <v>3019</v>
      </c>
      <c r="B95" s="6" t="s">
        <v>28</v>
      </c>
      <c r="C95" s="95"/>
      <c r="D95" s="95"/>
      <c r="E95" s="4">
        <v>100</v>
      </c>
      <c r="F95" s="4">
        <v>100</v>
      </c>
      <c r="G95" s="4">
        <v>100</v>
      </c>
      <c r="H95" s="4">
        <v>100</v>
      </c>
      <c r="I95" s="4">
        <v>100</v>
      </c>
      <c r="J95" s="4">
        <v>100</v>
      </c>
      <c r="K95" s="16"/>
      <c r="L95" s="63"/>
      <c r="M95" s="63">
        <v>0</v>
      </c>
      <c r="N95" s="63">
        <v>0</v>
      </c>
      <c r="O95" s="64">
        <v>0</v>
      </c>
      <c r="P95" s="64">
        <v>0</v>
      </c>
      <c r="Q95" s="65">
        <v>0</v>
      </c>
      <c r="R95" s="65">
        <v>0</v>
      </c>
      <c r="S95" s="63">
        <v>0</v>
      </c>
      <c r="T95" s="63">
        <v>0</v>
      </c>
      <c r="U95" s="16"/>
      <c r="V95" s="108">
        <f t="shared" si="12"/>
        <v>0</v>
      </c>
      <c r="W95" s="108">
        <f t="shared" si="12"/>
        <v>0</v>
      </c>
      <c r="X95" s="108">
        <f t="shared" si="13"/>
        <v>0</v>
      </c>
      <c r="Y95" s="108">
        <f t="shared" si="14"/>
        <v>0</v>
      </c>
      <c r="Z95" s="108">
        <f t="shared" si="14"/>
        <v>0</v>
      </c>
      <c r="AA95" s="108">
        <f t="shared" si="15"/>
        <v>0</v>
      </c>
      <c r="AB95" s="108">
        <f t="shared" si="16"/>
        <v>0</v>
      </c>
      <c r="AC95" s="108">
        <f t="shared" si="16"/>
        <v>0</v>
      </c>
      <c r="AD95" s="109">
        <f t="shared" si="16"/>
        <v>0</v>
      </c>
    </row>
    <row r="96" spans="1:30" x14ac:dyDescent="0.25">
      <c r="A96" s="17">
        <v>3051</v>
      </c>
      <c r="B96" s="6" t="s">
        <v>29</v>
      </c>
      <c r="C96" s="95"/>
      <c r="D96" s="95"/>
      <c r="E96" s="4">
        <v>35</v>
      </c>
      <c r="F96" s="4">
        <v>35</v>
      </c>
      <c r="G96" s="4">
        <v>35</v>
      </c>
      <c r="H96" s="4">
        <v>35</v>
      </c>
      <c r="I96" s="4">
        <v>35</v>
      </c>
      <c r="J96" s="4">
        <v>35</v>
      </c>
      <c r="K96" s="16"/>
      <c r="L96" s="63"/>
      <c r="M96" s="63">
        <v>7097</v>
      </c>
      <c r="N96" s="63">
        <v>7097</v>
      </c>
      <c r="O96" s="64">
        <v>1838</v>
      </c>
      <c r="P96" s="64">
        <v>5515</v>
      </c>
      <c r="Q96" s="65">
        <v>7353</v>
      </c>
      <c r="R96" s="65">
        <v>7796</v>
      </c>
      <c r="S96" s="63">
        <v>8224</v>
      </c>
      <c r="T96" s="63">
        <v>8635</v>
      </c>
      <c r="U96" s="16"/>
      <c r="V96" s="108">
        <f t="shared" si="12"/>
        <v>0</v>
      </c>
      <c r="W96" s="108">
        <f t="shared" si="12"/>
        <v>248395</v>
      </c>
      <c r="X96" s="108">
        <f t="shared" si="13"/>
        <v>248395</v>
      </c>
      <c r="Y96" s="108">
        <f t="shared" si="14"/>
        <v>64330</v>
      </c>
      <c r="Z96" s="108">
        <f t="shared" si="14"/>
        <v>193025</v>
      </c>
      <c r="AA96" s="108">
        <f t="shared" si="15"/>
        <v>257355</v>
      </c>
      <c r="AB96" s="108">
        <f t="shared" si="16"/>
        <v>272860</v>
      </c>
      <c r="AC96" s="108">
        <f t="shared" si="16"/>
        <v>287840</v>
      </c>
      <c r="AD96" s="109">
        <f t="shared" si="16"/>
        <v>302225</v>
      </c>
    </row>
    <row r="97" spans="1:30" x14ac:dyDescent="0.25">
      <c r="A97" s="18">
        <v>3052</v>
      </c>
      <c r="B97" s="10" t="s">
        <v>30</v>
      </c>
      <c r="C97" s="95"/>
      <c r="D97" s="95"/>
      <c r="E97" s="4">
        <v>15</v>
      </c>
      <c r="F97" s="4">
        <v>15</v>
      </c>
      <c r="G97" s="4">
        <v>15</v>
      </c>
      <c r="H97" s="4">
        <v>15</v>
      </c>
      <c r="I97" s="4">
        <v>15</v>
      </c>
      <c r="J97" s="4">
        <v>15</v>
      </c>
      <c r="K97" s="16"/>
      <c r="L97" s="63"/>
      <c r="M97" s="63">
        <v>923</v>
      </c>
      <c r="N97" s="63">
        <v>923</v>
      </c>
      <c r="O97" s="64">
        <v>244</v>
      </c>
      <c r="P97" s="64">
        <v>733</v>
      </c>
      <c r="Q97" s="65">
        <v>977</v>
      </c>
      <c r="R97" s="65">
        <v>1034</v>
      </c>
      <c r="S97" s="63">
        <v>1096</v>
      </c>
      <c r="T97" s="63">
        <v>1161</v>
      </c>
      <c r="U97" s="16"/>
      <c r="V97" s="108">
        <f t="shared" si="12"/>
        <v>0</v>
      </c>
      <c r="W97" s="108">
        <f t="shared" si="12"/>
        <v>13845</v>
      </c>
      <c r="X97" s="108">
        <f t="shared" si="13"/>
        <v>13845</v>
      </c>
      <c r="Y97" s="108">
        <f t="shared" si="14"/>
        <v>3660</v>
      </c>
      <c r="Z97" s="108">
        <f t="shared" si="14"/>
        <v>10995</v>
      </c>
      <c r="AA97" s="108">
        <f t="shared" si="15"/>
        <v>14655</v>
      </c>
      <c r="AB97" s="108">
        <f t="shared" si="16"/>
        <v>15510</v>
      </c>
      <c r="AC97" s="108">
        <f t="shared" si="16"/>
        <v>16440</v>
      </c>
      <c r="AD97" s="109">
        <f t="shared" si="16"/>
        <v>17415</v>
      </c>
    </row>
    <row r="98" spans="1:30" x14ac:dyDescent="0.25">
      <c r="A98" s="18">
        <v>3081</v>
      </c>
      <c r="B98" s="6" t="s">
        <v>31</v>
      </c>
      <c r="C98" s="95"/>
      <c r="D98" s="95"/>
      <c r="E98" s="4">
        <v>100</v>
      </c>
      <c r="F98" s="4">
        <v>100</v>
      </c>
      <c r="G98" s="4">
        <v>100</v>
      </c>
      <c r="H98" s="4">
        <v>100</v>
      </c>
      <c r="I98" s="4">
        <v>100</v>
      </c>
      <c r="J98" s="4">
        <v>100</v>
      </c>
      <c r="K98" s="16"/>
      <c r="L98" s="63"/>
      <c r="M98" s="63">
        <v>1635</v>
      </c>
      <c r="N98" s="63">
        <v>1635</v>
      </c>
      <c r="O98" s="64">
        <v>424</v>
      </c>
      <c r="P98" s="64">
        <v>1270</v>
      </c>
      <c r="Q98" s="65">
        <v>1694</v>
      </c>
      <c r="R98" s="65">
        <v>1797</v>
      </c>
      <c r="S98" s="63">
        <v>1896</v>
      </c>
      <c r="T98" s="63">
        <v>1991</v>
      </c>
      <c r="U98" s="16"/>
      <c r="V98" s="108">
        <f t="shared" si="12"/>
        <v>0</v>
      </c>
      <c r="W98" s="108">
        <f t="shared" si="12"/>
        <v>163500</v>
      </c>
      <c r="X98" s="108">
        <f t="shared" si="13"/>
        <v>163500</v>
      </c>
      <c r="Y98" s="108">
        <f t="shared" si="14"/>
        <v>42400</v>
      </c>
      <c r="Z98" s="108">
        <f t="shared" si="14"/>
        <v>127000</v>
      </c>
      <c r="AA98" s="108">
        <f t="shared" si="15"/>
        <v>169400</v>
      </c>
      <c r="AB98" s="108">
        <f t="shared" si="16"/>
        <v>179700</v>
      </c>
      <c r="AC98" s="108">
        <f t="shared" si="16"/>
        <v>189600</v>
      </c>
      <c r="AD98" s="109">
        <f t="shared" si="16"/>
        <v>199100</v>
      </c>
    </row>
    <row r="99" spans="1:30" x14ac:dyDescent="0.25">
      <c r="A99" s="18">
        <v>3082</v>
      </c>
      <c r="B99" s="6" t="s">
        <v>32</v>
      </c>
      <c r="C99" s="95"/>
      <c r="D99" s="95"/>
      <c r="E99" s="4">
        <v>100</v>
      </c>
      <c r="F99" s="4">
        <v>100</v>
      </c>
      <c r="G99" s="4">
        <v>100</v>
      </c>
      <c r="H99" s="4">
        <v>100</v>
      </c>
      <c r="I99" s="4">
        <v>100</v>
      </c>
      <c r="J99" s="4">
        <v>100</v>
      </c>
      <c r="K99" s="16"/>
      <c r="L99" s="63"/>
      <c r="M99" s="63">
        <v>5</v>
      </c>
      <c r="N99" s="63">
        <v>5</v>
      </c>
      <c r="O99" s="64">
        <v>1</v>
      </c>
      <c r="P99" s="64">
        <v>4</v>
      </c>
      <c r="Q99" s="65">
        <v>5</v>
      </c>
      <c r="R99" s="65">
        <v>5</v>
      </c>
      <c r="S99" s="63">
        <v>5</v>
      </c>
      <c r="T99" s="63">
        <v>5</v>
      </c>
      <c r="U99" s="16"/>
      <c r="V99" s="108">
        <f t="shared" si="12"/>
        <v>0</v>
      </c>
      <c r="W99" s="108">
        <f t="shared" si="12"/>
        <v>500</v>
      </c>
      <c r="X99" s="108">
        <f t="shared" si="13"/>
        <v>500</v>
      </c>
      <c r="Y99" s="108">
        <f t="shared" si="14"/>
        <v>100</v>
      </c>
      <c r="Z99" s="108">
        <f t="shared" si="14"/>
        <v>400</v>
      </c>
      <c r="AA99" s="108">
        <f t="shared" si="15"/>
        <v>500</v>
      </c>
      <c r="AB99" s="108">
        <f t="shared" si="16"/>
        <v>500</v>
      </c>
      <c r="AC99" s="108">
        <f t="shared" si="16"/>
        <v>500</v>
      </c>
      <c r="AD99" s="109">
        <f t="shared" si="16"/>
        <v>500</v>
      </c>
    </row>
    <row r="100" spans="1:30" x14ac:dyDescent="0.25">
      <c r="A100" s="18">
        <v>3083</v>
      </c>
      <c r="B100" s="6" t="s">
        <v>33</v>
      </c>
      <c r="C100" s="95"/>
      <c r="D100" s="95"/>
      <c r="E100" s="4">
        <v>100</v>
      </c>
      <c r="F100" s="4">
        <v>100</v>
      </c>
      <c r="G100" s="4">
        <v>100</v>
      </c>
      <c r="H100" s="4">
        <v>100</v>
      </c>
      <c r="I100" s="4">
        <v>100</v>
      </c>
      <c r="J100" s="4">
        <v>100</v>
      </c>
      <c r="K100" s="16"/>
      <c r="L100" s="63"/>
      <c r="M100" s="63">
        <v>0</v>
      </c>
      <c r="N100" s="63">
        <v>0</v>
      </c>
      <c r="O100" s="64">
        <v>0</v>
      </c>
      <c r="P100" s="64">
        <v>0</v>
      </c>
      <c r="Q100" s="65">
        <v>0</v>
      </c>
      <c r="R100" s="65">
        <v>0</v>
      </c>
      <c r="S100" s="63">
        <v>0</v>
      </c>
      <c r="T100" s="63">
        <v>0</v>
      </c>
      <c r="U100" s="16"/>
      <c r="V100" s="108">
        <f t="shared" si="12"/>
        <v>0</v>
      </c>
      <c r="W100" s="108">
        <f t="shared" si="12"/>
        <v>0</v>
      </c>
      <c r="X100" s="108">
        <f t="shared" si="13"/>
        <v>0</v>
      </c>
      <c r="Y100" s="108">
        <f t="shared" si="14"/>
        <v>0</v>
      </c>
      <c r="Z100" s="108">
        <f t="shared" si="14"/>
        <v>0</v>
      </c>
      <c r="AA100" s="108">
        <f t="shared" si="15"/>
        <v>0</v>
      </c>
      <c r="AB100" s="108">
        <f t="shared" si="16"/>
        <v>0</v>
      </c>
      <c r="AC100" s="108">
        <f t="shared" si="16"/>
        <v>0</v>
      </c>
      <c r="AD100" s="109">
        <f t="shared" si="16"/>
        <v>0</v>
      </c>
    </row>
    <row r="101" spans="1:30" x14ac:dyDescent="0.25">
      <c r="A101" s="18">
        <v>3084</v>
      </c>
      <c r="B101" s="6" t="s">
        <v>34</v>
      </c>
      <c r="C101" s="95"/>
      <c r="D101" s="95"/>
      <c r="E101" s="4">
        <v>100</v>
      </c>
      <c r="F101" s="4">
        <v>100</v>
      </c>
      <c r="G101" s="4">
        <v>100</v>
      </c>
      <c r="H101" s="4">
        <v>100</v>
      </c>
      <c r="I101" s="4">
        <v>100</v>
      </c>
      <c r="J101" s="4">
        <v>100</v>
      </c>
      <c r="K101" s="16"/>
      <c r="L101" s="63"/>
      <c r="M101" s="63">
        <v>0</v>
      </c>
      <c r="N101" s="63">
        <v>0</v>
      </c>
      <c r="O101" s="64">
        <v>0</v>
      </c>
      <c r="P101" s="64">
        <v>0</v>
      </c>
      <c r="Q101" s="65">
        <v>0</v>
      </c>
      <c r="R101" s="65">
        <v>0</v>
      </c>
      <c r="S101" s="63">
        <v>0</v>
      </c>
      <c r="T101" s="63">
        <v>0</v>
      </c>
      <c r="U101" s="16"/>
      <c r="V101" s="108">
        <f t="shared" si="12"/>
        <v>0</v>
      </c>
      <c r="W101" s="108">
        <f t="shared" si="12"/>
        <v>0</v>
      </c>
      <c r="X101" s="108">
        <f t="shared" si="13"/>
        <v>0</v>
      </c>
      <c r="Y101" s="108">
        <f t="shared" si="14"/>
        <v>0</v>
      </c>
      <c r="Z101" s="108">
        <f t="shared" si="14"/>
        <v>0</v>
      </c>
      <c r="AA101" s="108">
        <f t="shared" si="15"/>
        <v>0</v>
      </c>
      <c r="AB101" s="108">
        <f t="shared" si="16"/>
        <v>0</v>
      </c>
      <c r="AC101" s="108">
        <f t="shared" si="16"/>
        <v>0</v>
      </c>
      <c r="AD101" s="109">
        <f t="shared" si="16"/>
        <v>0</v>
      </c>
    </row>
    <row r="102" spans="1:30" x14ac:dyDescent="0.25">
      <c r="A102" s="18">
        <v>3085</v>
      </c>
      <c r="B102" s="6" t="s">
        <v>35</v>
      </c>
      <c r="C102" s="95"/>
      <c r="D102" s="95"/>
      <c r="E102" s="4">
        <v>100</v>
      </c>
      <c r="F102" s="4">
        <v>100</v>
      </c>
      <c r="G102" s="4">
        <v>100</v>
      </c>
      <c r="H102" s="4">
        <v>100</v>
      </c>
      <c r="I102" s="4">
        <v>100</v>
      </c>
      <c r="J102" s="4">
        <v>100</v>
      </c>
      <c r="K102" s="16"/>
      <c r="L102" s="63"/>
      <c r="M102" s="63">
        <v>1199</v>
      </c>
      <c r="N102" s="63">
        <v>1199</v>
      </c>
      <c r="O102" s="64">
        <v>317</v>
      </c>
      <c r="P102" s="64">
        <v>951</v>
      </c>
      <c r="Q102" s="65">
        <v>1268</v>
      </c>
      <c r="R102" s="65">
        <v>1342</v>
      </c>
      <c r="S102" s="63">
        <v>1422</v>
      </c>
      <c r="T102" s="63">
        <v>1508</v>
      </c>
      <c r="U102" s="16"/>
      <c r="V102" s="108">
        <f t="shared" si="12"/>
        <v>0</v>
      </c>
      <c r="W102" s="108">
        <f t="shared" si="12"/>
        <v>119900</v>
      </c>
      <c r="X102" s="108">
        <f t="shared" si="13"/>
        <v>119900</v>
      </c>
      <c r="Y102" s="108">
        <f t="shared" si="14"/>
        <v>31700</v>
      </c>
      <c r="Z102" s="108">
        <f t="shared" si="14"/>
        <v>95100</v>
      </c>
      <c r="AA102" s="108">
        <f t="shared" si="15"/>
        <v>126800</v>
      </c>
      <c r="AB102" s="108">
        <f t="shared" si="16"/>
        <v>134200</v>
      </c>
      <c r="AC102" s="108">
        <f t="shared" si="16"/>
        <v>142200</v>
      </c>
      <c r="AD102" s="109">
        <f t="shared" si="16"/>
        <v>150800</v>
      </c>
    </row>
    <row r="103" spans="1:30" x14ac:dyDescent="0.25">
      <c r="A103" s="17">
        <v>3201</v>
      </c>
      <c r="B103" s="6" t="s">
        <v>36</v>
      </c>
      <c r="C103" s="95"/>
      <c r="D103" s="95"/>
      <c r="E103" s="4">
        <v>115</v>
      </c>
      <c r="F103" s="4">
        <v>115</v>
      </c>
      <c r="G103" s="4">
        <v>115</v>
      </c>
      <c r="H103" s="4">
        <v>115</v>
      </c>
      <c r="I103" s="4">
        <v>115</v>
      </c>
      <c r="J103" s="4">
        <v>115</v>
      </c>
      <c r="K103" s="16"/>
      <c r="L103" s="63"/>
      <c r="M103" s="63">
        <v>9148</v>
      </c>
      <c r="N103" s="63">
        <v>9148</v>
      </c>
      <c r="O103" s="64">
        <v>2168</v>
      </c>
      <c r="P103" s="64">
        <v>6503</v>
      </c>
      <c r="Q103" s="65">
        <v>8671</v>
      </c>
      <c r="R103" s="65">
        <v>7790</v>
      </c>
      <c r="S103" s="63">
        <v>6832</v>
      </c>
      <c r="T103" s="63">
        <v>5963</v>
      </c>
      <c r="U103" s="16"/>
      <c r="V103" s="108">
        <f t="shared" si="12"/>
        <v>0</v>
      </c>
      <c r="W103" s="108">
        <f t="shared" si="12"/>
        <v>1052020</v>
      </c>
      <c r="X103" s="108">
        <f t="shared" si="13"/>
        <v>1052020</v>
      </c>
      <c r="Y103" s="108">
        <f t="shared" si="14"/>
        <v>249320</v>
      </c>
      <c r="Z103" s="108">
        <f t="shared" si="14"/>
        <v>747845</v>
      </c>
      <c r="AA103" s="108">
        <f t="shared" si="15"/>
        <v>997165</v>
      </c>
      <c r="AB103" s="108">
        <f t="shared" si="16"/>
        <v>895850</v>
      </c>
      <c r="AC103" s="108">
        <f t="shared" si="16"/>
        <v>785680</v>
      </c>
      <c r="AD103" s="109">
        <f t="shared" si="16"/>
        <v>685745</v>
      </c>
    </row>
    <row r="104" spans="1:30" x14ac:dyDescent="0.25">
      <c r="A104" s="17">
        <v>3202</v>
      </c>
      <c r="B104" s="6" t="s">
        <v>37</v>
      </c>
      <c r="C104" s="95"/>
      <c r="D104" s="95"/>
      <c r="E104" s="4">
        <v>25</v>
      </c>
      <c r="F104" s="4">
        <v>25</v>
      </c>
      <c r="G104" s="4">
        <v>25</v>
      </c>
      <c r="H104" s="4">
        <v>25</v>
      </c>
      <c r="I104" s="4">
        <v>25</v>
      </c>
      <c r="J104" s="4">
        <v>25</v>
      </c>
      <c r="K104" s="16"/>
      <c r="L104" s="63"/>
      <c r="M104" s="63">
        <v>75324</v>
      </c>
      <c r="N104" s="63">
        <v>75324</v>
      </c>
      <c r="O104" s="64">
        <v>17849</v>
      </c>
      <c r="P104" s="64">
        <v>53545</v>
      </c>
      <c r="Q104" s="65">
        <v>71394</v>
      </c>
      <c r="R104" s="65">
        <v>64140</v>
      </c>
      <c r="S104" s="63">
        <v>56252</v>
      </c>
      <c r="T104" s="63">
        <v>49099</v>
      </c>
      <c r="U104" s="16"/>
      <c r="V104" s="108">
        <f t="shared" si="12"/>
        <v>0</v>
      </c>
      <c r="W104" s="108">
        <f t="shared" si="12"/>
        <v>1883100</v>
      </c>
      <c r="X104" s="108">
        <f t="shared" si="13"/>
        <v>1883100</v>
      </c>
      <c r="Y104" s="108">
        <f t="shared" si="14"/>
        <v>446225</v>
      </c>
      <c r="Z104" s="108">
        <f t="shared" si="14"/>
        <v>1338625</v>
      </c>
      <c r="AA104" s="108">
        <f t="shared" si="15"/>
        <v>1784850</v>
      </c>
      <c r="AB104" s="108">
        <f t="shared" si="16"/>
        <v>1603500</v>
      </c>
      <c r="AC104" s="108">
        <f t="shared" si="16"/>
        <v>1406300</v>
      </c>
      <c r="AD104" s="109">
        <f t="shared" si="16"/>
        <v>1227475</v>
      </c>
    </row>
    <row r="105" spans="1:30" x14ac:dyDescent="0.25">
      <c r="A105" s="17">
        <v>3203</v>
      </c>
      <c r="B105" s="6" t="s">
        <v>38</v>
      </c>
      <c r="C105" s="95"/>
      <c r="D105" s="95"/>
      <c r="E105" s="4">
        <v>215</v>
      </c>
      <c r="F105" s="4">
        <v>215</v>
      </c>
      <c r="G105" s="4">
        <v>215</v>
      </c>
      <c r="H105" s="4">
        <v>215</v>
      </c>
      <c r="I105" s="4">
        <v>215</v>
      </c>
      <c r="J105" s="4">
        <v>215</v>
      </c>
      <c r="K105" s="16"/>
      <c r="L105" s="63"/>
      <c r="M105" s="63">
        <v>376</v>
      </c>
      <c r="N105" s="63">
        <v>376</v>
      </c>
      <c r="O105" s="64">
        <v>89</v>
      </c>
      <c r="P105" s="64">
        <v>268</v>
      </c>
      <c r="Q105" s="65">
        <v>357</v>
      </c>
      <c r="R105" s="65">
        <v>320</v>
      </c>
      <c r="S105" s="63">
        <v>281</v>
      </c>
      <c r="T105" s="63">
        <v>245</v>
      </c>
      <c r="U105" s="16"/>
      <c r="V105" s="108">
        <f t="shared" si="12"/>
        <v>0</v>
      </c>
      <c r="W105" s="108">
        <f t="shared" si="12"/>
        <v>80840</v>
      </c>
      <c r="X105" s="108">
        <f t="shared" si="13"/>
        <v>80840</v>
      </c>
      <c r="Y105" s="108">
        <f t="shared" si="14"/>
        <v>19135</v>
      </c>
      <c r="Z105" s="108">
        <f t="shared" si="14"/>
        <v>57620</v>
      </c>
      <c r="AA105" s="108">
        <f t="shared" si="15"/>
        <v>76755</v>
      </c>
      <c r="AB105" s="108">
        <f t="shared" si="16"/>
        <v>68800</v>
      </c>
      <c r="AC105" s="108">
        <f t="shared" si="16"/>
        <v>60415</v>
      </c>
      <c r="AD105" s="109">
        <f t="shared" si="16"/>
        <v>52675</v>
      </c>
    </row>
    <row r="106" spans="1:30" x14ac:dyDescent="0.25">
      <c r="A106" s="17">
        <v>3204</v>
      </c>
      <c r="B106" s="6" t="s">
        <v>39</v>
      </c>
      <c r="C106" s="95"/>
      <c r="D106" s="95"/>
      <c r="E106" s="4">
        <v>115</v>
      </c>
      <c r="F106" s="4">
        <v>115</v>
      </c>
      <c r="G106" s="4">
        <v>115</v>
      </c>
      <c r="H106" s="4">
        <v>115</v>
      </c>
      <c r="I106" s="4">
        <v>115</v>
      </c>
      <c r="J106" s="4">
        <v>115</v>
      </c>
      <c r="K106" s="16"/>
      <c r="L106" s="63"/>
      <c r="M106" s="63">
        <v>61</v>
      </c>
      <c r="N106" s="63">
        <v>61</v>
      </c>
      <c r="O106" s="64">
        <v>15</v>
      </c>
      <c r="P106" s="64">
        <v>43</v>
      </c>
      <c r="Q106" s="65">
        <v>58</v>
      </c>
      <c r="R106" s="65">
        <v>53</v>
      </c>
      <c r="S106" s="63">
        <v>46</v>
      </c>
      <c r="T106" s="63">
        <v>39</v>
      </c>
      <c r="U106" s="16"/>
      <c r="V106" s="108">
        <f t="shared" si="12"/>
        <v>0</v>
      </c>
      <c r="W106" s="108">
        <f t="shared" si="12"/>
        <v>7015</v>
      </c>
      <c r="X106" s="108">
        <f t="shared" si="13"/>
        <v>7015</v>
      </c>
      <c r="Y106" s="108">
        <f t="shared" si="14"/>
        <v>1725</v>
      </c>
      <c r="Z106" s="108">
        <f t="shared" si="14"/>
        <v>4945</v>
      </c>
      <c r="AA106" s="108">
        <f t="shared" si="15"/>
        <v>6670</v>
      </c>
      <c r="AB106" s="108">
        <f t="shared" si="16"/>
        <v>6095</v>
      </c>
      <c r="AC106" s="108">
        <f t="shared" si="16"/>
        <v>5290</v>
      </c>
      <c r="AD106" s="109">
        <f t="shared" si="16"/>
        <v>4485</v>
      </c>
    </row>
    <row r="107" spans="1:30" x14ac:dyDescent="0.25">
      <c r="A107" s="17">
        <v>3205</v>
      </c>
      <c r="B107" s="6" t="s">
        <v>40</v>
      </c>
      <c r="C107" s="95"/>
      <c r="D107" s="95"/>
      <c r="E107" s="4">
        <v>25</v>
      </c>
      <c r="F107" s="4">
        <v>25</v>
      </c>
      <c r="G107" s="4">
        <v>25</v>
      </c>
      <c r="H107" s="4">
        <v>25</v>
      </c>
      <c r="I107" s="4">
        <v>25</v>
      </c>
      <c r="J107" s="4">
        <v>25</v>
      </c>
      <c r="K107" s="16"/>
      <c r="L107" s="63"/>
      <c r="M107" s="63">
        <v>547</v>
      </c>
      <c r="N107" s="63">
        <v>547</v>
      </c>
      <c r="O107" s="64">
        <v>129</v>
      </c>
      <c r="P107" s="64">
        <v>387</v>
      </c>
      <c r="Q107" s="65">
        <v>516</v>
      </c>
      <c r="R107" s="65">
        <v>468</v>
      </c>
      <c r="S107" s="63">
        <v>405</v>
      </c>
      <c r="T107" s="63">
        <v>349</v>
      </c>
      <c r="U107" s="16"/>
      <c r="V107" s="108">
        <f t="shared" si="12"/>
        <v>0</v>
      </c>
      <c r="W107" s="108">
        <f t="shared" si="12"/>
        <v>13675</v>
      </c>
      <c r="X107" s="108">
        <f t="shared" si="13"/>
        <v>13675</v>
      </c>
      <c r="Y107" s="108">
        <f t="shared" si="14"/>
        <v>3225</v>
      </c>
      <c r="Z107" s="108">
        <f t="shared" si="14"/>
        <v>9675</v>
      </c>
      <c r="AA107" s="108">
        <f t="shared" si="15"/>
        <v>12900</v>
      </c>
      <c r="AB107" s="108">
        <f t="shared" si="16"/>
        <v>11700</v>
      </c>
      <c r="AC107" s="108">
        <f t="shared" si="16"/>
        <v>10125</v>
      </c>
      <c r="AD107" s="109">
        <f t="shared" si="16"/>
        <v>8725</v>
      </c>
    </row>
    <row r="108" spans="1:30" x14ac:dyDescent="0.25">
      <c r="A108" s="17">
        <v>3801</v>
      </c>
      <c r="B108" s="6" t="s">
        <v>41</v>
      </c>
      <c r="C108" s="95"/>
      <c r="D108" s="95"/>
      <c r="E108" s="4">
        <v>425</v>
      </c>
      <c r="F108" s="4">
        <v>425</v>
      </c>
      <c r="G108" s="4">
        <v>425</v>
      </c>
      <c r="H108" s="4">
        <v>425</v>
      </c>
      <c r="I108" s="4">
        <v>425</v>
      </c>
      <c r="J108" s="4">
        <v>425</v>
      </c>
      <c r="K108" s="16"/>
      <c r="L108" s="63"/>
      <c r="M108" s="63">
        <v>8391</v>
      </c>
      <c r="N108" s="63">
        <v>8391</v>
      </c>
      <c r="O108" s="64">
        <v>2128</v>
      </c>
      <c r="P108" s="64">
        <v>6382</v>
      </c>
      <c r="Q108" s="65">
        <v>8510</v>
      </c>
      <c r="R108" s="65">
        <v>8573</v>
      </c>
      <c r="S108" s="63">
        <v>9045</v>
      </c>
      <c r="T108" s="63">
        <v>9497</v>
      </c>
      <c r="U108" s="16"/>
      <c r="V108" s="108">
        <f t="shared" si="12"/>
        <v>0</v>
      </c>
      <c r="W108" s="108">
        <f t="shared" si="12"/>
        <v>3566175</v>
      </c>
      <c r="X108" s="108">
        <f t="shared" si="13"/>
        <v>3566175</v>
      </c>
      <c r="Y108" s="108">
        <f t="shared" si="14"/>
        <v>904400</v>
      </c>
      <c r="Z108" s="108">
        <f t="shared" si="14"/>
        <v>2712350</v>
      </c>
      <c r="AA108" s="108">
        <f t="shared" si="15"/>
        <v>3616750</v>
      </c>
      <c r="AB108" s="108">
        <f t="shared" si="16"/>
        <v>3643525</v>
      </c>
      <c r="AC108" s="108">
        <f t="shared" si="16"/>
        <v>3844125</v>
      </c>
      <c r="AD108" s="109">
        <f t="shared" si="16"/>
        <v>4036225</v>
      </c>
    </row>
    <row r="109" spans="1:30" x14ac:dyDescent="0.25">
      <c r="A109" s="18">
        <v>3809</v>
      </c>
      <c r="B109" s="6" t="s">
        <v>42</v>
      </c>
      <c r="C109" s="95"/>
      <c r="D109" s="95"/>
      <c r="E109" s="4">
        <v>210</v>
      </c>
      <c r="F109" s="4">
        <v>210</v>
      </c>
      <c r="G109" s="4">
        <v>210</v>
      </c>
      <c r="H109" s="4">
        <v>210</v>
      </c>
      <c r="I109" s="4">
        <v>210</v>
      </c>
      <c r="J109" s="4">
        <v>210</v>
      </c>
      <c r="K109" s="16"/>
      <c r="L109" s="63"/>
      <c r="M109" s="63">
        <v>6</v>
      </c>
      <c r="N109" s="63">
        <v>6</v>
      </c>
      <c r="O109" s="64">
        <v>2</v>
      </c>
      <c r="P109" s="64">
        <v>4</v>
      </c>
      <c r="Q109" s="65">
        <v>6</v>
      </c>
      <c r="R109" s="65">
        <v>6</v>
      </c>
      <c r="S109" s="63">
        <v>6</v>
      </c>
      <c r="T109" s="63">
        <v>6</v>
      </c>
      <c r="U109" s="16"/>
      <c r="V109" s="108">
        <f t="shared" si="12"/>
        <v>0</v>
      </c>
      <c r="W109" s="108">
        <f t="shared" si="12"/>
        <v>1260</v>
      </c>
      <c r="X109" s="108">
        <f t="shared" si="13"/>
        <v>1260</v>
      </c>
      <c r="Y109" s="108">
        <f t="shared" si="14"/>
        <v>420</v>
      </c>
      <c r="Z109" s="108">
        <f t="shared" si="14"/>
        <v>840</v>
      </c>
      <c r="AA109" s="108">
        <f t="shared" si="15"/>
        <v>1260</v>
      </c>
      <c r="AB109" s="108">
        <f t="shared" si="16"/>
        <v>1260</v>
      </c>
      <c r="AC109" s="108">
        <f t="shared" si="16"/>
        <v>1260</v>
      </c>
      <c r="AD109" s="109">
        <f t="shared" si="16"/>
        <v>1260</v>
      </c>
    </row>
    <row r="110" spans="1:30" x14ac:dyDescent="0.25">
      <c r="A110" s="18">
        <v>3810</v>
      </c>
      <c r="B110" s="6" t="s">
        <v>43</v>
      </c>
      <c r="C110" s="95"/>
      <c r="D110" s="95"/>
      <c r="E110" s="4">
        <v>210</v>
      </c>
      <c r="F110" s="4">
        <v>210</v>
      </c>
      <c r="G110" s="4">
        <v>210</v>
      </c>
      <c r="H110" s="4">
        <v>210</v>
      </c>
      <c r="I110" s="4">
        <v>210</v>
      </c>
      <c r="J110" s="4">
        <v>210</v>
      </c>
      <c r="K110" s="16"/>
      <c r="L110" s="63"/>
      <c r="M110" s="63">
        <v>0</v>
      </c>
      <c r="N110" s="63">
        <v>0</v>
      </c>
      <c r="O110" s="64">
        <v>0</v>
      </c>
      <c r="P110" s="64">
        <v>0</v>
      </c>
      <c r="Q110" s="65">
        <v>0</v>
      </c>
      <c r="R110" s="65">
        <v>0</v>
      </c>
      <c r="S110" s="63">
        <v>0</v>
      </c>
      <c r="T110" s="63">
        <v>0</v>
      </c>
      <c r="U110" s="16"/>
      <c r="V110" s="108">
        <f t="shared" si="12"/>
        <v>0</v>
      </c>
      <c r="W110" s="108">
        <f t="shared" si="12"/>
        <v>0</v>
      </c>
      <c r="X110" s="108">
        <f t="shared" si="13"/>
        <v>0</v>
      </c>
      <c r="Y110" s="108">
        <f t="shared" si="14"/>
        <v>0</v>
      </c>
      <c r="Z110" s="108">
        <f t="shared" si="14"/>
        <v>0</v>
      </c>
      <c r="AA110" s="108">
        <f t="shared" si="15"/>
        <v>0</v>
      </c>
      <c r="AB110" s="108">
        <f t="shared" si="16"/>
        <v>0</v>
      </c>
      <c r="AC110" s="108">
        <f t="shared" si="16"/>
        <v>0</v>
      </c>
      <c r="AD110" s="109">
        <f t="shared" si="16"/>
        <v>0</v>
      </c>
    </row>
    <row r="111" spans="1:30" x14ac:dyDescent="0.25">
      <c r="A111" s="18">
        <v>3821</v>
      </c>
      <c r="B111" s="6" t="s">
        <v>44</v>
      </c>
      <c r="C111" s="95"/>
      <c r="D111" s="95"/>
      <c r="E111" s="4">
        <v>115</v>
      </c>
      <c r="F111" s="4">
        <v>115</v>
      </c>
      <c r="G111" s="4">
        <v>115</v>
      </c>
      <c r="H111" s="4">
        <v>115</v>
      </c>
      <c r="I111" s="4">
        <v>115</v>
      </c>
      <c r="J111" s="4">
        <v>115</v>
      </c>
      <c r="K111" s="16"/>
      <c r="L111" s="63"/>
      <c r="M111" s="63">
        <v>25</v>
      </c>
      <c r="N111" s="63">
        <v>25</v>
      </c>
      <c r="O111" s="64">
        <v>6</v>
      </c>
      <c r="P111" s="64">
        <v>19</v>
      </c>
      <c r="Q111" s="65">
        <v>25</v>
      </c>
      <c r="R111" s="65">
        <v>25</v>
      </c>
      <c r="S111" s="63">
        <v>27</v>
      </c>
      <c r="T111" s="63">
        <v>28</v>
      </c>
      <c r="U111" s="16"/>
      <c r="V111" s="108">
        <f t="shared" si="12"/>
        <v>0</v>
      </c>
      <c r="W111" s="108">
        <f t="shared" si="12"/>
        <v>2875</v>
      </c>
      <c r="X111" s="108">
        <f t="shared" si="13"/>
        <v>2875</v>
      </c>
      <c r="Y111" s="108">
        <f t="shared" si="14"/>
        <v>690</v>
      </c>
      <c r="Z111" s="108">
        <f t="shared" si="14"/>
        <v>2185</v>
      </c>
      <c r="AA111" s="108">
        <f t="shared" si="15"/>
        <v>2875</v>
      </c>
      <c r="AB111" s="108">
        <f t="shared" si="16"/>
        <v>2875</v>
      </c>
      <c r="AC111" s="108">
        <f t="shared" si="16"/>
        <v>3105</v>
      </c>
      <c r="AD111" s="109">
        <f t="shared" si="16"/>
        <v>3220</v>
      </c>
    </row>
    <row r="112" spans="1:30" x14ac:dyDescent="0.25">
      <c r="A112" s="18">
        <v>3822</v>
      </c>
      <c r="B112" s="6" t="s">
        <v>45</v>
      </c>
      <c r="C112" s="95"/>
      <c r="D112" s="95"/>
      <c r="E112" s="4">
        <v>25</v>
      </c>
      <c r="F112" s="4">
        <v>25</v>
      </c>
      <c r="G112" s="4">
        <v>25</v>
      </c>
      <c r="H112" s="4">
        <v>25</v>
      </c>
      <c r="I112" s="4">
        <v>25</v>
      </c>
      <c r="J112" s="4">
        <v>25</v>
      </c>
      <c r="K112" s="16"/>
      <c r="L112" s="63"/>
      <c r="M112" s="63">
        <v>140</v>
      </c>
      <c r="N112" s="63">
        <v>140</v>
      </c>
      <c r="O112" s="64">
        <v>35</v>
      </c>
      <c r="P112" s="64">
        <v>105</v>
      </c>
      <c r="Q112" s="65">
        <v>140</v>
      </c>
      <c r="R112" s="65">
        <v>140</v>
      </c>
      <c r="S112" s="63">
        <v>148</v>
      </c>
      <c r="T112" s="63">
        <v>155</v>
      </c>
      <c r="U112" s="16"/>
      <c r="V112" s="108">
        <f t="shared" si="12"/>
        <v>0</v>
      </c>
      <c r="W112" s="108">
        <f t="shared" si="12"/>
        <v>3500</v>
      </c>
      <c r="X112" s="108">
        <f t="shared" si="13"/>
        <v>3500</v>
      </c>
      <c r="Y112" s="108">
        <f t="shared" si="14"/>
        <v>875</v>
      </c>
      <c r="Z112" s="108">
        <f t="shared" si="14"/>
        <v>2625</v>
      </c>
      <c r="AA112" s="108">
        <f t="shared" si="15"/>
        <v>3500</v>
      </c>
      <c r="AB112" s="108">
        <f t="shared" si="16"/>
        <v>3500</v>
      </c>
      <c r="AC112" s="108">
        <f t="shared" si="16"/>
        <v>3700</v>
      </c>
      <c r="AD112" s="109">
        <f t="shared" si="16"/>
        <v>3875</v>
      </c>
    </row>
    <row r="113" spans="1:30" x14ac:dyDescent="0.25">
      <c r="A113" s="18">
        <v>3817</v>
      </c>
      <c r="B113" s="6" t="s">
        <v>183</v>
      </c>
      <c r="C113" s="95"/>
      <c r="D113" s="95"/>
      <c r="E113" s="4">
        <v>1000</v>
      </c>
      <c r="F113" s="4">
        <v>1000</v>
      </c>
      <c r="G113" s="4">
        <v>1000</v>
      </c>
      <c r="H113" s="4">
        <v>1000</v>
      </c>
      <c r="I113" s="4">
        <v>1000</v>
      </c>
      <c r="J113" s="4">
        <v>1000</v>
      </c>
      <c r="K113" s="16"/>
      <c r="L113" s="63"/>
      <c r="M113" s="63">
        <v>930</v>
      </c>
      <c r="N113" s="63">
        <v>930</v>
      </c>
      <c r="O113" s="64">
        <v>233</v>
      </c>
      <c r="P113" s="64">
        <v>697</v>
      </c>
      <c r="Q113" s="65">
        <v>930</v>
      </c>
      <c r="R113" s="65">
        <v>0</v>
      </c>
      <c r="S113" s="63">
        <v>0</v>
      </c>
      <c r="T113" s="63">
        <v>0</v>
      </c>
      <c r="U113" s="16"/>
      <c r="V113" s="108">
        <f t="shared" si="12"/>
        <v>0</v>
      </c>
      <c r="W113" s="108">
        <f t="shared" si="12"/>
        <v>930000</v>
      </c>
      <c r="X113" s="108">
        <f t="shared" si="13"/>
        <v>930000</v>
      </c>
      <c r="Y113" s="108">
        <f t="shared" si="14"/>
        <v>233000</v>
      </c>
      <c r="Z113" s="108">
        <f t="shared" si="14"/>
        <v>697000</v>
      </c>
      <c r="AA113" s="108">
        <f t="shared" si="15"/>
        <v>930000</v>
      </c>
      <c r="AB113" s="108">
        <f t="shared" si="16"/>
        <v>0</v>
      </c>
      <c r="AC113" s="108">
        <f t="shared" si="16"/>
        <v>0</v>
      </c>
      <c r="AD113" s="109">
        <f t="shared" si="16"/>
        <v>0</v>
      </c>
    </row>
    <row r="114" spans="1:30" x14ac:dyDescent="0.25">
      <c r="A114" s="26" t="s">
        <v>189</v>
      </c>
      <c r="B114" s="11" t="s">
        <v>190</v>
      </c>
      <c r="C114" s="95"/>
      <c r="D114" s="95"/>
      <c r="E114" s="94">
        <v>425</v>
      </c>
      <c r="F114" s="94">
        <v>425</v>
      </c>
      <c r="G114" s="94">
        <v>425</v>
      </c>
      <c r="H114" s="94">
        <v>425</v>
      </c>
      <c r="I114" s="94">
        <v>425</v>
      </c>
      <c r="J114" s="94">
        <v>425</v>
      </c>
      <c r="K114" s="16"/>
      <c r="L114" s="63"/>
      <c r="M114" s="63">
        <v>16</v>
      </c>
      <c r="N114" s="63">
        <v>16</v>
      </c>
      <c r="O114" s="64">
        <v>10</v>
      </c>
      <c r="P114" s="64">
        <v>29</v>
      </c>
      <c r="Q114" s="65">
        <v>39</v>
      </c>
      <c r="R114" s="65">
        <v>39</v>
      </c>
      <c r="S114" s="63">
        <v>39</v>
      </c>
      <c r="T114" s="63">
        <v>39</v>
      </c>
      <c r="U114" s="16"/>
      <c r="V114" s="108">
        <f t="shared" si="12"/>
        <v>0</v>
      </c>
      <c r="W114" s="108">
        <f t="shared" si="12"/>
        <v>6800</v>
      </c>
      <c r="X114" s="108">
        <f t="shared" si="13"/>
        <v>6800</v>
      </c>
      <c r="Y114" s="108">
        <f t="shared" si="14"/>
        <v>4250</v>
      </c>
      <c r="Z114" s="108">
        <f t="shared" si="14"/>
        <v>12325</v>
      </c>
      <c r="AA114" s="108">
        <f t="shared" si="15"/>
        <v>16575</v>
      </c>
      <c r="AB114" s="108">
        <f t="shared" si="16"/>
        <v>16575</v>
      </c>
      <c r="AC114" s="108">
        <f t="shared" si="16"/>
        <v>16575</v>
      </c>
      <c r="AD114" s="109">
        <f t="shared" si="16"/>
        <v>16575</v>
      </c>
    </row>
    <row r="115" spans="1:30" x14ac:dyDescent="0.25">
      <c r="A115" s="26" t="s">
        <v>189</v>
      </c>
      <c r="B115" s="11" t="s">
        <v>191</v>
      </c>
      <c r="C115" s="95"/>
      <c r="D115" s="95"/>
      <c r="E115" s="94">
        <v>750</v>
      </c>
      <c r="F115" s="94">
        <v>750</v>
      </c>
      <c r="G115" s="94">
        <v>750</v>
      </c>
      <c r="H115" s="94">
        <v>750</v>
      </c>
      <c r="I115" s="94">
        <v>750</v>
      </c>
      <c r="J115" s="94">
        <v>750</v>
      </c>
      <c r="K115" s="16"/>
      <c r="L115" s="63"/>
      <c r="M115" s="63">
        <v>0</v>
      </c>
      <c r="N115" s="63">
        <v>0</v>
      </c>
      <c r="O115" s="64">
        <v>0</v>
      </c>
      <c r="P115" s="64">
        <v>0</v>
      </c>
      <c r="Q115" s="65">
        <v>0</v>
      </c>
      <c r="R115" s="65">
        <v>0</v>
      </c>
      <c r="S115" s="63">
        <v>0</v>
      </c>
      <c r="T115" s="63">
        <v>0</v>
      </c>
      <c r="U115" s="16"/>
      <c r="V115" s="108">
        <f t="shared" si="12"/>
        <v>0</v>
      </c>
      <c r="W115" s="108">
        <f t="shared" si="12"/>
        <v>0</v>
      </c>
      <c r="X115" s="108">
        <f t="shared" si="13"/>
        <v>0</v>
      </c>
      <c r="Y115" s="108">
        <f t="shared" si="14"/>
        <v>0</v>
      </c>
      <c r="Z115" s="108">
        <f t="shared" si="14"/>
        <v>0</v>
      </c>
      <c r="AA115" s="108">
        <f t="shared" si="15"/>
        <v>0</v>
      </c>
      <c r="AB115" s="108">
        <f t="shared" si="16"/>
        <v>0</v>
      </c>
      <c r="AC115" s="108">
        <f t="shared" si="16"/>
        <v>0</v>
      </c>
      <c r="AD115" s="109">
        <f t="shared" si="16"/>
        <v>0</v>
      </c>
    </row>
    <row r="116" spans="1:30" x14ac:dyDescent="0.25">
      <c r="A116" s="19" t="s">
        <v>0</v>
      </c>
      <c r="B116" s="11"/>
      <c r="C116" s="95"/>
      <c r="D116" s="95"/>
      <c r="E116" s="95"/>
      <c r="F116" s="95"/>
      <c r="G116" s="95"/>
      <c r="H116" s="95"/>
      <c r="I116" s="95"/>
      <c r="J116" s="95"/>
      <c r="K116" s="16"/>
      <c r="L116" s="63"/>
      <c r="M116" s="63"/>
      <c r="N116" s="63"/>
      <c r="O116" s="64"/>
      <c r="P116" s="64"/>
      <c r="Q116" s="65"/>
      <c r="R116" s="65"/>
      <c r="S116" s="63"/>
      <c r="T116" s="63"/>
      <c r="U116" s="16"/>
      <c r="V116" s="110">
        <f>SUM(V81:V115)</f>
        <v>0</v>
      </c>
      <c r="W116" s="110">
        <f t="shared" ref="W116:AC116" si="17">SUM(W81:W115)</f>
        <v>24721330</v>
      </c>
      <c r="X116" s="110">
        <f t="shared" si="17"/>
        <v>24721330</v>
      </c>
      <c r="Y116" s="110">
        <f t="shared" si="17"/>
        <v>6295480</v>
      </c>
      <c r="Z116" s="110">
        <f t="shared" si="17"/>
        <v>18882335</v>
      </c>
      <c r="AA116" s="110">
        <f t="shared" si="17"/>
        <v>25177815</v>
      </c>
      <c r="AB116" s="110">
        <f t="shared" si="17"/>
        <v>24900525</v>
      </c>
      <c r="AC116" s="110">
        <f t="shared" si="17"/>
        <v>25777745</v>
      </c>
      <c r="AD116" s="109">
        <f>SUM(AD81:AD115)</f>
        <v>26651035</v>
      </c>
    </row>
    <row r="117" spans="1:30" x14ac:dyDescent="0.25">
      <c r="A117" s="19" t="s">
        <v>48</v>
      </c>
      <c r="B117" s="11"/>
      <c r="C117" s="95"/>
      <c r="D117" s="95"/>
      <c r="E117" s="95"/>
      <c r="F117" s="95"/>
      <c r="G117" s="95"/>
      <c r="H117" s="95"/>
      <c r="I117" s="95"/>
      <c r="J117" s="95"/>
      <c r="K117" s="16"/>
      <c r="L117" s="63"/>
      <c r="M117" s="63"/>
      <c r="N117" s="63"/>
      <c r="O117" s="64"/>
      <c r="P117" s="64"/>
      <c r="Q117" s="65"/>
      <c r="R117" s="65"/>
      <c r="S117" s="65"/>
      <c r="T117" s="65"/>
      <c r="U117" s="16"/>
      <c r="V117" s="108">
        <f t="shared" ref="V117:AB117" si="18">V39+V78+V116</f>
        <v>402613194</v>
      </c>
      <c r="W117" s="108">
        <f t="shared" si="18"/>
        <v>340903600</v>
      </c>
      <c r="X117" s="108">
        <f t="shared" si="18"/>
        <v>743516794</v>
      </c>
      <c r="Y117" s="108">
        <f t="shared" si="18"/>
        <v>243633930</v>
      </c>
      <c r="Z117" s="108">
        <f t="shared" si="18"/>
        <v>730893215</v>
      </c>
      <c r="AA117" s="108">
        <f t="shared" si="18"/>
        <v>974527145</v>
      </c>
      <c r="AB117" s="108">
        <f t="shared" si="18"/>
        <v>960896625</v>
      </c>
      <c r="AC117" s="108">
        <f>AC39+AC78+AC116</f>
        <v>990565269.79285431</v>
      </c>
      <c r="AD117" s="109">
        <f>AD39+AD78+AD116</f>
        <v>1020069775</v>
      </c>
    </row>
    <row r="118" spans="1:30" x14ac:dyDescent="0.25">
      <c r="A118" s="20"/>
      <c r="B118" s="11"/>
      <c r="C118" s="95"/>
      <c r="D118" s="95"/>
      <c r="E118" s="95"/>
      <c r="F118" s="95"/>
      <c r="G118" s="95"/>
      <c r="H118" s="95"/>
      <c r="I118" s="95"/>
      <c r="J118" s="95"/>
      <c r="K118" s="16"/>
      <c r="L118" s="63"/>
      <c r="M118" s="63"/>
      <c r="N118" s="63"/>
      <c r="O118" s="64"/>
      <c r="P118" s="64"/>
      <c r="Q118" s="65"/>
      <c r="R118" s="65"/>
      <c r="S118" s="65"/>
      <c r="T118" s="65"/>
      <c r="U118" s="16"/>
      <c r="V118" s="111"/>
      <c r="W118" s="111"/>
      <c r="X118" s="111"/>
      <c r="Y118" s="111"/>
      <c r="Z118" s="111"/>
      <c r="AA118" s="111"/>
      <c r="AB118" s="111"/>
      <c r="AC118" s="108"/>
      <c r="AD118" s="109"/>
    </row>
    <row r="119" spans="1:30" x14ac:dyDescent="0.25">
      <c r="A119" s="19" t="s">
        <v>49</v>
      </c>
      <c r="B119" s="11"/>
      <c r="C119" s="95"/>
      <c r="D119" s="95"/>
      <c r="E119" s="95"/>
      <c r="F119" s="95"/>
      <c r="G119" s="95"/>
      <c r="H119" s="95"/>
      <c r="I119" s="95"/>
      <c r="J119" s="95"/>
      <c r="K119" s="16"/>
      <c r="L119" s="63"/>
      <c r="M119" s="63"/>
      <c r="N119" s="63"/>
      <c r="O119" s="64"/>
      <c r="P119" s="64"/>
      <c r="Q119" s="65"/>
      <c r="R119" s="65"/>
      <c r="S119" s="65"/>
      <c r="T119" s="65"/>
      <c r="U119" s="16"/>
      <c r="V119" s="111"/>
      <c r="W119" s="111"/>
      <c r="X119" s="111"/>
      <c r="Y119" s="111"/>
      <c r="Z119" s="111"/>
      <c r="AA119" s="111"/>
      <c r="AB119" s="111"/>
      <c r="AC119" s="108"/>
      <c r="AD119" s="109"/>
    </row>
    <row r="120" spans="1:30" x14ac:dyDescent="0.25">
      <c r="A120" s="17">
        <v>1501</v>
      </c>
      <c r="B120" s="6" t="s">
        <v>50</v>
      </c>
      <c r="C120" s="93">
        <v>1740</v>
      </c>
      <c r="D120" s="94">
        <v>1770</v>
      </c>
      <c r="E120" s="94">
        <v>1780</v>
      </c>
      <c r="F120" s="94">
        <v>1780</v>
      </c>
      <c r="G120" s="94">
        <v>0</v>
      </c>
      <c r="H120" s="94">
        <v>0</v>
      </c>
      <c r="I120" s="94">
        <v>0</v>
      </c>
      <c r="J120" s="94">
        <v>0</v>
      </c>
      <c r="K120" s="16"/>
      <c r="L120" s="63">
        <v>125506</v>
      </c>
      <c r="M120" s="63">
        <v>125506</v>
      </c>
      <c r="N120" s="63">
        <v>251012</v>
      </c>
      <c r="O120" s="64">
        <v>11390</v>
      </c>
      <c r="P120" s="64">
        <v>0</v>
      </c>
      <c r="Q120" s="65">
        <v>11390</v>
      </c>
      <c r="R120" s="63">
        <v>0</v>
      </c>
      <c r="S120" s="63">
        <v>0</v>
      </c>
      <c r="T120" s="63">
        <v>0</v>
      </c>
      <c r="U120" s="16"/>
      <c r="V120" s="108">
        <f t="shared" ref="V120:W124" si="19">D120*L120</f>
        <v>222145620</v>
      </c>
      <c r="W120" s="108">
        <f t="shared" si="19"/>
        <v>223400680</v>
      </c>
      <c r="X120" s="108">
        <f>SUM(V120:W120)</f>
        <v>445546300</v>
      </c>
      <c r="Y120" s="108">
        <f t="shared" ref="Y120:Z124" si="20">F120*O120</f>
        <v>20274200</v>
      </c>
      <c r="Z120" s="108">
        <f t="shared" si="20"/>
        <v>0</v>
      </c>
      <c r="AA120" s="108">
        <f>SUM(Y120:Z120)</f>
        <v>20274200</v>
      </c>
      <c r="AB120" s="108">
        <f t="shared" ref="AB120:AD124" si="21">H120*R120</f>
        <v>0</v>
      </c>
      <c r="AC120" s="108">
        <f t="shared" si="21"/>
        <v>0</v>
      </c>
      <c r="AD120" s="109">
        <f t="shared" si="21"/>
        <v>0</v>
      </c>
    </row>
    <row r="121" spans="1:30" x14ac:dyDescent="0.25">
      <c r="A121" s="17">
        <v>1502</v>
      </c>
      <c r="B121" s="6" t="s">
        <v>51</v>
      </c>
      <c r="C121" s="93">
        <v>990</v>
      </c>
      <c r="D121" s="94">
        <v>1010</v>
      </c>
      <c r="E121" s="94">
        <v>1020</v>
      </c>
      <c r="F121" s="94">
        <v>1020</v>
      </c>
      <c r="G121" s="94">
        <v>560</v>
      </c>
      <c r="H121" s="94">
        <v>560</v>
      </c>
      <c r="I121" s="94">
        <v>560</v>
      </c>
      <c r="J121" s="94">
        <v>560</v>
      </c>
      <c r="K121" s="16"/>
      <c r="L121" s="63">
        <v>6049</v>
      </c>
      <c r="M121" s="63">
        <v>6049</v>
      </c>
      <c r="N121" s="63">
        <v>12098</v>
      </c>
      <c r="O121" s="64">
        <v>514</v>
      </c>
      <c r="P121" s="64">
        <v>11825</v>
      </c>
      <c r="Q121" s="65">
        <v>12339</v>
      </c>
      <c r="R121" s="65">
        <v>12586</v>
      </c>
      <c r="S121" s="65">
        <v>12838</v>
      </c>
      <c r="T121" s="65">
        <v>13094</v>
      </c>
      <c r="U121" s="16"/>
      <c r="V121" s="108">
        <f t="shared" si="19"/>
        <v>6109490</v>
      </c>
      <c r="W121" s="108">
        <f t="shared" si="19"/>
        <v>6169980</v>
      </c>
      <c r="X121" s="108">
        <f>SUM(V121:W121)</f>
        <v>12279470</v>
      </c>
      <c r="Y121" s="108">
        <f t="shared" si="20"/>
        <v>524280</v>
      </c>
      <c r="Z121" s="108">
        <f t="shared" si="20"/>
        <v>6622000</v>
      </c>
      <c r="AA121" s="108">
        <f>SUM(Y121:Z121)</f>
        <v>7146280</v>
      </c>
      <c r="AB121" s="108">
        <f t="shared" si="21"/>
        <v>7048160</v>
      </c>
      <c r="AC121" s="108">
        <f t="shared" si="21"/>
        <v>7189280</v>
      </c>
      <c r="AD121" s="109">
        <f t="shared" si="21"/>
        <v>7332640</v>
      </c>
    </row>
    <row r="122" spans="1:30" x14ac:dyDescent="0.25">
      <c r="A122" s="17">
        <v>1503</v>
      </c>
      <c r="B122" s="6" t="s">
        <v>52</v>
      </c>
      <c r="C122" s="93">
        <v>1370</v>
      </c>
      <c r="D122" s="94">
        <v>1400</v>
      </c>
      <c r="E122" s="94">
        <v>1400</v>
      </c>
      <c r="F122" s="94">
        <v>1400</v>
      </c>
      <c r="G122" s="94">
        <v>760</v>
      </c>
      <c r="H122" s="94">
        <v>760</v>
      </c>
      <c r="I122" s="94">
        <v>760</v>
      </c>
      <c r="J122" s="94">
        <v>760</v>
      </c>
      <c r="K122" s="16"/>
      <c r="L122" s="63">
        <v>279</v>
      </c>
      <c r="M122" s="63">
        <v>279</v>
      </c>
      <c r="N122" s="63">
        <v>558</v>
      </c>
      <c r="O122" s="64">
        <v>24</v>
      </c>
      <c r="P122" s="64">
        <v>544</v>
      </c>
      <c r="Q122" s="65">
        <v>568</v>
      </c>
      <c r="R122" s="65">
        <v>580</v>
      </c>
      <c r="S122" s="65">
        <v>591</v>
      </c>
      <c r="T122" s="65">
        <v>603</v>
      </c>
      <c r="U122" s="16"/>
      <c r="V122" s="108">
        <f t="shared" si="19"/>
        <v>390600</v>
      </c>
      <c r="W122" s="108">
        <f t="shared" si="19"/>
        <v>390600</v>
      </c>
      <c r="X122" s="108">
        <f>SUM(V122:W122)</f>
        <v>781200</v>
      </c>
      <c r="Y122" s="108">
        <f t="shared" si="20"/>
        <v>33600</v>
      </c>
      <c r="Z122" s="108">
        <f t="shared" si="20"/>
        <v>413440</v>
      </c>
      <c r="AA122" s="108">
        <f>SUM(Y122:Z122)</f>
        <v>447040</v>
      </c>
      <c r="AB122" s="108">
        <f t="shared" si="21"/>
        <v>440800</v>
      </c>
      <c r="AC122" s="108">
        <f t="shared" si="21"/>
        <v>449160</v>
      </c>
      <c r="AD122" s="109">
        <f t="shared" si="21"/>
        <v>458280</v>
      </c>
    </row>
    <row r="123" spans="1:30" x14ac:dyDescent="0.25">
      <c r="A123" s="17">
        <v>1511</v>
      </c>
      <c r="B123" s="6" t="s">
        <v>53</v>
      </c>
      <c r="C123" s="93">
        <v>1740</v>
      </c>
      <c r="D123" s="94">
        <v>1770</v>
      </c>
      <c r="E123" s="94">
        <v>1780</v>
      </c>
      <c r="F123" s="94">
        <v>1780</v>
      </c>
      <c r="G123" s="94">
        <v>960</v>
      </c>
      <c r="H123" s="94">
        <v>960</v>
      </c>
      <c r="I123" s="94">
        <v>960</v>
      </c>
      <c r="J123" s="94">
        <v>960</v>
      </c>
      <c r="K123" s="16"/>
      <c r="L123" s="63">
        <v>289</v>
      </c>
      <c r="M123" s="63">
        <v>289</v>
      </c>
      <c r="N123" s="63">
        <v>578</v>
      </c>
      <c r="O123" s="64">
        <v>25</v>
      </c>
      <c r="P123" s="64">
        <v>565</v>
      </c>
      <c r="Q123" s="65">
        <v>590</v>
      </c>
      <c r="R123" s="65">
        <v>602</v>
      </c>
      <c r="S123" s="65">
        <v>614</v>
      </c>
      <c r="T123" s="65">
        <v>626</v>
      </c>
      <c r="U123" s="16"/>
      <c r="V123" s="108">
        <f t="shared" si="19"/>
        <v>511530</v>
      </c>
      <c r="W123" s="108">
        <f t="shared" si="19"/>
        <v>514420</v>
      </c>
      <c r="X123" s="108">
        <f>SUM(V123:W123)</f>
        <v>1025950</v>
      </c>
      <c r="Y123" s="108">
        <f t="shared" si="20"/>
        <v>44500</v>
      </c>
      <c r="Z123" s="108">
        <f t="shared" si="20"/>
        <v>542400</v>
      </c>
      <c r="AA123" s="108">
        <f>SUM(Y123:Z123)</f>
        <v>586900</v>
      </c>
      <c r="AB123" s="108">
        <f t="shared" si="21"/>
        <v>577920</v>
      </c>
      <c r="AC123" s="108">
        <f t="shared" si="21"/>
        <v>589440</v>
      </c>
      <c r="AD123" s="109">
        <f t="shared" si="21"/>
        <v>600960</v>
      </c>
    </row>
    <row r="124" spans="1:30" x14ac:dyDescent="0.25">
      <c r="A124" s="18" t="s">
        <v>189</v>
      </c>
      <c r="B124" s="6" t="s">
        <v>182</v>
      </c>
      <c r="C124" s="94"/>
      <c r="D124" s="94"/>
      <c r="E124" s="94"/>
      <c r="F124" s="94"/>
      <c r="G124" s="94">
        <v>960</v>
      </c>
      <c r="H124" s="94">
        <v>960</v>
      </c>
      <c r="I124" s="94">
        <v>960</v>
      </c>
      <c r="J124" s="94">
        <v>960</v>
      </c>
      <c r="K124" s="16"/>
      <c r="L124" s="63">
        <v>0</v>
      </c>
      <c r="M124" s="63">
        <v>0</v>
      </c>
      <c r="N124" s="63">
        <v>0</v>
      </c>
      <c r="O124" s="64">
        <v>0</v>
      </c>
      <c r="P124" s="64">
        <v>261960</v>
      </c>
      <c r="Q124" s="65">
        <v>261960</v>
      </c>
      <c r="R124" s="72">
        <v>280805</v>
      </c>
      <c r="S124" s="72">
        <v>251132</v>
      </c>
      <c r="T124" s="72">
        <v>252680</v>
      </c>
      <c r="U124" s="16"/>
      <c r="V124" s="108">
        <f t="shared" si="19"/>
        <v>0</v>
      </c>
      <c r="W124" s="108">
        <f t="shared" si="19"/>
        <v>0</v>
      </c>
      <c r="X124" s="108">
        <f>SUM(V124:W124)</f>
        <v>0</v>
      </c>
      <c r="Y124" s="108">
        <f t="shared" si="20"/>
        <v>0</v>
      </c>
      <c r="Z124" s="108">
        <f t="shared" si="20"/>
        <v>251481600</v>
      </c>
      <c r="AA124" s="108">
        <f>SUM(Y124:Z124)</f>
        <v>251481600</v>
      </c>
      <c r="AB124" s="108">
        <f t="shared" si="21"/>
        <v>269572800</v>
      </c>
      <c r="AC124" s="108">
        <f t="shared" si="21"/>
        <v>241086720</v>
      </c>
      <c r="AD124" s="109">
        <f t="shared" si="21"/>
        <v>242572800</v>
      </c>
    </row>
    <row r="125" spans="1:30" x14ac:dyDescent="0.25">
      <c r="A125" s="19" t="s">
        <v>49</v>
      </c>
      <c r="B125" s="11"/>
      <c r="C125" s="95"/>
      <c r="D125" s="95"/>
      <c r="E125" s="4"/>
      <c r="F125" s="4"/>
      <c r="G125" s="4"/>
      <c r="H125" s="4"/>
      <c r="I125" s="4"/>
      <c r="J125" s="4"/>
      <c r="K125" s="16"/>
      <c r="L125" s="63"/>
      <c r="M125" s="63"/>
      <c r="N125" s="63"/>
      <c r="O125" s="64"/>
      <c r="P125" s="64"/>
      <c r="Q125" s="65"/>
      <c r="R125" s="65"/>
      <c r="S125" s="65"/>
      <c r="T125" s="65"/>
      <c r="U125" s="16"/>
      <c r="V125" s="108">
        <f t="shared" ref="V125:AB125" si="22">SUM(V120:V124)</f>
        <v>229157240</v>
      </c>
      <c r="W125" s="108">
        <f t="shared" si="22"/>
        <v>230475680</v>
      </c>
      <c r="X125" s="108">
        <f t="shared" si="22"/>
        <v>459632920</v>
      </c>
      <c r="Y125" s="108">
        <f t="shared" si="22"/>
        <v>20876580</v>
      </c>
      <c r="Z125" s="108">
        <f t="shared" si="22"/>
        <v>259059440</v>
      </c>
      <c r="AA125" s="108">
        <f t="shared" si="22"/>
        <v>279936020</v>
      </c>
      <c r="AB125" s="108">
        <f t="shared" si="22"/>
        <v>277639680</v>
      </c>
      <c r="AC125" s="108">
        <f>SUM(AC120:AC124)</f>
        <v>249314600</v>
      </c>
      <c r="AD125" s="109">
        <f>SUM(AD120:AD124)</f>
        <v>250964680</v>
      </c>
    </row>
    <row r="126" spans="1:30" x14ac:dyDescent="0.25">
      <c r="A126" s="20"/>
      <c r="B126" s="11"/>
      <c r="C126" s="95"/>
      <c r="D126" s="95"/>
      <c r="E126" s="4"/>
      <c r="F126" s="4"/>
      <c r="G126" s="4"/>
      <c r="H126" s="4"/>
      <c r="I126" s="4"/>
      <c r="J126" s="4"/>
      <c r="K126" s="16"/>
      <c r="L126" s="63"/>
      <c r="M126" s="63"/>
      <c r="N126" s="63"/>
      <c r="O126" s="64"/>
      <c r="P126" s="64"/>
      <c r="Q126" s="65"/>
      <c r="R126" s="65"/>
      <c r="S126" s="65"/>
      <c r="T126" s="65"/>
      <c r="U126" s="16"/>
      <c r="V126" s="111"/>
      <c r="W126" s="111"/>
      <c r="X126" s="111"/>
      <c r="Y126" s="111"/>
      <c r="Z126" s="111"/>
      <c r="AA126" s="111"/>
      <c r="AB126" s="111"/>
      <c r="AC126" s="108"/>
      <c r="AD126" s="109"/>
    </row>
    <row r="127" spans="1:30" x14ac:dyDescent="0.25">
      <c r="A127" s="19" t="s">
        <v>54</v>
      </c>
      <c r="B127" s="11"/>
      <c r="C127" s="95"/>
      <c r="D127" s="95"/>
      <c r="E127" s="4"/>
      <c r="F127" s="4"/>
      <c r="G127" s="4"/>
      <c r="H127" s="4"/>
      <c r="I127" s="4"/>
      <c r="J127" s="4"/>
      <c r="K127" s="16"/>
      <c r="L127" s="63"/>
      <c r="M127" s="63"/>
      <c r="N127" s="63"/>
      <c r="O127" s="64"/>
      <c r="P127" s="64"/>
      <c r="Q127" s="65"/>
      <c r="R127" s="65"/>
      <c r="S127" s="65"/>
      <c r="T127" s="65"/>
      <c r="U127" s="16"/>
      <c r="V127" s="111"/>
      <c r="W127" s="111"/>
      <c r="X127" s="111"/>
      <c r="Y127" s="111"/>
      <c r="Z127" s="111"/>
      <c r="AA127" s="111"/>
      <c r="AB127" s="111"/>
      <c r="AC127" s="108"/>
      <c r="AD127" s="109"/>
    </row>
    <row r="128" spans="1:30" x14ac:dyDescent="0.25">
      <c r="A128" s="17">
        <v>2501</v>
      </c>
      <c r="B128" s="6" t="s">
        <v>50</v>
      </c>
      <c r="C128" s="95">
        <v>870</v>
      </c>
      <c r="D128" s="95">
        <v>885</v>
      </c>
      <c r="E128" s="4">
        <v>890</v>
      </c>
      <c r="F128" s="4">
        <v>890</v>
      </c>
      <c r="G128" s="4">
        <v>0</v>
      </c>
      <c r="H128" s="4">
        <v>0</v>
      </c>
      <c r="I128" s="4">
        <v>0</v>
      </c>
      <c r="J128" s="4">
        <v>0</v>
      </c>
      <c r="K128" s="16"/>
      <c r="L128" s="63">
        <v>20732</v>
      </c>
      <c r="M128" s="63">
        <v>20732</v>
      </c>
      <c r="N128" s="63">
        <v>41464</v>
      </c>
      <c r="O128" s="64">
        <v>1881</v>
      </c>
      <c r="P128" s="64">
        <v>0</v>
      </c>
      <c r="Q128" s="65">
        <v>1881</v>
      </c>
      <c r="R128" s="65">
        <v>0</v>
      </c>
      <c r="S128" s="65">
        <v>0</v>
      </c>
      <c r="T128" s="65">
        <v>0</v>
      </c>
      <c r="U128" s="16"/>
      <c r="V128" s="108">
        <f t="shared" ref="V128:W132" si="23">D128*L128</f>
        <v>18347820</v>
      </c>
      <c r="W128" s="108">
        <f t="shared" si="23"/>
        <v>18451480</v>
      </c>
      <c r="X128" s="108">
        <f>SUM(V128:W128)</f>
        <v>36799300</v>
      </c>
      <c r="Y128" s="108">
        <f t="shared" ref="Y128:Z132" si="24">F128*O128</f>
        <v>1674090</v>
      </c>
      <c r="Z128" s="108">
        <f t="shared" si="24"/>
        <v>0</v>
      </c>
      <c r="AA128" s="108">
        <f>SUM(Y128:Z128)</f>
        <v>1674090</v>
      </c>
      <c r="AB128" s="108">
        <f t="shared" ref="AB128:AD132" si="25">H128*R128</f>
        <v>0</v>
      </c>
      <c r="AC128" s="108">
        <f t="shared" si="25"/>
        <v>0</v>
      </c>
      <c r="AD128" s="109">
        <f t="shared" si="25"/>
        <v>0</v>
      </c>
    </row>
    <row r="129" spans="1:30" x14ac:dyDescent="0.25">
      <c r="A129" s="17">
        <v>2502</v>
      </c>
      <c r="B129" s="6" t="s">
        <v>51</v>
      </c>
      <c r="C129" s="95">
        <v>495</v>
      </c>
      <c r="D129" s="95">
        <v>505</v>
      </c>
      <c r="E129" s="4">
        <v>510</v>
      </c>
      <c r="F129" s="4">
        <v>510</v>
      </c>
      <c r="G129" s="4">
        <v>280</v>
      </c>
      <c r="H129" s="4">
        <v>280</v>
      </c>
      <c r="I129" s="4">
        <v>280</v>
      </c>
      <c r="J129" s="4">
        <v>280</v>
      </c>
      <c r="K129" s="16"/>
      <c r="L129" s="63">
        <v>3555</v>
      </c>
      <c r="M129" s="63">
        <v>3555</v>
      </c>
      <c r="N129" s="63">
        <v>7110</v>
      </c>
      <c r="O129" s="64">
        <v>302</v>
      </c>
      <c r="P129" s="64">
        <v>6951</v>
      </c>
      <c r="Q129" s="65">
        <v>7253</v>
      </c>
      <c r="R129" s="65">
        <v>7398</v>
      </c>
      <c r="S129" s="65">
        <v>7546</v>
      </c>
      <c r="T129" s="65">
        <v>7697</v>
      </c>
      <c r="U129" s="16"/>
      <c r="V129" s="108">
        <f t="shared" si="23"/>
        <v>1795275</v>
      </c>
      <c r="W129" s="108">
        <f t="shared" si="23"/>
        <v>1813050</v>
      </c>
      <c r="X129" s="108">
        <f>SUM(V129:W129)</f>
        <v>3608325</v>
      </c>
      <c r="Y129" s="108">
        <f t="shared" si="24"/>
        <v>154020</v>
      </c>
      <c r="Z129" s="108">
        <f t="shared" si="24"/>
        <v>1946280</v>
      </c>
      <c r="AA129" s="108">
        <f>SUM(Y129:Z129)</f>
        <v>2100300</v>
      </c>
      <c r="AB129" s="108">
        <f t="shared" si="25"/>
        <v>2071440</v>
      </c>
      <c r="AC129" s="108">
        <f t="shared" si="25"/>
        <v>2112880</v>
      </c>
      <c r="AD129" s="109">
        <f t="shared" si="25"/>
        <v>2155160</v>
      </c>
    </row>
    <row r="130" spans="1:30" x14ac:dyDescent="0.25">
      <c r="A130" s="17">
        <v>2503</v>
      </c>
      <c r="B130" s="6" t="s">
        <v>52</v>
      </c>
      <c r="C130" s="95">
        <v>685</v>
      </c>
      <c r="D130" s="95">
        <v>700</v>
      </c>
      <c r="E130" s="4">
        <v>700</v>
      </c>
      <c r="F130" s="4">
        <v>700</v>
      </c>
      <c r="G130" s="4">
        <v>380</v>
      </c>
      <c r="H130" s="4">
        <v>380</v>
      </c>
      <c r="I130" s="4">
        <v>380</v>
      </c>
      <c r="J130" s="4">
        <v>380</v>
      </c>
      <c r="K130" s="16"/>
      <c r="L130" s="63">
        <v>113</v>
      </c>
      <c r="M130" s="63">
        <v>113</v>
      </c>
      <c r="N130" s="63">
        <v>226</v>
      </c>
      <c r="O130" s="64">
        <v>10</v>
      </c>
      <c r="P130" s="64">
        <v>220</v>
      </c>
      <c r="Q130" s="65">
        <v>230</v>
      </c>
      <c r="R130" s="65">
        <v>235</v>
      </c>
      <c r="S130" s="65">
        <v>240</v>
      </c>
      <c r="T130" s="65">
        <v>245</v>
      </c>
      <c r="U130" s="16"/>
      <c r="V130" s="108">
        <f t="shared" si="23"/>
        <v>79100</v>
      </c>
      <c r="W130" s="108">
        <f t="shared" si="23"/>
        <v>79100</v>
      </c>
      <c r="X130" s="108">
        <f>SUM(V130:W130)</f>
        <v>158200</v>
      </c>
      <c r="Y130" s="108">
        <f t="shared" si="24"/>
        <v>7000</v>
      </c>
      <c r="Z130" s="108">
        <f t="shared" si="24"/>
        <v>83600</v>
      </c>
      <c r="AA130" s="108">
        <f>SUM(Y130:Z130)</f>
        <v>90600</v>
      </c>
      <c r="AB130" s="108">
        <f t="shared" si="25"/>
        <v>89300</v>
      </c>
      <c r="AC130" s="108">
        <f t="shared" si="25"/>
        <v>91200</v>
      </c>
      <c r="AD130" s="109">
        <f t="shared" si="25"/>
        <v>93100</v>
      </c>
    </row>
    <row r="131" spans="1:30" x14ac:dyDescent="0.25">
      <c r="A131" s="17">
        <v>2511</v>
      </c>
      <c r="B131" s="6" t="s">
        <v>53</v>
      </c>
      <c r="C131" s="95">
        <v>870</v>
      </c>
      <c r="D131" s="95">
        <v>885</v>
      </c>
      <c r="E131" s="4">
        <v>890</v>
      </c>
      <c r="F131" s="4">
        <v>890</v>
      </c>
      <c r="G131" s="4">
        <v>480</v>
      </c>
      <c r="H131" s="4">
        <v>480</v>
      </c>
      <c r="I131" s="4">
        <v>480</v>
      </c>
      <c r="J131" s="4">
        <v>480</v>
      </c>
      <c r="K131" s="16"/>
      <c r="L131" s="63">
        <v>75</v>
      </c>
      <c r="M131" s="63">
        <v>75</v>
      </c>
      <c r="N131" s="63">
        <v>150</v>
      </c>
      <c r="O131" s="64">
        <v>6</v>
      </c>
      <c r="P131" s="64">
        <v>148</v>
      </c>
      <c r="Q131" s="65">
        <v>154</v>
      </c>
      <c r="R131" s="65">
        <v>157</v>
      </c>
      <c r="S131" s="65">
        <v>160</v>
      </c>
      <c r="T131" s="65">
        <v>163</v>
      </c>
      <c r="U131" s="16"/>
      <c r="V131" s="108">
        <f t="shared" si="23"/>
        <v>66375</v>
      </c>
      <c r="W131" s="108">
        <f t="shared" si="23"/>
        <v>66750</v>
      </c>
      <c r="X131" s="108">
        <f>SUM(V131:W131)</f>
        <v>133125</v>
      </c>
      <c r="Y131" s="108">
        <f t="shared" si="24"/>
        <v>5340</v>
      </c>
      <c r="Z131" s="108">
        <f t="shared" si="24"/>
        <v>71040</v>
      </c>
      <c r="AA131" s="108">
        <f>SUM(Y131:Z131)</f>
        <v>76380</v>
      </c>
      <c r="AB131" s="108">
        <f t="shared" si="25"/>
        <v>75360</v>
      </c>
      <c r="AC131" s="108">
        <f t="shared" si="25"/>
        <v>76800</v>
      </c>
      <c r="AD131" s="109">
        <f t="shared" si="25"/>
        <v>78240</v>
      </c>
    </row>
    <row r="132" spans="1:30" x14ac:dyDescent="0.25">
      <c r="A132" s="18" t="s">
        <v>189</v>
      </c>
      <c r="B132" s="6" t="s">
        <v>182</v>
      </c>
      <c r="C132" s="4"/>
      <c r="D132" s="4"/>
      <c r="E132" s="4"/>
      <c r="F132" s="4"/>
      <c r="G132" s="4">
        <v>480</v>
      </c>
      <c r="H132" s="4">
        <v>480</v>
      </c>
      <c r="I132" s="4">
        <v>480</v>
      </c>
      <c r="J132" s="4">
        <v>480</v>
      </c>
      <c r="K132" s="16"/>
      <c r="L132" s="63">
        <v>0</v>
      </c>
      <c r="M132" s="63">
        <v>0</v>
      </c>
      <c r="N132" s="63">
        <v>0</v>
      </c>
      <c r="O132" s="64">
        <v>0</v>
      </c>
      <c r="P132" s="64">
        <v>43272</v>
      </c>
      <c r="Q132" s="65">
        <v>43272</v>
      </c>
      <c r="R132" s="65">
        <v>46385</v>
      </c>
      <c r="S132" s="65">
        <v>41483</v>
      </c>
      <c r="T132" s="65">
        <v>41739</v>
      </c>
      <c r="U132" s="16"/>
      <c r="V132" s="108">
        <f t="shared" si="23"/>
        <v>0</v>
      </c>
      <c r="W132" s="108">
        <f t="shared" si="23"/>
        <v>0</v>
      </c>
      <c r="X132" s="108">
        <f>SUM(V132:W132)</f>
        <v>0</v>
      </c>
      <c r="Y132" s="108">
        <f t="shared" si="24"/>
        <v>0</v>
      </c>
      <c r="Z132" s="108">
        <f t="shared" si="24"/>
        <v>20770560</v>
      </c>
      <c r="AA132" s="108">
        <f>SUM(Y132:Z132)</f>
        <v>20770560</v>
      </c>
      <c r="AB132" s="108">
        <f t="shared" si="25"/>
        <v>22264800</v>
      </c>
      <c r="AC132" s="108">
        <f t="shared" si="25"/>
        <v>19911840</v>
      </c>
      <c r="AD132" s="109">
        <f t="shared" si="25"/>
        <v>20034720</v>
      </c>
    </row>
    <row r="133" spans="1:30" x14ac:dyDescent="0.25">
      <c r="A133" s="19" t="s">
        <v>54</v>
      </c>
      <c r="B133" s="11"/>
      <c r="C133" s="95"/>
      <c r="D133" s="95"/>
      <c r="E133" s="4"/>
      <c r="F133" s="4"/>
      <c r="G133" s="4"/>
      <c r="H133" s="4"/>
      <c r="I133" s="4"/>
      <c r="J133" s="4"/>
      <c r="K133" s="16"/>
      <c r="L133" s="63"/>
      <c r="M133" s="63"/>
      <c r="N133" s="63"/>
      <c r="O133" s="64"/>
      <c r="P133" s="64"/>
      <c r="Q133" s="65"/>
      <c r="R133" s="65"/>
      <c r="S133" s="65"/>
      <c r="T133" s="65"/>
      <c r="U133" s="16"/>
      <c r="V133" s="108">
        <f t="shared" ref="V133:AB133" si="26">SUM(V128:V132)</f>
        <v>20288570</v>
      </c>
      <c r="W133" s="108">
        <f t="shared" si="26"/>
        <v>20410380</v>
      </c>
      <c r="X133" s="108">
        <f t="shared" si="26"/>
        <v>40698950</v>
      </c>
      <c r="Y133" s="108">
        <f t="shared" si="26"/>
        <v>1840450</v>
      </c>
      <c r="Z133" s="108">
        <f t="shared" si="26"/>
        <v>22871480</v>
      </c>
      <c r="AA133" s="108">
        <f t="shared" si="26"/>
        <v>24711930</v>
      </c>
      <c r="AB133" s="108">
        <f t="shared" si="26"/>
        <v>24500900</v>
      </c>
      <c r="AC133" s="108">
        <f>SUM(AC128:AC132)</f>
        <v>22192720</v>
      </c>
      <c r="AD133" s="109">
        <f>SUM(AD128:AD132)</f>
        <v>22361220</v>
      </c>
    </row>
    <row r="134" spans="1:30" x14ac:dyDescent="0.25">
      <c r="A134" s="19"/>
      <c r="B134" s="11"/>
      <c r="C134" s="95"/>
      <c r="D134" s="95"/>
      <c r="E134" s="4"/>
      <c r="F134" s="4"/>
      <c r="G134" s="4"/>
      <c r="H134" s="4"/>
      <c r="I134" s="4"/>
      <c r="J134" s="4"/>
      <c r="K134" s="16"/>
      <c r="L134" s="63"/>
      <c r="M134" s="63"/>
      <c r="N134" s="63"/>
      <c r="O134" s="64"/>
      <c r="P134" s="64"/>
      <c r="Q134" s="65"/>
      <c r="R134" s="65"/>
      <c r="S134" s="65"/>
      <c r="T134" s="65"/>
      <c r="U134" s="16"/>
      <c r="V134" s="111"/>
      <c r="W134" s="111"/>
      <c r="X134" s="111"/>
      <c r="Y134" s="111"/>
      <c r="Z134" s="111"/>
      <c r="AA134" s="111"/>
      <c r="AB134" s="110"/>
      <c r="AC134" s="108"/>
      <c r="AD134" s="117"/>
    </row>
    <row r="135" spans="1:30" x14ac:dyDescent="0.25">
      <c r="A135" s="19" t="s">
        <v>1</v>
      </c>
      <c r="B135" s="11"/>
      <c r="C135" s="95"/>
      <c r="D135" s="95"/>
      <c r="E135" s="4"/>
      <c r="F135" s="4"/>
      <c r="G135" s="4"/>
      <c r="H135" s="4"/>
      <c r="I135" s="4"/>
      <c r="J135" s="4"/>
      <c r="K135" s="16"/>
      <c r="L135" s="63"/>
      <c r="M135" s="63"/>
      <c r="N135" s="63"/>
      <c r="O135" s="64"/>
      <c r="P135" s="64"/>
      <c r="Q135" s="65"/>
      <c r="R135" s="65"/>
      <c r="S135" s="65"/>
      <c r="T135" s="65"/>
      <c r="U135" s="16"/>
      <c r="V135" s="111"/>
      <c r="W135" s="111"/>
      <c r="X135" s="111"/>
      <c r="Y135" s="111"/>
      <c r="Z135" s="111"/>
      <c r="AA135" s="111"/>
      <c r="AB135" s="110"/>
      <c r="AC135" s="108"/>
      <c r="AD135" s="117"/>
    </row>
    <row r="136" spans="1:30" x14ac:dyDescent="0.25">
      <c r="A136" s="17">
        <v>3501</v>
      </c>
      <c r="B136" s="6" t="s">
        <v>50</v>
      </c>
      <c r="C136" s="95"/>
      <c r="D136" s="95"/>
      <c r="E136" s="4">
        <v>445</v>
      </c>
      <c r="F136" s="4">
        <v>445</v>
      </c>
      <c r="G136" s="4">
        <v>0</v>
      </c>
      <c r="H136" s="4">
        <v>0</v>
      </c>
      <c r="I136" s="4">
        <v>0</v>
      </c>
      <c r="J136" s="4">
        <v>0</v>
      </c>
      <c r="K136" s="16"/>
      <c r="L136" s="63"/>
      <c r="M136" s="63">
        <v>18628</v>
      </c>
      <c r="N136" s="63">
        <v>18628</v>
      </c>
      <c r="O136" s="64">
        <v>845</v>
      </c>
      <c r="P136" s="64">
        <v>0</v>
      </c>
      <c r="Q136" s="65">
        <v>0</v>
      </c>
      <c r="R136" s="65">
        <v>0</v>
      </c>
      <c r="S136" s="65">
        <v>0</v>
      </c>
      <c r="T136" s="65">
        <v>0</v>
      </c>
      <c r="U136" s="16"/>
      <c r="V136" s="108">
        <f t="shared" ref="V136:W140" si="27">D136*L136</f>
        <v>0</v>
      </c>
      <c r="W136" s="108">
        <f t="shared" si="27"/>
        <v>8289460</v>
      </c>
      <c r="X136" s="108">
        <f>SUM(V136:W136)</f>
        <v>8289460</v>
      </c>
      <c r="Y136" s="108">
        <f t="shared" ref="Y136:Z140" si="28">F136*O136</f>
        <v>376025</v>
      </c>
      <c r="Z136" s="108">
        <f t="shared" si="28"/>
        <v>0</v>
      </c>
      <c r="AA136" s="108">
        <f>SUM(Y136:Z136)</f>
        <v>376025</v>
      </c>
      <c r="AB136" s="108">
        <f t="shared" ref="AB136:AD140" si="29">H136*R136</f>
        <v>0</v>
      </c>
      <c r="AC136" s="108">
        <f t="shared" si="29"/>
        <v>0</v>
      </c>
      <c r="AD136" s="109">
        <f t="shared" si="29"/>
        <v>0</v>
      </c>
    </row>
    <row r="137" spans="1:30" x14ac:dyDescent="0.25">
      <c r="A137" s="17">
        <v>3502</v>
      </c>
      <c r="B137" s="6" t="s">
        <v>51</v>
      </c>
      <c r="C137" s="95"/>
      <c r="D137" s="95"/>
      <c r="E137" s="4">
        <v>255</v>
      </c>
      <c r="F137" s="4">
        <v>255</v>
      </c>
      <c r="G137" s="4">
        <v>140</v>
      </c>
      <c r="H137" s="4">
        <v>140</v>
      </c>
      <c r="I137" s="4">
        <v>140</v>
      </c>
      <c r="J137" s="4">
        <v>140</v>
      </c>
      <c r="K137" s="16"/>
      <c r="L137" s="63"/>
      <c r="M137" s="63">
        <v>3195</v>
      </c>
      <c r="N137" s="63">
        <v>3195</v>
      </c>
      <c r="O137" s="64">
        <v>136</v>
      </c>
      <c r="P137" s="64">
        <v>3123</v>
      </c>
      <c r="Q137" s="65">
        <v>3259</v>
      </c>
      <c r="R137" s="65">
        <v>3324</v>
      </c>
      <c r="S137" s="65">
        <v>3390</v>
      </c>
      <c r="T137" s="65">
        <v>3458</v>
      </c>
      <c r="U137" s="16"/>
      <c r="V137" s="108">
        <f t="shared" si="27"/>
        <v>0</v>
      </c>
      <c r="W137" s="108">
        <f t="shared" si="27"/>
        <v>814725</v>
      </c>
      <c r="X137" s="108">
        <f>SUM(V137:W137)</f>
        <v>814725</v>
      </c>
      <c r="Y137" s="108">
        <f t="shared" si="28"/>
        <v>34680</v>
      </c>
      <c r="Z137" s="108">
        <f t="shared" si="28"/>
        <v>437220</v>
      </c>
      <c r="AA137" s="108">
        <f>SUM(Y137:Z137)</f>
        <v>471900</v>
      </c>
      <c r="AB137" s="108">
        <f t="shared" si="29"/>
        <v>465360</v>
      </c>
      <c r="AC137" s="108">
        <f t="shared" si="29"/>
        <v>474600</v>
      </c>
      <c r="AD137" s="109">
        <f t="shared" si="29"/>
        <v>484120</v>
      </c>
    </row>
    <row r="138" spans="1:30" x14ac:dyDescent="0.25">
      <c r="A138" s="17">
        <v>3503</v>
      </c>
      <c r="B138" s="6" t="s">
        <v>52</v>
      </c>
      <c r="C138" s="95"/>
      <c r="D138" s="95"/>
      <c r="E138" s="4">
        <v>350</v>
      </c>
      <c r="F138" s="4">
        <v>350</v>
      </c>
      <c r="G138" s="4">
        <v>190</v>
      </c>
      <c r="H138" s="4">
        <v>190</v>
      </c>
      <c r="I138" s="4">
        <v>190</v>
      </c>
      <c r="J138" s="4">
        <v>190</v>
      </c>
      <c r="K138" s="16"/>
      <c r="L138" s="63"/>
      <c r="M138" s="63">
        <v>102</v>
      </c>
      <c r="N138" s="63">
        <v>102</v>
      </c>
      <c r="O138" s="64">
        <v>4</v>
      </c>
      <c r="P138" s="64">
        <v>100</v>
      </c>
      <c r="Q138" s="65">
        <v>104</v>
      </c>
      <c r="R138" s="65">
        <v>106</v>
      </c>
      <c r="S138" s="65">
        <v>108</v>
      </c>
      <c r="T138" s="65">
        <v>110</v>
      </c>
      <c r="U138" s="16"/>
      <c r="V138" s="108">
        <f t="shared" si="27"/>
        <v>0</v>
      </c>
      <c r="W138" s="108">
        <f t="shared" si="27"/>
        <v>35700</v>
      </c>
      <c r="X138" s="108">
        <f>SUM(V138:W138)</f>
        <v>35700</v>
      </c>
      <c r="Y138" s="108">
        <f t="shared" si="28"/>
        <v>1400</v>
      </c>
      <c r="Z138" s="108">
        <f t="shared" si="28"/>
        <v>19000</v>
      </c>
      <c r="AA138" s="108">
        <f>SUM(Y138:Z138)</f>
        <v>20400</v>
      </c>
      <c r="AB138" s="108">
        <f t="shared" si="29"/>
        <v>20140</v>
      </c>
      <c r="AC138" s="108">
        <f t="shared" si="29"/>
        <v>20520</v>
      </c>
      <c r="AD138" s="109">
        <f t="shared" si="29"/>
        <v>20900</v>
      </c>
    </row>
    <row r="139" spans="1:30" x14ac:dyDescent="0.25">
      <c r="A139" s="17">
        <v>3511</v>
      </c>
      <c r="B139" s="6" t="s">
        <v>53</v>
      </c>
      <c r="C139" s="95"/>
      <c r="D139" s="95"/>
      <c r="E139" s="4">
        <v>445</v>
      </c>
      <c r="F139" s="4">
        <v>445</v>
      </c>
      <c r="G139" s="4">
        <v>240</v>
      </c>
      <c r="H139" s="4">
        <v>240</v>
      </c>
      <c r="I139" s="4">
        <v>240</v>
      </c>
      <c r="J139" s="4">
        <v>240</v>
      </c>
      <c r="K139" s="16"/>
      <c r="L139" s="63"/>
      <c r="M139" s="63">
        <v>68</v>
      </c>
      <c r="N139" s="63">
        <v>68</v>
      </c>
      <c r="O139" s="64">
        <v>3</v>
      </c>
      <c r="P139" s="64">
        <v>66</v>
      </c>
      <c r="Q139" s="65">
        <v>69</v>
      </c>
      <c r="R139" s="65">
        <v>71</v>
      </c>
      <c r="S139" s="65">
        <v>72</v>
      </c>
      <c r="T139" s="65">
        <v>73</v>
      </c>
      <c r="U139" s="16"/>
      <c r="V139" s="108">
        <f t="shared" si="27"/>
        <v>0</v>
      </c>
      <c r="W139" s="108">
        <f t="shared" si="27"/>
        <v>30260</v>
      </c>
      <c r="X139" s="108">
        <f>SUM(V139:W139)</f>
        <v>30260</v>
      </c>
      <c r="Y139" s="108">
        <f t="shared" si="28"/>
        <v>1335</v>
      </c>
      <c r="Z139" s="108">
        <f t="shared" si="28"/>
        <v>15840</v>
      </c>
      <c r="AA139" s="108">
        <f>SUM(Y139:Z139)</f>
        <v>17175</v>
      </c>
      <c r="AB139" s="108">
        <f t="shared" si="29"/>
        <v>17040</v>
      </c>
      <c r="AC139" s="108">
        <f t="shared" si="29"/>
        <v>17280</v>
      </c>
      <c r="AD139" s="109">
        <f t="shared" si="29"/>
        <v>17520</v>
      </c>
    </row>
    <row r="140" spans="1:30" x14ac:dyDescent="0.25">
      <c r="A140" s="18" t="s">
        <v>189</v>
      </c>
      <c r="B140" s="6" t="s">
        <v>182</v>
      </c>
      <c r="C140" s="4"/>
      <c r="D140" s="4"/>
      <c r="E140" s="4"/>
      <c r="F140" s="4"/>
      <c r="G140" s="4">
        <v>240</v>
      </c>
      <c r="H140" s="4">
        <v>240</v>
      </c>
      <c r="I140" s="4">
        <v>240</v>
      </c>
      <c r="J140" s="4">
        <v>240</v>
      </c>
      <c r="K140" s="16"/>
      <c r="L140" s="63"/>
      <c r="M140" s="63">
        <v>0</v>
      </c>
      <c r="N140" s="63">
        <v>0</v>
      </c>
      <c r="O140" s="64">
        <v>0</v>
      </c>
      <c r="P140" s="64">
        <v>19441</v>
      </c>
      <c r="Q140" s="65">
        <v>20286</v>
      </c>
      <c r="R140" s="65">
        <v>20839</v>
      </c>
      <c r="S140" s="65">
        <v>18637</v>
      </c>
      <c r="T140" s="65">
        <v>18752</v>
      </c>
      <c r="U140" s="16"/>
      <c r="V140" s="108">
        <f t="shared" si="27"/>
        <v>0</v>
      </c>
      <c r="W140" s="108">
        <f t="shared" si="27"/>
        <v>0</v>
      </c>
      <c r="X140" s="108">
        <f>SUM(V140:W140)</f>
        <v>0</v>
      </c>
      <c r="Y140" s="108">
        <f t="shared" si="28"/>
        <v>0</v>
      </c>
      <c r="Z140" s="108">
        <f t="shared" si="28"/>
        <v>4665840</v>
      </c>
      <c r="AA140" s="108">
        <f>SUM(Y140:Z140)</f>
        <v>4665840</v>
      </c>
      <c r="AB140" s="108">
        <f t="shared" si="29"/>
        <v>5001360</v>
      </c>
      <c r="AC140" s="108">
        <f t="shared" si="29"/>
        <v>4472880</v>
      </c>
      <c r="AD140" s="109">
        <f t="shared" si="29"/>
        <v>4500480</v>
      </c>
    </row>
    <row r="141" spans="1:30" x14ac:dyDescent="0.25">
      <c r="A141" s="21" t="s">
        <v>1</v>
      </c>
      <c r="B141" s="22"/>
      <c r="C141" s="95"/>
      <c r="D141" s="95"/>
      <c r="E141" s="95"/>
      <c r="F141" s="95"/>
      <c r="G141" s="95"/>
      <c r="H141" s="95"/>
      <c r="I141" s="95"/>
      <c r="J141" s="95"/>
      <c r="K141" s="16"/>
      <c r="L141" s="63"/>
      <c r="M141" s="63"/>
      <c r="N141" s="63"/>
      <c r="O141" s="64"/>
      <c r="P141" s="64"/>
      <c r="Q141" s="65"/>
      <c r="R141" s="65"/>
      <c r="S141" s="65"/>
      <c r="T141" s="65"/>
      <c r="U141" s="16"/>
      <c r="V141" s="108">
        <f t="shared" ref="V141:AB141" si="30">SUM(V136:V140)</f>
        <v>0</v>
      </c>
      <c r="W141" s="108">
        <f t="shared" si="30"/>
        <v>9170145</v>
      </c>
      <c r="X141" s="108">
        <f t="shared" si="30"/>
        <v>9170145</v>
      </c>
      <c r="Y141" s="108">
        <f t="shared" si="30"/>
        <v>413440</v>
      </c>
      <c r="Z141" s="108">
        <f t="shared" si="30"/>
        <v>5137900</v>
      </c>
      <c r="AA141" s="108">
        <f t="shared" si="30"/>
        <v>5551340</v>
      </c>
      <c r="AB141" s="108">
        <f t="shared" si="30"/>
        <v>5503900</v>
      </c>
      <c r="AC141" s="108">
        <f>SUM(AC136:AC140)</f>
        <v>4985280</v>
      </c>
      <c r="AD141" s="109">
        <f>SUM(AD136:AD140)</f>
        <v>5023020</v>
      </c>
    </row>
    <row r="142" spans="1:30" x14ac:dyDescent="0.25">
      <c r="A142" s="17">
        <v>1506</v>
      </c>
      <c r="B142" s="6" t="s">
        <v>228</v>
      </c>
      <c r="C142" s="98" t="s">
        <v>231</v>
      </c>
      <c r="D142" s="98" t="s">
        <v>231</v>
      </c>
      <c r="E142" s="98" t="s">
        <v>231</v>
      </c>
      <c r="F142" s="98" t="s">
        <v>231</v>
      </c>
      <c r="G142" s="98" t="s">
        <v>231</v>
      </c>
      <c r="H142" s="98" t="s">
        <v>231</v>
      </c>
      <c r="I142" s="98" t="s">
        <v>231</v>
      </c>
      <c r="J142" s="98" t="s">
        <v>231</v>
      </c>
      <c r="K142" s="16"/>
      <c r="L142" s="73">
        <v>41667</v>
      </c>
      <c r="M142" s="73">
        <v>58333</v>
      </c>
      <c r="N142" s="73">
        <v>100000</v>
      </c>
      <c r="O142" s="74">
        <v>25000</v>
      </c>
      <c r="P142" s="74">
        <v>75000</v>
      </c>
      <c r="Q142" s="75">
        <v>100000</v>
      </c>
      <c r="R142" s="75">
        <v>100000</v>
      </c>
      <c r="S142" s="75">
        <v>100000</v>
      </c>
      <c r="T142" s="75">
        <v>100000</v>
      </c>
      <c r="U142" s="16"/>
      <c r="V142" s="111">
        <v>41667</v>
      </c>
      <c r="W142" s="111">
        <v>58333</v>
      </c>
      <c r="X142" s="111">
        <v>100000</v>
      </c>
      <c r="Y142" s="111">
        <v>25000</v>
      </c>
      <c r="Z142" s="111">
        <v>75000</v>
      </c>
      <c r="AA142" s="111">
        <v>100000</v>
      </c>
      <c r="AB142" s="110">
        <v>100000</v>
      </c>
      <c r="AC142" s="110">
        <v>100000</v>
      </c>
      <c r="AD142" s="117">
        <v>100000</v>
      </c>
    </row>
    <row r="143" spans="1:30" x14ac:dyDescent="0.25">
      <c r="A143" s="19" t="s">
        <v>55</v>
      </c>
      <c r="B143" s="11"/>
      <c r="C143" s="99"/>
      <c r="D143" s="99"/>
      <c r="E143" s="99"/>
      <c r="F143" s="99"/>
      <c r="G143" s="99"/>
      <c r="H143" s="99"/>
      <c r="I143" s="99"/>
      <c r="J143" s="99"/>
      <c r="K143" s="16"/>
      <c r="L143" s="63"/>
      <c r="M143" s="63"/>
      <c r="N143" s="63"/>
      <c r="O143" s="64"/>
      <c r="P143" s="64"/>
      <c r="Q143" s="65"/>
      <c r="R143" s="65"/>
      <c r="S143" s="65"/>
      <c r="T143" s="65"/>
      <c r="U143" s="16"/>
      <c r="V143" s="108">
        <f t="shared" ref="V143:AB143" si="31">V125+V133+V141+V142</f>
        <v>249487477</v>
      </c>
      <c r="W143" s="108">
        <f t="shared" si="31"/>
        <v>260114538</v>
      </c>
      <c r="X143" s="108">
        <f t="shared" si="31"/>
        <v>509602015</v>
      </c>
      <c r="Y143" s="108">
        <f t="shared" si="31"/>
        <v>23155470</v>
      </c>
      <c r="Z143" s="108">
        <f t="shared" si="31"/>
        <v>287143820</v>
      </c>
      <c r="AA143" s="108">
        <f t="shared" si="31"/>
        <v>310299290</v>
      </c>
      <c r="AB143" s="108">
        <f t="shared" si="31"/>
        <v>307744480</v>
      </c>
      <c r="AC143" s="108">
        <f>AC125+AC133+AC141+AC142</f>
        <v>276592600</v>
      </c>
      <c r="AD143" s="109">
        <f>AD125+AD133+AD141+AD142</f>
        <v>278448920</v>
      </c>
    </row>
    <row r="144" spans="1:30" x14ac:dyDescent="0.25">
      <c r="A144" s="20"/>
      <c r="B144" s="11"/>
      <c r="C144" s="99"/>
      <c r="D144" s="99"/>
      <c r="E144" s="99"/>
      <c r="F144" s="99"/>
      <c r="G144" s="99"/>
      <c r="H144" s="99"/>
      <c r="I144" s="99"/>
      <c r="J144" s="99"/>
      <c r="K144" s="16"/>
      <c r="L144" s="63"/>
      <c r="M144" s="63"/>
      <c r="N144" s="63"/>
      <c r="O144" s="64"/>
      <c r="P144" s="64"/>
      <c r="Q144" s="65"/>
      <c r="R144" s="65"/>
      <c r="S144" s="65"/>
      <c r="T144" s="65"/>
      <c r="U144" s="16"/>
      <c r="V144" s="111"/>
      <c r="W144" s="111"/>
      <c r="X144" s="111"/>
      <c r="Y144" s="111"/>
      <c r="Z144" s="111"/>
      <c r="AA144" s="111"/>
      <c r="AB144" s="111"/>
      <c r="AC144" s="108"/>
      <c r="AD144" s="109"/>
    </row>
    <row r="145" spans="1:30" x14ac:dyDescent="0.25">
      <c r="A145" s="19" t="s">
        <v>56</v>
      </c>
      <c r="B145" s="11"/>
      <c r="C145" s="100"/>
      <c r="D145" s="100"/>
      <c r="E145" s="100"/>
      <c r="F145" s="100"/>
      <c r="G145" s="100"/>
      <c r="H145" s="100"/>
      <c r="I145" s="100"/>
      <c r="J145" s="100"/>
      <c r="K145" s="16"/>
      <c r="L145" s="63"/>
      <c r="M145" s="63"/>
      <c r="N145" s="63"/>
      <c r="O145" s="64"/>
      <c r="P145" s="64"/>
      <c r="Q145" s="76"/>
      <c r="R145" s="76"/>
      <c r="S145" s="76"/>
      <c r="T145" s="76"/>
      <c r="U145" s="16"/>
      <c r="V145" s="111"/>
      <c r="W145" s="111"/>
      <c r="X145" s="111"/>
      <c r="Y145" s="111"/>
      <c r="Z145" s="111"/>
      <c r="AA145" s="111"/>
      <c r="AB145" s="111"/>
      <c r="AC145" s="108"/>
      <c r="AD145" s="109"/>
    </row>
    <row r="146" spans="1:30" x14ac:dyDescent="0.25">
      <c r="A146" s="17">
        <v>1504</v>
      </c>
      <c r="B146" s="6" t="s">
        <v>57</v>
      </c>
      <c r="C146" s="95">
        <v>300</v>
      </c>
      <c r="D146" s="95">
        <v>300</v>
      </c>
      <c r="E146" s="4">
        <v>300</v>
      </c>
      <c r="F146" s="4">
        <v>300</v>
      </c>
      <c r="G146" s="4">
        <v>0</v>
      </c>
      <c r="H146" s="4">
        <v>0</v>
      </c>
      <c r="I146" s="4">
        <v>0</v>
      </c>
      <c r="J146" s="4">
        <v>0</v>
      </c>
      <c r="K146" s="16"/>
      <c r="L146" s="63">
        <v>148001</v>
      </c>
      <c r="M146" s="63">
        <v>148001</v>
      </c>
      <c r="N146" s="63">
        <v>296002</v>
      </c>
      <c r="O146" s="64">
        <v>0</v>
      </c>
      <c r="P146" s="64">
        <v>0</v>
      </c>
      <c r="Q146" s="65">
        <v>0</v>
      </c>
      <c r="R146" s="64">
        <v>0</v>
      </c>
      <c r="S146" s="64">
        <v>0</v>
      </c>
      <c r="T146" s="64">
        <v>0</v>
      </c>
      <c r="U146" s="16"/>
      <c r="V146" s="108">
        <f t="shared" ref="V146:W149" si="32">D146*L146</f>
        <v>44400300</v>
      </c>
      <c r="W146" s="108">
        <f t="shared" si="32"/>
        <v>44400300</v>
      </c>
      <c r="X146" s="108">
        <f>SUM(V146:W146)</f>
        <v>88800600</v>
      </c>
      <c r="Y146" s="108">
        <f t="shared" ref="Y146:Z149" si="33">F146*O146</f>
        <v>0</v>
      </c>
      <c r="Z146" s="108">
        <f t="shared" si="33"/>
        <v>0</v>
      </c>
      <c r="AA146" s="108">
        <f>SUM(Y146:Z146)</f>
        <v>0</v>
      </c>
      <c r="AB146" s="108">
        <f t="shared" ref="AB146:AD149" si="34">H146*R146</f>
        <v>0</v>
      </c>
      <c r="AC146" s="108">
        <f t="shared" si="34"/>
        <v>0</v>
      </c>
      <c r="AD146" s="109">
        <f t="shared" si="34"/>
        <v>0</v>
      </c>
    </row>
    <row r="147" spans="1:30" x14ac:dyDescent="0.25">
      <c r="A147" s="17">
        <v>1505</v>
      </c>
      <c r="B147" s="6" t="s">
        <v>58</v>
      </c>
      <c r="C147" s="95">
        <v>300</v>
      </c>
      <c r="D147" s="95">
        <v>300</v>
      </c>
      <c r="E147" s="4">
        <v>300</v>
      </c>
      <c r="F147" s="4">
        <v>300</v>
      </c>
      <c r="G147" s="4">
        <v>300</v>
      </c>
      <c r="H147" s="4">
        <v>300</v>
      </c>
      <c r="I147" s="4">
        <v>300</v>
      </c>
      <c r="J147" s="4">
        <v>300</v>
      </c>
      <c r="K147" s="16"/>
      <c r="L147" s="63">
        <v>101</v>
      </c>
      <c r="M147" s="63">
        <v>101</v>
      </c>
      <c r="N147" s="63">
        <v>202</v>
      </c>
      <c r="O147" s="64">
        <v>55</v>
      </c>
      <c r="P147" s="64">
        <v>166</v>
      </c>
      <c r="Q147" s="65">
        <v>221</v>
      </c>
      <c r="R147" s="64">
        <v>243</v>
      </c>
      <c r="S147" s="64">
        <v>267</v>
      </c>
      <c r="T147" s="64">
        <v>294</v>
      </c>
      <c r="U147" s="16"/>
      <c r="V147" s="108">
        <f t="shared" si="32"/>
        <v>30300</v>
      </c>
      <c r="W147" s="108">
        <f t="shared" si="32"/>
        <v>30300</v>
      </c>
      <c r="X147" s="108">
        <f>SUM(V147:W147)</f>
        <v>60600</v>
      </c>
      <c r="Y147" s="108">
        <f t="shared" si="33"/>
        <v>16500</v>
      </c>
      <c r="Z147" s="108">
        <f t="shared" si="33"/>
        <v>49800</v>
      </c>
      <c r="AA147" s="108">
        <f>SUM(Y147:Z147)</f>
        <v>66300</v>
      </c>
      <c r="AB147" s="108">
        <f t="shared" si="34"/>
        <v>72900</v>
      </c>
      <c r="AC147" s="108">
        <f t="shared" si="34"/>
        <v>80100</v>
      </c>
      <c r="AD147" s="109">
        <f t="shared" si="34"/>
        <v>88200</v>
      </c>
    </row>
    <row r="148" spans="1:30" x14ac:dyDescent="0.25">
      <c r="A148" s="17">
        <v>1803</v>
      </c>
      <c r="B148" s="6" t="s">
        <v>59</v>
      </c>
      <c r="C148" s="95">
        <v>130</v>
      </c>
      <c r="D148" s="95">
        <v>130</v>
      </c>
      <c r="E148" s="94">
        <v>130</v>
      </c>
      <c r="F148" s="94">
        <v>130</v>
      </c>
      <c r="G148" s="94">
        <v>130</v>
      </c>
      <c r="H148" s="94">
        <v>130</v>
      </c>
      <c r="I148" s="94">
        <v>130</v>
      </c>
      <c r="J148" s="94">
        <v>130</v>
      </c>
      <c r="K148" s="16"/>
      <c r="L148" s="63">
        <v>241</v>
      </c>
      <c r="M148" s="63">
        <v>241</v>
      </c>
      <c r="N148" s="63">
        <v>482</v>
      </c>
      <c r="O148" s="64">
        <v>151</v>
      </c>
      <c r="P148" s="64">
        <v>451</v>
      </c>
      <c r="Q148" s="65">
        <v>602</v>
      </c>
      <c r="R148" s="64">
        <v>752</v>
      </c>
      <c r="S148" s="64">
        <v>940</v>
      </c>
      <c r="T148" s="64">
        <v>1175</v>
      </c>
      <c r="U148" s="16"/>
      <c r="V148" s="108">
        <f t="shared" si="32"/>
        <v>31330</v>
      </c>
      <c r="W148" s="108">
        <f t="shared" si="32"/>
        <v>31330</v>
      </c>
      <c r="X148" s="108">
        <f>SUM(V148:W148)</f>
        <v>62660</v>
      </c>
      <c r="Y148" s="108">
        <f t="shared" si="33"/>
        <v>19630</v>
      </c>
      <c r="Z148" s="108">
        <f t="shared" si="33"/>
        <v>58630</v>
      </c>
      <c r="AA148" s="108">
        <f>SUM(Y148:Z148)</f>
        <v>78260</v>
      </c>
      <c r="AB148" s="108">
        <f t="shared" si="34"/>
        <v>97760</v>
      </c>
      <c r="AC148" s="108">
        <f t="shared" si="34"/>
        <v>122200</v>
      </c>
      <c r="AD148" s="109">
        <f t="shared" si="34"/>
        <v>152750</v>
      </c>
    </row>
    <row r="149" spans="1:30" x14ac:dyDescent="0.25">
      <c r="A149" s="17">
        <v>1808</v>
      </c>
      <c r="B149" s="6" t="s">
        <v>60</v>
      </c>
      <c r="C149" s="95">
        <v>130</v>
      </c>
      <c r="D149" s="95">
        <v>130</v>
      </c>
      <c r="E149" s="94">
        <v>130</v>
      </c>
      <c r="F149" s="94">
        <v>130</v>
      </c>
      <c r="G149" s="94">
        <v>130</v>
      </c>
      <c r="H149" s="94">
        <v>130</v>
      </c>
      <c r="I149" s="94">
        <v>130</v>
      </c>
      <c r="J149" s="94">
        <v>130</v>
      </c>
      <c r="K149" s="16"/>
      <c r="L149" s="63">
        <v>1535</v>
      </c>
      <c r="M149" s="63">
        <v>1535</v>
      </c>
      <c r="N149" s="63">
        <v>3070</v>
      </c>
      <c r="O149" s="64">
        <v>852</v>
      </c>
      <c r="P149" s="64">
        <v>2555</v>
      </c>
      <c r="Q149" s="65">
        <v>3407</v>
      </c>
      <c r="R149" s="64">
        <v>3457</v>
      </c>
      <c r="S149" s="64">
        <v>3507</v>
      </c>
      <c r="T149" s="64">
        <v>3557</v>
      </c>
      <c r="U149" s="16"/>
      <c r="V149" s="108">
        <f t="shared" si="32"/>
        <v>199550</v>
      </c>
      <c r="W149" s="108">
        <f t="shared" si="32"/>
        <v>199550</v>
      </c>
      <c r="X149" s="108">
        <f>SUM(V149:W149)</f>
        <v>399100</v>
      </c>
      <c r="Y149" s="108">
        <f t="shared" si="33"/>
        <v>110760</v>
      </c>
      <c r="Z149" s="108">
        <f t="shared" si="33"/>
        <v>332150</v>
      </c>
      <c r="AA149" s="108">
        <f>SUM(Y149:Z149)</f>
        <v>442910</v>
      </c>
      <c r="AB149" s="108">
        <f t="shared" si="34"/>
        <v>449410</v>
      </c>
      <c r="AC149" s="108">
        <f t="shared" si="34"/>
        <v>455910</v>
      </c>
      <c r="AD149" s="109">
        <f t="shared" si="34"/>
        <v>462410</v>
      </c>
    </row>
    <row r="150" spans="1:30" x14ac:dyDescent="0.25">
      <c r="A150" s="17">
        <v>1507</v>
      </c>
      <c r="B150" s="6" t="s">
        <v>229</v>
      </c>
      <c r="C150" s="98" t="s">
        <v>231</v>
      </c>
      <c r="D150" s="98" t="s">
        <v>231</v>
      </c>
      <c r="E150" s="98" t="s">
        <v>231</v>
      </c>
      <c r="F150" s="98" t="s">
        <v>231</v>
      </c>
      <c r="G150" s="98" t="s">
        <v>231</v>
      </c>
      <c r="H150" s="98" t="s">
        <v>231</v>
      </c>
      <c r="I150" s="98" t="s">
        <v>231</v>
      </c>
      <c r="J150" s="98" t="s">
        <v>231</v>
      </c>
      <c r="K150" s="16"/>
      <c r="L150" s="74">
        <v>0</v>
      </c>
      <c r="M150" s="74">
        <v>0</v>
      </c>
      <c r="N150" s="74">
        <v>0</v>
      </c>
      <c r="O150" s="74">
        <v>-105</v>
      </c>
      <c r="P150" s="74">
        <v>-90</v>
      </c>
      <c r="Q150" s="77">
        <v>-195</v>
      </c>
      <c r="R150" s="78">
        <v>1910</v>
      </c>
      <c r="S150" s="78">
        <v>4290</v>
      </c>
      <c r="T150" s="78">
        <v>7140</v>
      </c>
      <c r="U150" s="16"/>
      <c r="V150" s="111">
        <v>0</v>
      </c>
      <c r="W150" s="111">
        <v>0</v>
      </c>
      <c r="X150" s="111">
        <v>0</v>
      </c>
      <c r="Y150" s="111">
        <v>-105</v>
      </c>
      <c r="Z150" s="111">
        <v>-90</v>
      </c>
      <c r="AA150" s="111">
        <f>SUM(Y150:Z150)</f>
        <v>-195</v>
      </c>
      <c r="AB150" s="111">
        <v>1910</v>
      </c>
      <c r="AC150" s="108">
        <v>4290</v>
      </c>
      <c r="AD150" s="109">
        <v>7140</v>
      </c>
    </row>
    <row r="151" spans="1:30" x14ac:dyDescent="0.25">
      <c r="A151" s="19" t="s">
        <v>61</v>
      </c>
      <c r="B151" s="11"/>
      <c r="C151" s="95"/>
      <c r="D151" s="95"/>
      <c r="E151" s="95"/>
      <c r="F151" s="95"/>
      <c r="G151" s="95"/>
      <c r="H151" s="95"/>
      <c r="I151" s="95"/>
      <c r="J151" s="95"/>
      <c r="K151" s="16"/>
      <c r="L151" s="63"/>
      <c r="M151" s="63"/>
      <c r="N151" s="63"/>
      <c r="O151" s="64"/>
      <c r="P151" s="64"/>
      <c r="Q151" s="64"/>
      <c r="R151" s="64"/>
      <c r="S151" s="64"/>
      <c r="T151" s="64"/>
      <c r="U151" s="16"/>
      <c r="V151" s="108">
        <f t="shared" ref="V151:AB151" si="35">SUM(V146:V150)</f>
        <v>44661480</v>
      </c>
      <c r="W151" s="108">
        <f t="shared" si="35"/>
        <v>44661480</v>
      </c>
      <c r="X151" s="108">
        <f t="shared" si="35"/>
        <v>89322960</v>
      </c>
      <c r="Y151" s="108">
        <f t="shared" si="35"/>
        <v>146785</v>
      </c>
      <c r="Z151" s="108">
        <f t="shared" si="35"/>
        <v>440490</v>
      </c>
      <c r="AA151" s="108">
        <f t="shared" si="35"/>
        <v>587275</v>
      </c>
      <c r="AB151" s="108">
        <f t="shared" si="35"/>
        <v>621980</v>
      </c>
      <c r="AC151" s="108">
        <f>SUM(AC146:AC150)</f>
        <v>662500</v>
      </c>
      <c r="AD151" s="109">
        <f>SUM(AD146:AD150)</f>
        <v>710500</v>
      </c>
    </row>
    <row r="152" spans="1:30" x14ac:dyDescent="0.25">
      <c r="A152" s="20"/>
      <c r="B152" s="11"/>
      <c r="C152" s="95"/>
      <c r="D152" s="95"/>
      <c r="E152" s="95"/>
      <c r="F152" s="95"/>
      <c r="G152" s="95"/>
      <c r="H152" s="95"/>
      <c r="I152" s="95"/>
      <c r="J152" s="95"/>
      <c r="K152" s="16"/>
      <c r="L152" s="63"/>
      <c r="M152" s="63"/>
      <c r="N152" s="63"/>
      <c r="O152" s="64"/>
      <c r="P152" s="64"/>
      <c r="Q152" s="65"/>
      <c r="R152" s="65"/>
      <c r="S152" s="65"/>
      <c r="T152" s="65"/>
      <c r="U152" s="16"/>
      <c r="V152" s="111"/>
      <c r="W152" s="111"/>
      <c r="X152" s="111"/>
      <c r="Y152" s="110"/>
      <c r="Z152" s="110"/>
      <c r="AA152" s="110"/>
      <c r="AB152" s="111"/>
      <c r="AC152" s="118"/>
      <c r="AD152" s="109"/>
    </row>
    <row r="153" spans="1:30" x14ac:dyDescent="0.25">
      <c r="A153" s="19" t="s">
        <v>62</v>
      </c>
      <c r="B153" s="11"/>
      <c r="C153" s="95"/>
      <c r="D153" s="95"/>
      <c r="E153" s="95"/>
      <c r="F153" s="95"/>
      <c r="G153" s="95"/>
      <c r="H153" s="95"/>
      <c r="I153" s="95"/>
      <c r="J153" s="95"/>
      <c r="K153" s="16"/>
      <c r="L153" s="63"/>
      <c r="M153" s="63"/>
      <c r="N153" s="63"/>
      <c r="O153" s="64"/>
      <c r="P153" s="64"/>
      <c r="Q153" s="65"/>
      <c r="R153" s="65"/>
      <c r="S153" s="65"/>
      <c r="T153" s="65"/>
      <c r="U153" s="16"/>
      <c r="V153" s="111"/>
      <c r="W153" s="111"/>
      <c r="X153" s="111"/>
      <c r="Y153" s="111"/>
      <c r="Z153" s="111"/>
      <c r="AA153" s="111"/>
      <c r="AB153" s="111"/>
      <c r="AC153" s="108"/>
      <c r="AD153" s="109"/>
    </row>
    <row r="154" spans="1:30" x14ac:dyDescent="0.25">
      <c r="A154" s="17">
        <v>1551</v>
      </c>
      <c r="B154" s="6" t="s">
        <v>63</v>
      </c>
      <c r="C154" s="93">
        <v>1130</v>
      </c>
      <c r="D154" s="93">
        <v>1150</v>
      </c>
      <c r="E154" s="94">
        <v>1600</v>
      </c>
      <c r="F154" s="94">
        <v>1600</v>
      </c>
      <c r="G154" s="94">
        <v>1600</v>
      </c>
      <c r="H154" s="94">
        <v>1600</v>
      </c>
      <c r="I154" s="94">
        <v>1600</v>
      </c>
      <c r="J154" s="94">
        <v>1600</v>
      </c>
      <c r="K154" s="16"/>
      <c r="L154" s="63">
        <v>103081</v>
      </c>
      <c r="M154" s="63">
        <v>20616</v>
      </c>
      <c r="N154" s="63">
        <v>123697</v>
      </c>
      <c r="O154" s="64">
        <v>37726</v>
      </c>
      <c r="P154" s="64">
        <v>113180</v>
      </c>
      <c r="Q154" s="65">
        <v>150906</v>
      </c>
      <c r="R154" s="65">
        <v>165092</v>
      </c>
      <c r="S154" s="63">
        <v>173776</v>
      </c>
      <c r="T154" s="63">
        <v>221566</v>
      </c>
      <c r="U154" s="16"/>
      <c r="V154" s="108">
        <f t="shared" ref="V154:W161" si="36">D154*L154</f>
        <v>118543150</v>
      </c>
      <c r="W154" s="108">
        <f t="shared" si="36"/>
        <v>32985600</v>
      </c>
      <c r="X154" s="108">
        <f t="shared" ref="X154:X161" si="37">SUM(V154:W154)</f>
        <v>151528750</v>
      </c>
      <c r="Y154" s="108">
        <f t="shared" ref="Y154:Z161" si="38">F154*O154</f>
        <v>60361600</v>
      </c>
      <c r="Z154" s="108">
        <f t="shared" si="38"/>
        <v>181088000</v>
      </c>
      <c r="AA154" s="108">
        <f t="shared" ref="AA154:AA161" si="39">SUM(Y154:Z154)</f>
        <v>241449600</v>
      </c>
      <c r="AB154" s="108">
        <f t="shared" ref="AB154:AD161" si="40">H154*R154</f>
        <v>264147200</v>
      </c>
      <c r="AC154" s="108">
        <f t="shared" si="40"/>
        <v>278041600</v>
      </c>
      <c r="AD154" s="109">
        <f t="shared" si="40"/>
        <v>354505600</v>
      </c>
    </row>
    <row r="155" spans="1:30" x14ac:dyDescent="0.25">
      <c r="A155" s="17">
        <v>1552</v>
      </c>
      <c r="B155" s="6" t="s">
        <v>64</v>
      </c>
      <c r="C155" s="93">
        <v>2850</v>
      </c>
      <c r="D155" s="93">
        <v>2900</v>
      </c>
      <c r="E155" s="94">
        <v>3600</v>
      </c>
      <c r="F155" s="94">
        <v>3600</v>
      </c>
      <c r="G155" s="94">
        <v>3600</v>
      </c>
      <c r="H155" s="94">
        <v>3600</v>
      </c>
      <c r="I155" s="94">
        <v>3600</v>
      </c>
      <c r="J155" s="94">
        <v>3600</v>
      </c>
      <c r="K155" s="16"/>
      <c r="L155" s="63">
        <v>69252</v>
      </c>
      <c r="M155" s="63">
        <v>13850</v>
      </c>
      <c r="N155" s="63">
        <v>83102</v>
      </c>
      <c r="O155" s="64">
        <v>24077</v>
      </c>
      <c r="P155" s="64">
        <v>72229</v>
      </c>
      <c r="Q155" s="65">
        <v>96306</v>
      </c>
      <c r="R155" s="65">
        <v>88494</v>
      </c>
      <c r="S155" s="63">
        <v>90979</v>
      </c>
      <c r="T155" s="63">
        <v>98889</v>
      </c>
      <c r="U155" s="16"/>
      <c r="V155" s="108">
        <f t="shared" si="36"/>
        <v>200830800</v>
      </c>
      <c r="W155" s="108">
        <f t="shared" si="36"/>
        <v>49860000</v>
      </c>
      <c r="X155" s="108">
        <f t="shared" si="37"/>
        <v>250690800</v>
      </c>
      <c r="Y155" s="108">
        <f t="shared" si="38"/>
        <v>86677200</v>
      </c>
      <c r="Z155" s="108">
        <f t="shared" si="38"/>
        <v>260024400</v>
      </c>
      <c r="AA155" s="108">
        <f t="shared" si="39"/>
        <v>346701600</v>
      </c>
      <c r="AB155" s="108">
        <f t="shared" si="40"/>
        <v>318578400</v>
      </c>
      <c r="AC155" s="108">
        <f t="shared" si="40"/>
        <v>327524400</v>
      </c>
      <c r="AD155" s="109">
        <f t="shared" si="40"/>
        <v>356000400</v>
      </c>
    </row>
    <row r="156" spans="1:30" x14ac:dyDescent="0.25">
      <c r="A156" s="17">
        <v>1553</v>
      </c>
      <c r="B156" s="6" t="s">
        <v>65</v>
      </c>
      <c r="C156" s="93">
        <v>4730</v>
      </c>
      <c r="D156" s="93">
        <v>4820</v>
      </c>
      <c r="E156" s="94">
        <v>7600</v>
      </c>
      <c r="F156" s="94">
        <v>7600</v>
      </c>
      <c r="G156" s="94">
        <v>7600</v>
      </c>
      <c r="H156" s="94">
        <v>7600</v>
      </c>
      <c r="I156" s="94">
        <v>7600</v>
      </c>
      <c r="J156" s="94">
        <v>7600</v>
      </c>
      <c r="K156" s="16"/>
      <c r="L156" s="63">
        <v>50893</v>
      </c>
      <c r="M156" s="63">
        <v>10179</v>
      </c>
      <c r="N156" s="63">
        <v>61072</v>
      </c>
      <c r="O156" s="64">
        <v>16539</v>
      </c>
      <c r="P156" s="64">
        <v>49617</v>
      </c>
      <c r="Q156" s="65">
        <v>66156</v>
      </c>
      <c r="R156" s="65">
        <v>69457</v>
      </c>
      <c r="S156" s="63">
        <v>68292</v>
      </c>
      <c r="T156" s="63">
        <v>56313</v>
      </c>
      <c r="U156" s="16"/>
      <c r="V156" s="108">
        <f t="shared" si="36"/>
        <v>245304260</v>
      </c>
      <c r="W156" s="108">
        <f t="shared" si="36"/>
        <v>77360400</v>
      </c>
      <c r="X156" s="108">
        <f t="shared" si="37"/>
        <v>322664660</v>
      </c>
      <c r="Y156" s="108">
        <f t="shared" si="38"/>
        <v>125696400</v>
      </c>
      <c r="Z156" s="108">
        <f t="shared" si="38"/>
        <v>377089200</v>
      </c>
      <c r="AA156" s="108">
        <f t="shared" si="39"/>
        <v>502785600</v>
      </c>
      <c r="AB156" s="108">
        <f t="shared" si="40"/>
        <v>527873200</v>
      </c>
      <c r="AC156" s="108">
        <f t="shared" si="40"/>
        <v>519019200</v>
      </c>
      <c r="AD156" s="109">
        <f t="shared" si="40"/>
        <v>427978800</v>
      </c>
    </row>
    <row r="157" spans="1:30" x14ac:dyDescent="0.25">
      <c r="A157" s="17">
        <v>1554</v>
      </c>
      <c r="B157" s="6" t="s">
        <v>66</v>
      </c>
      <c r="C157" s="95">
        <v>150</v>
      </c>
      <c r="D157" s="93">
        <v>150</v>
      </c>
      <c r="E157" s="94">
        <v>160</v>
      </c>
      <c r="F157" s="94">
        <v>160</v>
      </c>
      <c r="G157" s="94">
        <v>160</v>
      </c>
      <c r="H157" s="94">
        <v>160</v>
      </c>
      <c r="I157" s="94">
        <v>160</v>
      </c>
      <c r="J157" s="94">
        <v>160</v>
      </c>
      <c r="K157" s="16"/>
      <c r="L157" s="63">
        <v>2606</v>
      </c>
      <c r="M157" s="63">
        <v>521</v>
      </c>
      <c r="N157" s="63">
        <v>3127</v>
      </c>
      <c r="O157" s="64">
        <v>954</v>
      </c>
      <c r="P157" s="64">
        <v>2861</v>
      </c>
      <c r="Q157" s="65">
        <v>3815</v>
      </c>
      <c r="R157" s="65">
        <v>4174</v>
      </c>
      <c r="S157" s="63">
        <v>4646</v>
      </c>
      <c r="T157" s="63">
        <v>5601</v>
      </c>
      <c r="U157" s="16"/>
      <c r="V157" s="108">
        <f t="shared" si="36"/>
        <v>390900</v>
      </c>
      <c r="W157" s="108">
        <f t="shared" si="36"/>
        <v>83360</v>
      </c>
      <c r="X157" s="108">
        <f t="shared" si="37"/>
        <v>474260</v>
      </c>
      <c r="Y157" s="108">
        <f t="shared" si="38"/>
        <v>152640</v>
      </c>
      <c r="Z157" s="108">
        <f t="shared" si="38"/>
        <v>457760</v>
      </c>
      <c r="AA157" s="108">
        <f t="shared" si="39"/>
        <v>610400</v>
      </c>
      <c r="AB157" s="108">
        <f t="shared" si="40"/>
        <v>667840</v>
      </c>
      <c r="AC157" s="108">
        <f t="shared" si="40"/>
        <v>743360</v>
      </c>
      <c r="AD157" s="109">
        <f t="shared" si="40"/>
        <v>896160</v>
      </c>
    </row>
    <row r="158" spans="1:30" x14ac:dyDescent="0.25">
      <c r="A158" s="17">
        <v>1555</v>
      </c>
      <c r="B158" s="6" t="s">
        <v>67</v>
      </c>
      <c r="C158" s="95">
        <v>150</v>
      </c>
      <c r="D158" s="93">
        <v>150</v>
      </c>
      <c r="E158" s="94">
        <v>160</v>
      </c>
      <c r="F158" s="94">
        <v>160</v>
      </c>
      <c r="G158" s="94">
        <v>160</v>
      </c>
      <c r="H158" s="94">
        <v>160</v>
      </c>
      <c r="I158" s="94">
        <v>160</v>
      </c>
      <c r="J158" s="94">
        <v>160</v>
      </c>
      <c r="K158" s="16"/>
      <c r="L158" s="63">
        <v>2057</v>
      </c>
      <c r="M158" s="63">
        <v>411</v>
      </c>
      <c r="N158" s="63">
        <v>2468</v>
      </c>
      <c r="O158" s="64">
        <v>715</v>
      </c>
      <c r="P158" s="64">
        <v>2145</v>
      </c>
      <c r="Q158" s="65">
        <v>2860</v>
      </c>
      <c r="R158" s="65">
        <v>2628</v>
      </c>
      <c r="S158" s="63">
        <v>2969</v>
      </c>
      <c r="T158" s="63">
        <v>2936</v>
      </c>
      <c r="U158" s="16"/>
      <c r="V158" s="108">
        <f t="shared" si="36"/>
        <v>308550</v>
      </c>
      <c r="W158" s="108">
        <f t="shared" si="36"/>
        <v>65760</v>
      </c>
      <c r="X158" s="108">
        <f t="shared" si="37"/>
        <v>374310</v>
      </c>
      <c r="Y158" s="108">
        <f t="shared" si="38"/>
        <v>114400</v>
      </c>
      <c r="Z158" s="108">
        <f t="shared" si="38"/>
        <v>343200</v>
      </c>
      <c r="AA158" s="108">
        <f t="shared" si="39"/>
        <v>457600</v>
      </c>
      <c r="AB158" s="108">
        <f t="shared" si="40"/>
        <v>420480</v>
      </c>
      <c r="AC158" s="108">
        <f t="shared" si="40"/>
        <v>475040</v>
      </c>
      <c r="AD158" s="109">
        <f t="shared" si="40"/>
        <v>469760</v>
      </c>
    </row>
    <row r="159" spans="1:30" x14ac:dyDescent="0.25">
      <c r="A159" s="17">
        <v>1556</v>
      </c>
      <c r="B159" s="6" t="s">
        <v>68</v>
      </c>
      <c r="C159" s="95">
        <v>150</v>
      </c>
      <c r="D159" s="93">
        <v>150</v>
      </c>
      <c r="E159" s="94">
        <v>160</v>
      </c>
      <c r="F159" s="94">
        <v>160</v>
      </c>
      <c r="G159" s="94">
        <v>160</v>
      </c>
      <c r="H159" s="94">
        <v>160</v>
      </c>
      <c r="I159" s="94">
        <v>160</v>
      </c>
      <c r="J159" s="94">
        <v>160</v>
      </c>
      <c r="K159" s="16"/>
      <c r="L159" s="63">
        <v>1353</v>
      </c>
      <c r="M159" s="63">
        <v>271</v>
      </c>
      <c r="N159" s="63">
        <v>1624</v>
      </c>
      <c r="O159" s="64">
        <v>440</v>
      </c>
      <c r="P159" s="64">
        <v>1318</v>
      </c>
      <c r="Q159" s="65">
        <v>1758</v>
      </c>
      <c r="R159" s="65">
        <v>1846</v>
      </c>
      <c r="S159" s="63">
        <v>1815</v>
      </c>
      <c r="T159" s="63">
        <v>1497</v>
      </c>
      <c r="U159" s="16"/>
      <c r="V159" s="108">
        <f t="shared" si="36"/>
        <v>202950</v>
      </c>
      <c r="W159" s="108">
        <f t="shared" si="36"/>
        <v>43360</v>
      </c>
      <c r="X159" s="108">
        <f t="shared" si="37"/>
        <v>246310</v>
      </c>
      <c r="Y159" s="108">
        <f t="shared" si="38"/>
        <v>70400</v>
      </c>
      <c r="Z159" s="108">
        <f t="shared" si="38"/>
        <v>210880</v>
      </c>
      <c r="AA159" s="108">
        <f t="shared" si="39"/>
        <v>281280</v>
      </c>
      <c r="AB159" s="108">
        <f t="shared" si="40"/>
        <v>295360</v>
      </c>
      <c r="AC159" s="108">
        <f t="shared" si="40"/>
        <v>290400</v>
      </c>
      <c r="AD159" s="109">
        <f t="shared" si="40"/>
        <v>239520</v>
      </c>
    </row>
    <row r="160" spans="1:30" x14ac:dyDescent="0.25">
      <c r="A160" s="17">
        <v>1557</v>
      </c>
      <c r="B160" s="10" t="s">
        <v>69</v>
      </c>
      <c r="C160" s="95">
        <v>700</v>
      </c>
      <c r="D160" s="93">
        <v>700</v>
      </c>
      <c r="E160" s="94">
        <v>700</v>
      </c>
      <c r="F160" s="94">
        <v>700</v>
      </c>
      <c r="G160" s="94">
        <v>700</v>
      </c>
      <c r="H160" s="94">
        <v>700</v>
      </c>
      <c r="I160" s="94">
        <v>700</v>
      </c>
      <c r="J160" s="94">
        <v>700</v>
      </c>
      <c r="K160" s="16"/>
      <c r="L160" s="63">
        <v>8</v>
      </c>
      <c r="M160" s="63">
        <v>2</v>
      </c>
      <c r="N160" s="63">
        <v>10</v>
      </c>
      <c r="O160" s="64">
        <v>3</v>
      </c>
      <c r="P160" s="64">
        <v>9</v>
      </c>
      <c r="Q160" s="65">
        <v>12</v>
      </c>
      <c r="R160" s="65">
        <v>12</v>
      </c>
      <c r="S160" s="63">
        <v>14</v>
      </c>
      <c r="T160" s="63">
        <v>15</v>
      </c>
      <c r="U160" s="16"/>
      <c r="V160" s="108">
        <f t="shared" si="36"/>
        <v>5600</v>
      </c>
      <c r="W160" s="108">
        <f t="shared" si="36"/>
        <v>1400</v>
      </c>
      <c r="X160" s="108">
        <f t="shared" si="37"/>
        <v>7000</v>
      </c>
      <c r="Y160" s="108">
        <f t="shared" si="38"/>
        <v>2100</v>
      </c>
      <c r="Z160" s="108">
        <f t="shared" si="38"/>
        <v>6300</v>
      </c>
      <c r="AA160" s="108">
        <f t="shared" si="39"/>
        <v>8400</v>
      </c>
      <c r="AB160" s="108">
        <f t="shared" si="40"/>
        <v>8400</v>
      </c>
      <c r="AC160" s="108">
        <f t="shared" si="40"/>
        <v>9800</v>
      </c>
      <c r="AD160" s="109">
        <f t="shared" si="40"/>
        <v>10500</v>
      </c>
    </row>
    <row r="161" spans="1:30" x14ac:dyDescent="0.25">
      <c r="A161" s="17">
        <v>1558</v>
      </c>
      <c r="B161" s="6" t="s">
        <v>70</v>
      </c>
      <c r="C161" s="95">
        <v>1640</v>
      </c>
      <c r="D161" s="93">
        <v>1640</v>
      </c>
      <c r="E161" s="94">
        <v>1640</v>
      </c>
      <c r="F161" s="94">
        <v>1640</v>
      </c>
      <c r="G161" s="94">
        <v>1640</v>
      </c>
      <c r="H161" s="94">
        <v>1640</v>
      </c>
      <c r="I161" s="94">
        <v>1640</v>
      </c>
      <c r="J161" s="94">
        <v>1640</v>
      </c>
      <c r="K161" s="16"/>
      <c r="L161" s="63">
        <v>1147</v>
      </c>
      <c r="M161" s="63">
        <v>229</v>
      </c>
      <c r="N161" s="63">
        <v>1376</v>
      </c>
      <c r="O161" s="64">
        <v>403</v>
      </c>
      <c r="P161" s="64">
        <v>1207</v>
      </c>
      <c r="Q161" s="65">
        <v>1610</v>
      </c>
      <c r="R161" s="65">
        <v>1660</v>
      </c>
      <c r="S161" s="63">
        <v>1809</v>
      </c>
      <c r="T161" s="63">
        <v>1936</v>
      </c>
      <c r="U161" s="16"/>
      <c r="V161" s="108">
        <f t="shared" si="36"/>
        <v>1881080</v>
      </c>
      <c r="W161" s="108">
        <f t="shared" si="36"/>
        <v>375560</v>
      </c>
      <c r="X161" s="108">
        <f t="shared" si="37"/>
        <v>2256640</v>
      </c>
      <c r="Y161" s="108">
        <f t="shared" si="38"/>
        <v>660920</v>
      </c>
      <c r="Z161" s="108">
        <f t="shared" si="38"/>
        <v>1979480</v>
      </c>
      <c r="AA161" s="108">
        <f t="shared" si="39"/>
        <v>2640400</v>
      </c>
      <c r="AB161" s="108">
        <f t="shared" si="40"/>
        <v>2722400</v>
      </c>
      <c r="AC161" s="108">
        <f t="shared" si="40"/>
        <v>2966760</v>
      </c>
      <c r="AD161" s="109">
        <f t="shared" si="40"/>
        <v>3175040</v>
      </c>
    </row>
    <row r="162" spans="1:30" ht="12.6" thickBot="1" x14ac:dyDescent="0.3">
      <c r="A162" s="33" t="s">
        <v>62</v>
      </c>
      <c r="B162" s="50"/>
      <c r="C162" s="96"/>
      <c r="D162" s="96"/>
      <c r="E162" s="101"/>
      <c r="F162" s="101"/>
      <c r="G162" s="101"/>
      <c r="H162" s="101"/>
      <c r="I162" s="101"/>
      <c r="J162" s="101"/>
      <c r="K162" s="28"/>
      <c r="L162" s="66"/>
      <c r="M162" s="66"/>
      <c r="N162" s="66"/>
      <c r="O162" s="67"/>
      <c r="P162" s="67"/>
      <c r="Q162" s="68"/>
      <c r="R162" s="68"/>
      <c r="S162" s="68"/>
      <c r="T162" s="68"/>
      <c r="U162" s="28"/>
      <c r="V162" s="119">
        <f t="shared" ref="V162:AB162" si="41">SUM(V154:V161)</f>
        <v>567467290</v>
      </c>
      <c r="W162" s="119">
        <f t="shared" si="41"/>
        <v>160775440</v>
      </c>
      <c r="X162" s="119">
        <f t="shared" si="41"/>
        <v>728242730</v>
      </c>
      <c r="Y162" s="119">
        <f t="shared" si="41"/>
        <v>273735660</v>
      </c>
      <c r="Z162" s="119">
        <f t="shared" si="41"/>
        <v>821199220</v>
      </c>
      <c r="AA162" s="119">
        <f t="shared" si="41"/>
        <v>1094934880</v>
      </c>
      <c r="AB162" s="119">
        <f t="shared" si="41"/>
        <v>1114713280</v>
      </c>
      <c r="AC162" s="119">
        <f>SUM(AC154:AC161)</f>
        <v>1129070560</v>
      </c>
      <c r="AD162" s="113">
        <f>SUM(AD154:AD161)</f>
        <v>1143275780</v>
      </c>
    </row>
    <row r="163" spans="1:30" x14ac:dyDescent="0.25">
      <c r="A163" s="54"/>
      <c r="B163" s="52"/>
      <c r="C163" s="97"/>
      <c r="D163" s="97"/>
      <c r="E163" s="102"/>
      <c r="F163" s="102"/>
      <c r="G163" s="102"/>
      <c r="H163" s="102"/>
      <c r="I163" s="102"/>
      <c r="J163" s="102"/>
      <c r="K163" s="53"/>
      <c r="L163" s="69"/>
      <c r="M163" s="69"/>
      <c r="N163" s="69"/>
      <c r="O163" s="70"/>
      <c r="P163" s="70"/>
      <c r="Q163" s="71"/>
      <c r="R163" s="71"/>
      <c r="S163" s="71"/>
      <c r="T163" s="71"/>
      <c r="U163" s="53"/>
      <c r="V163" s="114"/>
      <c r="W163" s="114"/>
      <c r="X163" s="114"/>
      <c r="Y163" s="114"/>
      <c r="Z163" s="114"/>
      <c r="AA163" s="114"/>
      <c r="AB163" s="114"/>
      <c r="AC163" s="115"/>
      <c r="AD163" s="116"/>
    </row>
    <row r="164" spans="1:30" x14ac:dyDescent="0.25">
      <c r="A164" s="19" t="s">
        <v>71</v>
      </c>
      <c r="B164" s="11"/>
      <c r="C164" s="95"/>
      <c r="D164" s="95"/>
      <c r="E164" s="4"/>
      <c r="F164" s="4"/>
      <c r="G164" s="4"/>
      <c r="H164" s="4"/>
      <c r="I164" s="4"/>
      <c r="J164" s="4"/>
      <c r="K164" s="16"/>
      <c r="L164" s="63"/>
      <c r="M164" s="63"/>
      <c r="N164" s="63"/>
      <c r="O164" s="64"/>
      <c r="P164" s="64"/>
      <c r="Q164" s="65"/>
      <c r="R164" s="65"/>
      <c r="S164" s="65"/>
      <c r="T164" s="65"/>
      <c r="U164" s="16"/>
      <c r="V164" s="111"/>
      <c r="W164" s="111"/>
      <c r="X164" s="111"/>
      <c r="Y164" s="111"/>
      <c r="Z164" s="111"/>
      <c r="AA164" s="111"/>
      <c r="AB164" s="111"/>
      <c r="AC164" s="108"/>
      <c r="AD164" s="109"/>
    </row>
    <row r="165" spans="1:30" x14ac:dyDescent="0.25">
      <c r="A165" s="17">
        <v>2551</v>
      </c>
      <c r="B165" s="6" t="s">
        <v>63</v>
      </c>
      <c r="C165" s="95">
        <v>565</v>
      </c>
      <c r="D165" s="95">
        <v>575</v>
      </c>
      <c r="E165" s="4">
        <v>800</v>
      </c>
      <c r="F165" s="94">
        <v>800</v>
      </c>
      <c r="G165" s="94">
        <v>800</v>
      </c>
      <c r="H165" s="94">
        <v>800</v>
      </c>
      <c r="I165" s="94">
        <v>800</v>
      </c>
      <c r="J165" s="94">
        <v>800</v>
      </c>
      <c r="K165" s="16"/>
      <c r="L165" s="63">
        <v>14140</v>
      </c>
      <c r="M165" s="63">
        <v>2828</v>
      </c>
      <c r="N165" s="63">
        <v>16968</v>
      </c>
      <c r="O165" s="64">
        <v>5272</v>
      </c>
      <c r="P165" s="64">
        <v>15815</v>
      </c>
      <c r="Q165" s="65">
        <v>21087</v>
      </c>
      <c r="R165" s="65">
        <v>22286</v>
      </c>
      <c r="S165" s="63">
        <v>24808</v>
      </c>
      <c r="T165" s="63">
        <v>29909</v>
      </c>
      <c r="U165" s="16"/>
      <c r="V165" s="108">
        <f t="shared" ref="V165:W172" si="42">D165*L165</f>
        <v>8130500</v>
      </c>
      <c r="W165" s="108">
        <f t="shared" si="42"/>
        <v>2262400</v>
      </c>
      <c r="X165" s="108">
        <f t="shared" ref="X165:X172" si="43">SUM(V165:W165)</f>
        <v>10392900</v>
      </c>
      <c r="Y165" s="108">
        <f t="shared" ref="Y165:Z172" si="44">F165*O165</f>
        <v>4217600</v>
      </c>
      <c r="Z165" s="108">
        <f t="shared" si="44"/>
        <v>12652000</v>
      </c>
      <c r="AA165" s="108">
        <f t="shared" ref="AA165:AA172" si="45">SUM(Y165:Z165)</f>
        <v>16869600</v>
      </c>
      <c r="AB165" s="108">
        <f t="shared" ref="AB165:AD172" si="46">H165*R165</f>
        <v>17828800</v>
      </c>
      <c r="AC165" s="108">
        <f t="shared" si="46"/>
        <v>19846400</v>
      </c>
      <c r="AD165" s="109">
        <f t="shared" si="46"/>
        <v>23927200</v>
      </c>
    </row>
    <row r="166" spans="1:30" x14ac:dyDescent="0.25">
      <c r="A166" s="17">
        <v>2552</v>
      </c>
      <c r="B166" s="6" t="s">
        <v>64</v>
      </c>
      <c r="C166" s="95">
        <v>1425</v>
      </c>
      <c r="D166" s="95">
        <v>1450</v>
      </c>
      <c r="E166" s="4">
        <v>1800</v>
      </c>
      <c r="F166" s="94">
        <v>1800</v>
      </c>
      <c r="G166" s="94">
        <v>1800</v>
      </c>
      <c r="H166" s="94">
        <v>1800</v>
      </c>
      <c r="I166" s="94">
        <v>1800</v>
      </c>
      <c r="J166" s="94">
        <v>1800</v>
      </c>
      <c r="K166" s="16"/>
      <c r="L166" s="63">
        <v>9154</v>
      </c>
      <c r="M166" s="63">
        <v>1831</v>
      </c>
      <c r="N166" s="63">
        <v>10985</v>
      </c>
      <c r="O166" s="64">
        <v>3067</v>
      </c>
      <c r="P166" s="64">
        <v>9200</v>
      </c>
      <c r="Q166" s="65">
        <v>12267</v>
      </c>
      <c r="R166" s="65">
        <v>10830</v>
      </c>
      <c r="S166" s="63">
        <v>10806</v>
      </c>
      <c r="T166" s="63">
        <v>10400</v>
      </c>
      <c r="U166" s="16"/>
      <c r="V166" s="108">
        <f t="shared" si="42"/>
        <v>13273300</v>
      </c>
      <c r="W166" s="108">
        <f t="shared" si="42"/>
        <v>3295800</v>
      </c>
      <c r="X166" s="108">
        <f t="shared" si="43"/>
        <v>16569100</v>
      </c>
      <c r="Y166" s="108">
        <f t="shared" si="44"/>
        <v>5520600</v>
      </c>
      <c r="Z166" s="108">
        <f t="shared" si="44"/>
        <v>16560000</v>
      </c>
      <c r="AA166" s="108">
        <f t="shared" si="45"/>
        <v>22080600</v>
      </c>
      <c r="AB166" s="108">
        <f t="shared" si="46"/>
        <v>19494000</v>
      </c>
      <c r="AC166" s="108">
        <f t="shared" si="46"/>
        <v>19450800</v>
      </c>
      <c r="AD166" s="109">
        <f t="shared" si="46"/>
        <v>18720000</v>
      </c>
    </row>
    <row r="167" spans="1:30" x14ac:dyDescent="0.25">
      <c r="A167" s="17">
        <v>2553</v>
      </c>
      <c r="B167" s="6" t="s">
        <v>72</v>
      </c>
      <c r="C167" s="95">
        <v>2365</v>
      </c>
      <c r="D167" s="95">
        <v>2410</v>
      </c>
      <c r="E167" s="4">
        <v>3800</v>
      </c>
      <c r="F167" s="94">
        <v>3800</v>
      </c>
      <c r="G167" s="94">
        <v>3800</v>
      </c>
      <c r="H167" s="94">
        <v>3800</v>
      </c>
      <c r="I167" s="94">
        <v>3800</v>
      </c>
      <c r="J167" s="94">
        <v>3800</v>
      </c>
      <c r="K167" s="16"/>
      <c r="L167" s="63">
        <v>5935</v>
      </c>
      <c r="M167" s="63">
        <v>1187</v>
      </c>
      <c r="N167" s="63">
        <v>7122</v>
      </c>
      <c r="O167" s="64">
        <v>1914</v>
      </c>
      <c r="P167" s="64">
        <v>5740</v>
      </c>
      <c r="Q167" s="65">
        <v>7654</v>
      </c>
      <c r="R167" s="65">
        <v>7608</v>
      </c>
      <c r="S167" s="63">
        <v>6783</v>
      </c>
      <c r="T167" s="63">
        <v>5733</v>
      </c>
      <c r="U167" s="16"/>
      <c r="V167" s="108">
        <f t="shared" si="42"/>
        <v>14303350</v>
      </c>
      <c r="W167" s="108">
        <f t="shared" si="42"/>
        <v>4510600</v>
      </c>
      <c r="X167" s="108">
        <f t="shared" si="43"/>
        <v>18813950</v>
      </c>
      <c r="Y167" s="108">
        <f t="shared" si="44"/>
        <v>7273200</v>
      </c>
      <c r="Z167" s="108">
        <f t="shared" si="44"/>
        <v>21812000</v>
      </c>
      <c r="AA167" s="108">
        <f t="shared" si="45"/>
        <v>29085200</v>
      </c>
      <c r="AB167" s="108">
        <f t="shared" si="46"/>
        <v>28910400</v>
      </c>
      <c r="AC167" s="108">
        <f t="shared" si="46"/>
        <v>25775400</v>
      </c>
      <c r="AD167" s="109">
        <f t="shared" si="46"/>
        <v>21785400</v>
      </c>
    </row>
    <row r="168" spans="1:30" x14ac:dyDescent="0.25">
      <c r="A168" s="17">
        <v>2554</v>
      </c>
      <c r="B168" s="6" t="s">
        <v>66</v>
      </c>
      <c r="C168" s="95">
        <v>75</v>
      </c>
      <c r="D168" s="95">
        <v>75</v>
      </c>
      <c r="E168" s="4">
        <v>80</v>
      </c>
      <c r="F168" s="94">
        <v>80</v>
      </c>
      <c r="G168" s="94">
        <v>80</v>
      </c>
      <c r="H168" s="94">
        <v>80</v>
      </c>
      <c r="I168" s="94">
        <v>80</v>
      </c>
      <c r="J168" s="94">
        <v>80</v>
      </c>
      <c r="K168" s="16"/>
      <c r="L168" s="63">
        <v>1485</v>
      </c>
      <c r="M168" s="63">
        <v>297</v>
      </c>
      <c r="N168" s="63">
        <v>1782</v>
      </c>
      <c r="O168" s="64">
        <v>554</v>
      </c>
      <c r="P168" s="64">
        <v>1660</v>
      </c>
      <c r="Q168" s="65">
        <v>2214</v>
      </c>
      <c r="R168" s="65">
        <v>2340</v>
      </c>
      <c r="S168" s="63">
        <v>2605</v>
      </c>
      <c r="T168" s="63">
        <v>3140</v>
      </c>
      <c r="U168" s="16"/>
      <c r="V168" s="108">
        <f t="shared" si="42"/>
        <v>111375</v>
      </c>
      <c r="W168" s="108">
        <f t="shared" si="42"/>
        <v>23760</v>
      </c>
      <c r="X168" s="108">
        <f t="shared" si="43"/>
        <v>135135</v>
      </c>
      <c r="Y168" s="108">
        <f t="shared" si="44"/>
        <v>44320</v>
      </c>
      <c r="Z168" s="108">
        <f t="shared" si="44"/>
        <v>132800</v>
      </c>
      <c r="AA168" s="108">
        <f t="shared" si="45"/>
        <v>177120</v>
      </c>
      <c r="AB168" s="108">
        <f t="shared" si="46"/>
        <v>187200</v>
      </c>
      <c r="AC168" s="108">
        <f t="shared" si="46"/>
        <v>208400</v>
      </c>
      <c r="AD168" s="109">
        <f t="shared" si="46"/>
        <v>251200</v>
      </c>
    </row>
    <row r="169" spans="1:30" x14ac:dyDescent="0.25">
      <c r="A169" s="17">
        <v>2555</v>
      </c>
      <c r="B169" s="6" t="s">
        <v>67</v>
      </c>
      <c r="C169" s="95">
        <v>75</v>
      </c>
      <c r="D169" s="95">
        <v>75</v>
      </c>
      <c r="E169" s="4">
        <v>80</v>
      </c>
      <c r="F169" s="94">
        <v>80</v>
      </c>
      <c r="G169" s="94">
        <v>80</v>
      </c>
      <c r="H169" s="94">
        <v>80</v>
      </c>
      <c r="I169" s="94">
        <v>80</v>
      </c>
      <c r="J169" s="94">
        <v>80</v>
      </c>
      <c r="K169" s="16"/>
      <c r="L169" s="63">
        <v>1008</v>
      </c>
      <c r="M169" s="63">
        <v>202</v>
      </c>
      <c r="N169" s="63">
        <v>1210</v>
      </c>
      <c r="O169" s="64">
        <v>338</v>
      </c>
      <c r="P169" s="64">
        <v>1012</v>
      </c>
      <c r="Q169" s="65">
        <v>1350</v>
      </c>
      <c r="R169" s="65">
        <v>1192</v>
      </c>
      <c r="S169" s="63">
        <v>1190</v>
      </c>
      <c r="T169" s="63">
        <v>1145</v>
      </c>
      <c r="U169" s="16"/>
      <c r="V169" s="108">
        <f t="shared" si="42"/>
        <v>75600</v>
      </c>
      <c r="W169" s="108">
        <f t="shared" si="42"/>
        <v>16160</v>
      </c>
      <c r="X169" s="108">
        <f t="shared" si="43"/>
        <v>91760</v>
      </c>
      <c r="Y169" s="108">
        <f t="shared" si="44"/>
        <v>27040</v>
      </c>
      <c r="Z169" s="108">
        <f t="shared" si="44"/>
        <v>80960</v>
      </c>
      <c r="AA169" s="108">
        <f t="shared" si="45"/>
        <v>108000</v>
      </c>
      <c r="AB169" s="108">
        <f t="shared" si="46"/>
        <v>95360</v>
      </c>
      <c r="AC169" s="108">
        <f t="shared" si="46"/>
        <v>95200</v>
      </c>
      <c r="AD169" s="109">
        <f t="shared" si="46"/>
        <v>91600</v>
      </c>
    </row>
    <row r="170" spans="1:30" x14ac:dyDescent="0.25">
      <c r="A170" s="17">
        <v>2556</v>
      </c>
      <c r="B170" s="6" t="s">
        <v>68</v>
      </c>
      <c r="C170" s="95">
        <v>75</v>
      </c>
      <c r="D170" s="95">
        <v>75</v>
      </c>
      <c r="E170" s="4">
        <v>80</v>
      </c>
      <c r="F170" s="94">
        <v>80</v>
      </c>
      <c r="G170" s="94">
        <v>80</v>
      </c>
      <c r="H170" s="94">
        <v>80</v>
      </c>
      <c r="I170" s="94">
        <v>80</v>
      </c>
      <c r="J170" s="94">
        <v>80</v>
      </c>
      <c r="K170" s="16"/>
      <c r="L170" s="63">
        <v>658</v>
      </c>
      <c r="M170" s="63">
        <v>132</v>
      </c>
      <c r="N170" s="63">
        <v>790</v>
      </c>
      <c r="O170" s="64">
        <v>212</v>
      </c>
      <c r="P170" s="64">
        <v>637</v>
      </c>
      <c r="Q170" s="65">
        <v>849</v>
      </c>
      <c r="R170" s="65">
        <v>844</v>
      </c>
      <c r="S170" s="65">
        <v>752</v>
      </c>
      <c r="T170" s="65">
        <v>635</v>
      </c>
      <c r="U170" s="16"/>
      <c r="V170" s="108">
        <f t="shared" si="42"/>
        <v>49350</v>
      </c>
      <c r="W170" s="108">
        <f t="shared" si="42"/>
        <v>10560</v>
      </c>
      <c r="X170" s="108">
        <f t="shared" si="43"/>
        <v>59910</v>
      </c>
      <c r="Y170" s="108">
        <f t="shared" si="44"/>
        <v>16960</v>
      </c>
      <c r="Z170" s="108">
        <f t="shared" si="44"/>
        <v>50960</v>
      </c>
      <c r="AA170" s="108">
        <f t="shared" si="45"/>
        <v>67920</v>
      </c>
      <c r="AB170" s="108">
        <f t="shared" si="46"/>
        <v>67520</v>
      </c>
      <c r="AC170" s="108">
        <f t="shared" si="46"/>
        <v>60160</v>
      </c>
      <c r="AD170" s="109">
        <f t="shared" si="46"/>
        <v>50800</v>
      </c>
    </row>
    <row r="171" spans="1:30" x14ac:dyDescent="0.25">
      <c r="A171" s="17">
        <v>2557</v>
      </c>
      <c r="B171" s="6" t="s">
        <v>69</v>
      </c>
      <c r="C171" s="95"/>
      <c r="D171" s="95"/>
      <c r="E171" s="4">
        <v>350</v>
      </c>
      <c r="F171" s="94">
        <v>350</v>
      </c>
      <c r="G171" s="94">
        <v>350</v>
      </c>
      <c r="H171" s="94">
        <v>350</v>
      </c>
      <c r="I171" s="94">
        <v>350</v>
      </c>
      <c r="J171" s="94">
        <v>350</v>
      </c>
      <c r="K171" s="16"/>
      <c r="L171" s="63">
        <v>1</v>
      </c>
      <c r="M171" s="63">
        <v>0</v>
      </c>
      <c r="N171" s="63">
        <v>1</v>
      </c>
      <c r="O171" s="64">
        <v>0</v>
      </c>
      <c r="P171" s="64">
        <v>1</v>
      </c>
      <c r="Q171" s="65">
        <v>1</v>
      </c>
      <c r="R171" s="65">
        <v>1</v>
      </c>
      <c r="S171" s="65">
        <v>1</v>
      </c>
      <c r="T171" s="65">
        <v>1</v>
      </c>
      <c r="U171" s="16"/>
      <c r="V171" s="108">
        <f t="shared" si="42"/>
        <v>0</v>
      </c>
      <c r="W171" s="108">
        <f t="shared" si="42"/>
        <v>0</v>
      </c>
      <c r="X171" s="108">
        <f t="shared" si="43"/>
        <v>0</v>
      </c>
      <c r="Y171" s="108">
        <f t="shared" si="44"/>
        <v>0</v>
      </c>
      <c r="Z171" s="108">
        <f t="shared" si="44"/>
        <v>350</v>
      </c>
      <c r="AA171" s="108">
        <f t="shared" si="45"/>
        <v>350</v>
      </c>
      <c r="AB171" s="108">
        <f t="shared" si="46"/>
        <v>350</v>
      </c>
      <c r="AC171" s="108">
        <f t="shared" si="46"/>
        <v>350</v>
      </c>
      <c r="AD171" s="109">
        <f t="shared" si="46"/>
        <v>350</v>
      </c>
    </row>
    <row r="172" spans="1:30" x14ac:dyDescent="0.25">
      <c r="A172" s="17">
        <v>2558</v>
      </c>
      <c r="B172" s="6" t="s">
        <v>70</v>
      </c>
      <c r="C172" s="95"/>
      <c r="D172" s="95"/>
      <c r="E172" s="4">
        <v>820</v>
      </c>
      <c r="F172" s="94">
        <v>820</v>
      </c>
      <c r="G172" s="94">
        <v>820</v>
      </c>
      <c r="H172" s="94">
        <v>820</v>
      </c>
      <c r="I172" s="94">
        <v>820</v>
      </c>
      <c r="J172" s="94">
        <v>820</v>
      </c>
      <c r="K172" s="16"/>
      <c r="L172" s="63">
        <v>104</v>
      </c>
      <c r="M172" s="63">
        <v>21</v>
      </c>
      <c r="N172" s="63">
        <v>125</v>
      </c>
      <c r="O172" s="64">
        <v>37</v>
      </c>
      <c r="P172" s="64">
        <v>109</v>
      </c>
      <c r="Q172" s="65">
        <v>146</v>
      </c>
      <c r="R172" s="65">
        <v>144</v>
      </c>
      <c r="S172" s="65">
        <v>150</v>
      </c>
      <c r="T172" s="65">
        <v>164</v>
      </c>
      <c r="U172" s="16"/>
      <c r="V172" s="108">
        <f t="shared" si="42"/>
        <v>0</v>
      </c>
      <c r="W172" s="108">
        <f t="shared" si="42"/>
        <v>17220</v>
      </c>
      <c r="X172" s="108">
        <f t="shared" si="43"/>
        <v>17220</v>
      </c>
      <c r="Y172" s="108">
        <f t="shared" si="44"/>
        <v>30340</v>
      </c>
      <c r="Z172" s="108">
        <f t="shared" si="44"/>
        <v>89380</v>
      </c>
      <c r="AA172" s="108">
        <f t="shared" si="45"/>
        <v>119720</v>
      </c>
      <c r="AB172" s="108">
        <f t="shared" si="46"/>
        <v>118080</v>
      </c>
      <c r="AC172" s="108">
        <f t="shared" si="46"/>
        <v>123000</v>
      </c>
      <c r="AD172" s="109">
        <f t="shared" si="46"/>
        <v>134480</v>
      </c>
    </row>
    <row r="173" spans="1:30" x14ac:dyDescent="0.25">
      <c r="A173" s="19" t="s">
        <v>71</v>
      </c>
      <c r="B173" s="11"/>
      <c r="C173" s="95"/>
      <c r="D173" s="95"/>
      <c r="E173" s="4"/>
      <c r="F173" s="4"/>
      <c r="G173" s="4"/>
      <c r="H173" s="4"/>
      <c r="I173" s="4"/>
      <c r="J173" s="4"/>
      <c r="K173" s="16"/>
      <c r="L173" s="63"/>
      <c r="M173" s="63"/>
      <c r="N173" s="63"/>
      <c r="O173" s="64"/>
      <c r="P173" s="64"/>
      <c r="Q173" s="72"/>
      <c r="R173" s="72"/>
      <c r="S173" s="72"/>
      <c r="T173" s="72"/>
      <c r="U173" s="16"/>
      <c r="V173" s="108">
        <f t="shared" ref="V173:AB173" si="47">SUM(V165:V172)</f>
        <v>35943475</v>
      </c>
      <c r="W173" s="108">
        <f t="shared" si="47"/>
        <v>10136500</v>
      </c>
      <c r="X173" s="108">
        <f t="shared" si="47"/>
        <v>46079975</v>
      </c>
      <c r="Y173" s="108">
        <f t="shared" si="47"/>
        <v>17130060</v>
      </c>
      <c r="Z173" s="108">
        <f t="shared" si="47"/>
        <v>51378450</v>
      </c>
      <c r="AA173" s="108">
        <f t="shared" si="47"/>
        <v>68508510</v>
      </c>
      <c r="AB173" s="108">
        <f t="shared" si="47"/>
        <v>66701710</v>
      </c>
      <c r="AC173" s="108">
        <f>SUM(AC165:AC172)</f>
        <v>65559710</v>
      </c>
      <c r="AD173" s="109">
        <f>SUM(AD165:AD172)</f>
        <v>64961030</v>
      </c>
    </row>
    <row r="174" spans="1:30" x14ac:dyDescent="0.25">
      <c r="A174" s="19"/>
      <c r="B174" s="11"/>
      <c r="C174" s="95"/>
      <c r="D174" s="95"/>
      <c r="E174" s="4"/>
      <c r="F174" s="4"/>
      <c r="G174" s="4"/>
      <c r="H174" s="4"/>
      <c r="I174" s="4"/>
      <c r="J174" s="4"/>
      <c r="K174" s="16"/>
      <c r="L174" s="63"/>
      <c r="M174" s="63"/>
      <c r="N174" s="63"/>
      <c r="O174" s="64"/>
      <c r="P174" s="64"/>
      <c r="Q174" s="72"/>
      <c r="R174" s="72"/>
      <c r="S174" s="72"/>
      <c r="T174" s="72"/>
      <c r="U174" s="16"/>
      <c r="V174" s="111"/>
      <c r="W174" s="111"/>
      <c r="X174" s="111"/>
      <c r="Y174" s="111"/>
      <c r="Z174" s="111"/>
      <c r="AA174" s="111"/>
      <c r="AB174" s="111"/>
      <c r="AC174" s="108"/>
      <c r="AD174" s="109"/>
    </row>
    <row r="175" spans="1:30" x14ac:dyDescent="0.25">
      <c r="A175" s="19" t="s">
        <v>2</v>
      </c>
      <c r="B175" s="11"/>
      <c r="C175" s="95"/>
      <c r="D175" s="95"/>
      <c r="E175" s="4"/>
      <c r="F175" s="4"/>
      <c r="G175" s="4"/>
      <c r="H175" s="4"/>
      <c r="I175" s="4"/>
      <c r="J175" s="4"/>
      <c r="K175" s="16"/>
      <c r="L175" s="63"/>
      <c r="M175" s="63"/>
      <c r="N175" s="63"/>
      <c r="O175" s="64"/>
      <c r="P175" s="64"/>
      <c r="Q175" s="65"/>
      <c r="R175" s="65"/>
      <c r="S175" s="65"/>
      <c r="T175" s="65"/>
      <c r="U175" s="16"/>
      <c r="V175" s="111"/>
      <c r="W175" s="111"/>
      <c r="X175" s="111"/>
      <c r="Y175" s="111"/>
      <c r="Z175" s="111"/>
      <c r="AA175" s="111"/>
      <c r="AB175" s="111"/>
      <c r="AC175" s="108"/>
      <c r="AD175" s="109"/>
    </row>
    <row r="176" spans="1:30" x14ac:dyDescent="0.25">
      <c r="A176" s="17">
        <v>3551</v>
      </c>
      <c r="B176" s="6" t="s">
        <v>63</v>
      </c>
      <c r="C176" s="95"/>
      <c r="D176" s="95"/>
      <c r="E176" s="4">
        <v>400</v>
      </c>
      <c r="F176" s="94">
        <v>400</v>
      </c>
      <c r="G176" s="94">
        <v>400</v>
      </c>
      <c r="H176" s="94">
        <v>400</v>
      </c>
      <c r="I176" s="94">
        <v>400</v>
      </c>
      <c r="J176" s="94">
        <v>400</v>
      </c>
      <c r="K176" s="16"/>
      <c r="L176" s="63"/>
      <c r="M176" s="63">
        <v>7623</v>
      </c>
      <c r="N176" s="63">
        <v>7623</v>
      </c>
      <c r="O176" s="64">
        <v>2368</v>
      </c>
      <c r="P176" s="64">
        <v>7106</v>
      </c>
      <c r="Q176" s="65">
        <v>9474</v>
      </c>
      <c r="R176" s="64">
        <v>10012</v>
      </c>
      <c r="S176" s="64">
        <v>11145</v>
      </c>
      <c r="T176" s="64">
        <v>13438</v>
      </c>
      <c r="U176" s="16"/>
      <c r="V176" s="108">
        <f t="shared" ref="V176:W183" si="48">D176*L176</f>
        <v>0</v>
      </c>
      <c r="W176" s="108">
        <f t="shared" si="48"/>
        <v>3049200</v>
      </c>
      <c r="X176" s="108">
        <f t="shared" ref="X176:X183" si="49">SUM(V176:W176)</f>
        <v>3049200</v>
      </c>
      <c r="Y176" s="108">
        <f t="shared" ref="Y176:Z183" si="50">F176*O176</f>
        <v>947200</v>
      </c>
      <c r="Z176" s="108">
        <f t="shared" si="50"/>
        <v>2842400</v>
      </c>
      <c r="AA176" s="108">
        <f t="shared" ref="AA176:AA183" si="51">SUM(Y176:Z176)</f>
        <v>3789600</v>
      </c>
      <c r="AB176" s="108">
        <f t="shared" ref="AB176:AD183" si="52">H176*R176</f>
        <v>4004800</v>
      </c>
      <c r="AC176" s="108">
        <f t="shared" si="52"/>
        <v>4458000</v>
      </c>
      <c r="AD176" s="109">
        <f t="shared" si="52"/>
        <v>5375200</v>
      </c>
    </row>
    <row r="177" spans="1:30" x14ac:dyDescent="0.25">
      <c r="A177" s="17">
        <v>3552</v>
      </c>
      <c r="B177" s="6" t="s">
        <v>64</v>
      </c>
      <c r="C177" s="95"/>
      <c r="D177" s="95"/>
      <c r="E177" s="4">
        <v>900</v>
      </c>
      <c r="F177" s="94">
        <v>900</v>
      </c>
      <c r="G177" s="94">
        <v>900</v>
      </c>
      <c r="H177" s="94">
        <v>900</v>
      </c>
      <c r="I177" s="94">
        <v>900</v>
      </c>
      <c r="J177" s="94">
        <v>900</v>
      </c>
      <c r="K177" s="16"/>
      <c r="L177" s="63"/>
      <c r="M177" s="63">
        <v>4935</v>
      </c>
      <c r="N177" s="63">
        <v>4935</v>
      </c>
      <c r="O177" s="64">
        <v>1378</v>
      </c>
      <c r="P177" s="64">
        <v>4133</v>
      </c>
      <c r="Q177" s="65">
        <v>5511</v>
      </c>
      <c r="R177" s="64">
        <v>4865</v>
      </c>
      <c r="S177" s="64">
        <v>4855</v>
      </c>
      <c r="T177" s="64">
        <v>4672</v>
      </c>
      <c r="U177" s="16"/>
      <c r="V177" s="108">
        <f t="shared" si="48"/>
        <v>0</v>
      </c>
      <c r="W177" s="108">
        <f t="shared" si="48"/>
        <v>4441500</v>
      </c>
      <c r="X177" s="108">
        <f t="shared" si="49"/>
        <v>4441500</v>
      </c>
      <c r="Y177" s="108">
        <f t="shared" si="50"/>
        <v>1240200</v>
      </c>
      <c r="Z177" s="108">
        <f t="shared" si="50"/>
        <v>3719700</v>
      </c>
      <c r="AA177" s="108">
        <f t="shared" si="51"/>
        <v>4959900</v>
      </c>
      <c r="AB177" s="108">
        <f t="shared" si="52"/>
        <v>4378500</v>
      </c>
      <c r="AC177" s="108">
        <f t="shared" si="52"/>
        <v>4369500</v>
      </c>
      <c r="AD177" s="109">
        <f t="shared" si="52"/>
        <v>4204800</v>
      </c>
    </row>
    <row r="178" spans="1:30" x14ac:dyDescent="0.25">
      <c r="A178" s="17">
        <v>3553</v>
      </c>
      <c r="B178" s="6" t="s">
        <v>72</v>
      </c>
      <c r="C178" s="95"/>
      <c r="D178" s="95"/>
      <c r="E178" s="4">
        <v>1900</v>
      </c>
      <c r="F178" s="94">
        <v>1900</v>
      </c>
      <c r="G178" s="94">
        <v>1900</v>
      </c>
      <c r="H178" s="94">
        <v>1900</v>
      </c>
      <c r="I178" s="94">
        <v>1900</v>
      </c>
      <c r="J178" s="94">
        <v>1900</v>
      </c>
      <c r="K178" s="16"/>
      <c r="L178" s="63"/>
      <c r="M178" s="63">
        <v>3200</v>
      </c>
      <c r="N178" s="63">
        <v>3200</v>
      </c>
      <c r="O178" s="64">
        <v>860</v>
      </c>
      <c r="P178" s="64">
        <v>2579</v>
      </c>
      <c r="Q178" s="65">
        <v>3439</v>
      </c>
      <c r="R178" s="64">
        <v>3418</v>
      </c>
      <c r="S178" s="64">
        <v>3047</v>
      </c>
      <c r="T178" s="64">
        <v>2576</v>
      </c>
      <c r="U178" s="16"/>
      <c r="V178" s="108">
        <f t="shared" si="48"/>
        <v>0</v>
      </c>
      <c r="W178" s="108">
        <f t="shared" si="48"/>
        <v>6080000</v>
      </c>
      <c r="X178" s="108">
        <f t="shared" si="49"/>
        <v>6080000</v>
      </c>
      <c r="Y178" s="108">
        <f t="shared" si="50"/>
        <v>1634000</v>
      </c>
      <c r="Z178" s="108">
        <f t="shared" si="50"/>
        <v>4900100</v>
      </c>
      <c r="AA178" s="108">
        <f t="shared" si="51"/>
        <v>6534100</v>
      </c>
      <c r="AB178" s="108">
        <f t="shared" si="52"/>
        <v>6494200</v>
      </c>
      <c r="AC178" s="108">
        <f t="shared" si="52"/>
        <v>5789300</v>
      </c>
      <c r="AD178" s="109">
        <f t="shared" si="52"/>
        <v>4894400</v>
      </c>
    </row>
    <row r="179" spans="1:30" x14ac:dyDescent="0.25">
      <c r="A179" s="17">
        <v>3554</v>
      </c>
      <c r="B179" s="6" t="s">
        <v>66</v>
      </c>
      <c r="C179" s="95"/>
      <c r="D179" s="95"/>
      <c r="E179" s="4">
        <v>40</v>
      </c>
      <c r="F179" s="94">
        <v>40</v>
      </c>
      <c r="G179" s="94">
        <v>40</v>
      </c>
      <c r="H179" s="94">
        <v>40</v>
      </c>
      <c r="I179" s="94">
        <v>40</v>
      </c>
      <c r="J179" s="94">
        <v>40</v>
      </c>
      <c r="K179" s="16"/>
      <c r="L179" s="63"/>
      <c r="M179" s="63">
        <v>800</v>
      </c>
      <c r="N179" s="63">
        <v>800</v>
      </c>
      <c r="O179" s="64">
        <v>249</v>
      </c>
      <c r="P179" s="64">
        <v>746</v>
      </c>
      <c r="Q179" s="65">
        <v>995</v>
      </c>
      <c r="R179" s="64">
        <v>1051</v>
      </c>
      <c r="S179" s="64">
        <v>1170</v>
      </c>
      <c r="T179" s="64">
        <v>1411</v>
      </c>
      <c r="U179" s="16"/>
      <c r="V179" s="108">
        <f t="shared" si="48"/>
        <v>0</v>
      </c>
      <c r="W179" s="108">
        <f t="shared" si="48"/>
        <v>32000</v>
      </c>
      <c r="X179" s="108">
        <f t="shared" si="49"/>
        <v>32000</v>
      </c>
      <c r="Y179" s="108">
        <f t="shared" si="50"/>
        <v>9960</v>
      </c>
      <c r="Z179" s="108">
        <f t="shared" si="50"/>
        <v>29840</v>
      </c>
      <c r="AA179" s="108">
        <f t="shared" si="51"/>
        <v>39800</v>
      </c>
      <c r="AB179" s="108">
        <f t="shared" si="52"/>
        <v>42040</v>
      </c>
      <c r="AC179" s="108">
        <f t="shared" si="52"/>
        <v>46800</v>
      </c>
      <c r="AD179" s="109">
        <f t="shared" si="52"/>
        <v>56440</v>
      </c>
    </row>
    <row r="180" spans="1:30" x14ac:dyDescent="0.25">
      <c r="A180" s="17">
        <v>3555</v>
      </c>
      <c r="B180" s="6" t="s">
        <v>67</v>
      </c>
      <c r="C180" s="95"/>
      <c r="D180" s="95"/>
      <c r="E180" s="4">
        <v>40</v>
      </c>
      <c r="F180" s="94">
        <v>40</v>
      </c>
      <c r="G180" s="94">
        <v>40</v>
      </c>
      <c r="H180" s="94">
        <v>40</v>
      </c>
      <c r="I180" s="94">
        <v>40</v>
      </c>
      <c r="J180" s="94">
        <v>40</v>
      </c>
      <c r="K180" s="16"/>
      <c r="L180" s="63"/>
      <c r="M180" s="63">
        <v>543</v>
      </c>
      <c r="N180" s="63">
        <v>543</v>
      </c>
      <c r="O180" s="64">
        <v>152</v>
      </c>
      <c r="P180" s="64">
        <v>455</v>
      </c>
      <c r="Q180" s="65">
        <v>607</v>
      </c>
      <c r="R180" s="64">
        <v>536</v>
      </c>
      <c r="S180" s="64">
        <v>534</v>
      </c>
      <c r="T180" s="64">
        <v>515</v>
      </c>
      <c r="U180" s="16"/>
      <c r="V180" s="108">
        <f t="shared" si="48"/>
        <v>0</v>
      </c>
      <c r="W180" s="108">
        <f t="shared" si="48"/>
        <v>21720</v>
      </c>
      <c r="X180" s="108">
        <f t="shared" si="49"/>
        <v>21720</v>
      </c>
      <c r="Y180" s="108">
        <f t="shared" si="50"/>
        <v>6080</v>
      </c>
      <c r="Z180" s="108">
        <f t="shared" si="50"/>
        <v>18200</v>
      </c>
      <c r="AA180" s="108">
        <f t="shared" si="51"/>
        <v>24280</v>
      </c>
      <c r="AB180" s="108">
        <f t="shared" si="52"/>
        <v>21440</v>
      </c>
      <c r="AC180" s="108">
        <f t="shared" si="52"/>
        <v>21360</v>
      </c>
      <c r="AD180" s="109">
        <f t="shared" si="52"/>
        <v>20600</v>
      </c>
    </row>
    <row r="181" spans="1:30" x14ac:dyDescent="0.25">
      <c r="A181" s="17">
        <v>3556</v>
      </c>
      <c r="B181" s="6" t="s">
        <v>68</v>
      </c>
      <c r="C181" s="95"/>
      <c r="D181" s="95"/>
      <c r="E181" s="4">
        <v>40</v>
      </c>
      <c r="F181" s="94">
        <v>40</v>
      </c>
      <c r="G181" s="94">
        <v>40</v>
      </c>
      <c r="H181" s="94">
        <v>40</v>
      </c>
      <c r="I181" s="94">
        <v>40</v>
      </c>
      <c r="J181" s="94">
        <v>40</v>
      </c>
      <c r="K181" s="16"/>
      <c r="L181" s="63"/>
      <c r="M181" s="63">
        <v>355</v>
      </c>
      <c r="N181" s="63">
        <v>355</v>
      </c>
      <c r="O181" s="64">
        <v>95</v>
      </c>
      <c r="P181" s="64">
        <v>286</v>
      </c>
      <c r="Q181" s="65">
        <v>381</v>
      </c>
      <c r="R181" s="64">
        <v>379</v>
      </c>
      <c r="S181" s="64">
        <v>338</v>
      </c>
      <c r="T181" s="64">
        <v>286</v>
      </c>
      <c r="U181" s="16"/>
      <c r="V181" s="108">
        <f t="shared" si="48"/>
        <v>0</v>
      </c>
      <c r="W181" s="108">
        <f t="shared" si="48"/>
        <v>14200</v>
      </c>
      <c r="X181" s="108">
        <f t="shared" si="49"/>
        <v>14200</v>
      </c>
      <c r="Y181" s="108">
        <f t="shared" si="50"/>
        <v>3800</v>
      </c>
      <c r="Z181" s="108">
        <f t="shared" si="50"/>
        <v>11440</v>
      </c>
      <c r="AA181" s="108">
        <f t="shared" si="51"/>
        <v>15240</v>
      </c>
      <c r="AB181" s="108">
        <f t="shared" si="52"/>
        <v>15160</v>
      </c>
      <c r="AC181" s="108">
        <f t="shared" si="52"/>
        <v>13520</v>
      </c>
      <c r="AD181" s="109">
        <f t="shared" si="52"/>
        <v>11440</v>
      </c>
    </row>
    <row r="182" spans="1:30" x14ac:dyDescent="0.25">
      <c r="A182" s="17">
        <v>3557</v>
      </c>
      <c r="B182" s="6" t="s">
        <v>69</v>
      </c>
      <c r="C182" s="95"/>
      <c r="D182" s="95"/>
      <c r="E182" s="4">
        <v>175</v>
      </c>
      <c r="F182" s="94">
        <v>175</v>
      </c>
      <c r="G182" s="94">
        <v>175</v>
      </c>
      <c r="H182" s="94">
        <v>175</v>
      </c>
      <c r="I182" s="94">
        <v>175</v>
      </c>
      <c r="J182" s="94">
        <v>175</v>
      </c>
      <c r="K182" s="16"/>
      <c r="L182" s="63"/>
      <c r="M182" s="63">
        <v>0</v>
      </c>
      <c r="N182" s="63">
        <v>0</v>
      </c>
      <c r="O182" s="64">
        <v>0</v>
      </c>
      <c r="P182" s="64">
        <v>1</v>
      </c>
      <c r="Q182" s="65">
        <v>1</v>
      </c>
      <c r="R182" s="64">
        <v>1</v>
      </c>
      <c r="S182" s="64">
        <v>1</v>
      </c>
      <c r="T182" s="64">
        <v>1</v>
      </c>
      <c r="U182" s="16"/>
      <c r="V182" s="108">
        <f t="shared" si="48"/>
        <v>0</v>
      </c>
      <c r="W182" s="108">
        <f t="shared" si="48"/>
        <v>0</v>
      </c>
      <c r="X182" s="108">
        <f t="shared" si="49"/>
        <v>0</v>
      </c>
      <c r="Y182" s="108">
        <f t="shared" si="50"/>
        <v>0</v>
      </c>
      <c r="Z182" s="108">
        <f t="shared" si="50"/>
        <v>175</v>
      </c>
      <c r="AA182" s="108">
        <f t="shared" si="51"/>
        <v>175</v>
      </c>
      <c r="AB182" s="108">
        <f t="shared" si="52"/>
        <v>175</v>
      </c>
      <c r="AC182" s="108">
        <f t="shared" si="52"/>
        <v>175</v>
      </c>
      <c r="AD182" s="109">
        <f t="shared" si="52"/>
        <v>175</v>
      </c>
    </row>
    <row r="183" spans="1:30" x14ac:dyDescent="0.25">
      <c r="A183" s="17">
        <v>3558</v>
      </c>
      <c r="B183" s="6" t="s">
        <v>70</v>
      </c>
      <c r="C183" s="95"/>
      <c r="D183" s="95"/>
      <c r="E183" s="4">
        <v>410</v>
      </c>
      <c r="F183" s="94">
        <v>410</v>
      </c>
      <c r="G183" s="94">
        <v>410</v>
      </c>
      <c r="H183" s="94">
        <v>410</v>
      </c>
      <c r="I183" s="94">
        <v>410</v>
      </c>
      <c r="J183" s="94">
        <v>410</v>
      </c>
      <c r="K183" s="16"/>
      <c r="L183" s="63"/>
      <c r="M183" s="63">
        <v>56</v>
      </c>
      <c r="N183" s="63">
        <v>56</v>
      </c>
      <c r="O183" s="64">
        <v>16</v>
      </c>
      <c r="P183" s="64">
        <v>49</v>
      </c>
      <c r="Q183" s="65">
        <v>65</v>
      </c>
      <c r="R183" s="64">
        <v>65</v>
      </c>
      <c r="S183" s="64">
        <v>68</v>
      </c>
      <c r="T183" s="64">
        <v>73</v>
      </c>
      <c r="U183" s="16"/>
      <c r="V183" s="108">
        <f t="shared" si="48"/>
        <v>0</v>
      </c>
      <c r="W183" s="108">
        <f t="shared" si="48"/>
        <v>22960</v>
      </c>
      <c r="X183" s="108">
        <f t="shared" si="49"/>
        <v>22960</v>
      </c>
      <c r="Y183" s="108">
        <f t="shared" si="50"/>
        <v>6560</v>
      </c>
      <c r="Z183" s="108">
        <f t="shared" si="50"/>
        <v>20090</v>
      </c>
      <c r="AA183" s="108">
        <f t="shared" si="51"/>
        <v>26650</v>
      </c>
      <c r="AB183" s="108">
        <f t="shared" si="52"/>
        <v>26650</v>
      </c>
      <c r="AC183" s="108">
        <f t="shared" si="52"/>
        <v>27880</v>
      </c>
      <c r="AD183" s="109">
        <f t="shared" si="52"/>
        <v>29930</v>
      </c>
    </row>
    <row r="184" spans="1:30" x14ac:dyDescent="0.25">
      <c r="A184" s="21" t="s">
        <v>2</v>
      </c>
      <c r="B184" s="22"/>
      <c r="C184" s="95"/>
      <c r="D184" s="95"/>
      <c r="E184" s="95"/>
      <c r="F184" s="95"/>
      <c r="G184" s="95"/>
      <c r="H184" s="95"/>
      <c r="I184" s="95"/>
      <c r="J184" s="95"/>
      <c r="K184" s="16"/>
      <c r="L184" s="63"/>
      <c r="M184" s="63"/>
      <c r="N184" s="63"/>
      <c r="O184" s="64"/>
      <c r="P184" s="64"/>
      <c r="Q184" s="72"/>
      <c r="R184" s="72"/>
      <c r="S184" s="72"/>
      <c r="T184" s="72"/>
      <c r="U184" s="16"/>
      <c r="V184" s="108">
        <f t="shared" ref="V184:AB184" si="53">SUM(V176:V183)</f>
        <v>0</v>
      </c>
      <c r="W184" s="108">
        <f t="shared" si="53"/>
        <v>13661580</v>
      </c>
      <c r="X184" s="108">
        <f t="shared" si="53"/>
        <v>13661580</v>
      </c>
      <c r="Y184" s="108">
        <f t="shared" si="53"/>
        <v>3847800</v>
      </c>
      <c r="Z184" s="108">
        <f t="shared" si="53"/>
        <v>11541945</v>
      </c>
      <c r="AA184" s="108">
        <f t="shared" si="53"/>
        <v>15389745</v>
      </c>
      <c r="AB184" s="108">
        <f t="shared" si="53"/>
        <v>14982965</v>
      </c>
      <c r="AC184" s="108">
        <f>SUM(AC176:AC183)</f>
        <v>14726535</v>
      </c>
      <c r="AD184" s="109">
        <f>SUM(AD176:AD183)</f>
        <v>14592985</v>
      </c>
    </row>
    <row r="185" spans="1:30" x14ac:dyDescent="0.25">
      <c r="A185" s="17">
        <v>1559</v>
      </c>
      <c r="B185" s="6" t="s">
        <v>225</v>
      </c>
      <c r="C185" s="98" t="s">
        <v>231</v>
      </c>
      <c r="D185" s="98" t="s">
        <v>231</v>
      </c>
      <c r="E185" s="98" t="s">
        <v>231</v>
      </c>
      <c r="F185" s="98" t="s">
        <v>231</v>
      </c>
      <c r="G185" s="98" t="s">
        <v>231</v>
      </c>
      <c r="H185" s="98" t="s">
        <v>231</v>
      </c>
      <c r="I185" s="98" t="s">
        <v>231</v>
      </c>
      <c r="J185" s="98" t="s">
        <v>231</v>
      </c>
      <c r="K185" s="16"/>
      <c r="L185" s="73">
        <v>721222</v>
      </c>
      <c r="M185" s="73">
        <v>1009711</v>
      </c>
      <c r="N185" s="73">
        <v>1730933</v>
      </c>
      <c r="O185" s="74">
        <v>500000</v>
      </c>
      <c r="P185" s="74">
        <v>1230934</v>
      </c>
      <c r="Q185" s="79">
        <v>1730934</v>
      </c>
      <c r="R185" s="75">
        <v>1730934</v>
      </c>
      <c r="S185" s="73">
        <v>1730934</v>
      </c>
      <c r="T185" s="73">
        <v>1730934</v>
      </c>
      <c r="U185" s="16"/>
      <c r="V185" s="108">
        <f t="shared" ref="V185:AD185" si="54">L185</f>
        <v>721222</v>
      </c>
      <c r="W185" s="108">
        <f t="shared" si="54"/>
        <v>1009711</v>
      </c>
      <c r="X185" s="108">
        <f t="shared" si="54"/>
        <v>1730933</v>
      </c>
      <c r="Y185" s="108">
        <f t="shared" si="54"/>
        <v>500000</v>
      </c>
      <c r="Z185" s="108">
        <f t="shared" si="54"/>
        <v>1230934</v>
      </c>
      <c r="AA185" s="108">
        <f t="shared" si="54"/>
        <v>1730934</v>
      </c>
      <c r="AB185" s="108">
        <f t="shared" si="54"/>
        <v>1730934</v>
      </c>
      <c r="AC185" s="108">
        <f t="shared" si="54"/>
        <v>1730934</v>
      </c>
      <c r="AD185" s="109">
        <f t="shared" si="54"/>
        <v>1730934</v>
      </c>
    </row>
    <row r="186" spans="1:30" x14ac:dyDescent="0.25">
      <c r="A186" s="19" t="s">
        <v>9</v>
      </c>
      <c r="B186" s="11"/>
      <c r="C186" s="95"/>
      <c r="D186" s="95"/>
      <c r="E186" s="95"/>
      <c r="F186" s="95"/>
      <c r="G186" s="95"/>
      <c r="H186" s="95"/>
      <c r="I186" s="95"/>
      <c r="J186" s="95"/>
      <c r="K186" s="16"/>
      <c r="L186" s="63"/>
      <c r="M186" s="63"/>
      <c r="N186" s="63"/>
      <c r="O186" s="64"/>
      <c r="P186" s="72"/>
      <c r="Q186" s="72"/>
      <c r="R186" s="72"/>
      <c r="S186" s="72"/>
      <c r="T186" s="72"/>
      <c r="U186" s="16"/>
      <c r="V186" s="108">
        <f t="shared" ref="V186:AB186" si="55">V162+V173+V184+V185</f>
        <v>604131987</v>
      </c>
      <c r="W186" s="108">
        <f t="shared" si="55"/>
        <v>185583231</v>
      </c>
      <c r="X186" s="108">
        <f t="shared" si="55"/>
        <v>789715218</v>
      </c>
      <c r="Y186" s="108">
        <f t="shared" si="55"/>
        <v>295213520</v>
      </c>
      <c r="Z186" s="108">
        <f t="shared" si="55"/>
        <v>885350549</v>
      </c>
      <c r="AA186" s="108">
        <f t="shared" si="55"/>
        <v>1180564069</v>
      </c>
      <c r="AB186" s="108">
        <f t="shared" si="55"/>
        <v>1198128889</v>
      </c>
      <c r="AC186" s="108">
        <f>AC162+AC173+AC184+AC185</f>
        <v>1211087739</v>
      </c>
      <c r="AD186" s="109">
        <f>AD162+AD173+AD184+AD185</f>
        <v>1224560729</v>
      </c>
    </row>
    <row r="187" spans="1:30" x14ac:dyDescent="0.25">
      <c r="A187" s="20"/>
      <c r="B187" s="11"/>
      <c r="C187" s="95"/>
      <c r="D187" s="95"/>
      <c r="E187" s="95"/>
      <c r="F187" s="95"/>
      <c r="G187" s="95"/>
      <c r="H187" s="95"/>
      <c r="I187" s="95"/>
      <c r="J187" s="95"/>
      <c r="K187" s="16"/>
      <c r="L187" s="63"/>
      <c r="M187" s="63"/>
      <c r="N187" s="63"/>
      <c r="O187" s="64"/>
      <c r="P187" s="64"/>
      <c r="Q187" s="72"/>
      <c r="R187" s="72"/>
      <c r="S187" s="72"/>
      <c r="T187" s="72"/>
      <c r="U187" s="16"/>
      <c r="V187" s="111"/>
      <c r="W187" s="111"/>
      <c r="X187" s="111"/>
      <c r="Y187" s="111"/>
      <c r="Z187" s="111"/>
      <c r="AA187" s="111"/>
      <c r="AB187" s="111"/>
      <c r="AC187" s="108"/>
      <c r="AD187" s="109"/>
    </row>
    <row r="188" spans="1:30" x14ac:dyDescent="0.25">
      <c r="A188" s="37" t="s">
        <v>73</v>
      </c>
      <c r="B188" s="38"/>
      <c r="C188" s="103"/>
      <c r="D188" s="103"/>
      <c r="E188" s="103"/>
      <c r="F188" s="103"/>
      <c r="G188" s="103"/>
      <c r="H188" s="103"/>
      <c r="I188" s="103"/>
      <c r="J188" s="103"/>
      <c r="K188" s="16"/>
      <c r="L188" s="80"/>
      <c r="M188" s="80"/>
      <c r="N188" s="80"/>
      <c r="O188" s="81"/>
      <c r="P188" s="81"/>
      <c r="Q188" s="82"/>
      <c r="R188" s="82"/>
      <c r="S188" s="82"/>
      <c r="T188" s="82"/>
      <c r="U188" s="16"/>
      <c r="V188" s="120"/>
      <c r="W188" s="120"/>
      <c r="X188" s="120"/>
      <c r="Y188" s="120"/>
      <c r="Z188" s="120"/>
      <c r="AA188" s="120"/>
      <c r="AB188" s="120"/>
      <c r="AC188" s="121"/>
      <c r="AD188" s="122"/>
    </row>
    <row r="189" spans="1:30" x14ac:dyDescent="0.25">
      <c r="A189" s="17">
        <v>1251</v>
      </c>
      <c r="B189" s="6" t="s">
        <v>74</v>
      </c>
      <c r="C189" s="95">
        <v>150</v>
      </c>
      <c r="D189" s="95">
        <v>150</v>
      </c>
      <c r="E189" s="4">
        <v>200</v>
      </c>
      <c r="F189" s="94">
        <v>200</v>
      </c>
      <c r="G189" s="94">
        <v>200</v>
      </c>
      <c r="H189" s="94">
        <v>200</v>
      </c>
      <c r="I189" s="94">
        <v>200</v>
      </c>
      <c r="J189" s="94">
        <v>200</v>
      </c>
      <c r="K189" s="16"/>
      <c r="L189" s="63">
        <v>82398</v>
      </c>
      <c r="M189" s="63">
        <v>41199</v>
      </c>
      <c r="N189" s="63">
        <v>123597</v>
      </c>
      <c r="O189" s="64">
        <v>30108</v>
      </c>
      <c r="P189" s="64">
        <v>90323</v>
      </c>
      <c r="Q189" s="65">
        <v>120431</v>
      </c>
      <c r="R189" s="65">
        <v>138257</v>
      </c>
      <c r="S189" s="63">
        <v>128509</v>
      </c>
      <c r="T189" s="63">
        <v>130700</v>
      </c>
      <c r="U189" s="16"/>
      <c r="V189" s="108">
        <f t="shared" ref="V189:W193" si="56">D189*L189</f>
        <v>12359700</v>
      </c>
      <c r="W189" s="108">
        <f t="shared" si="56"/>
        <v>8239800</v>
      </c>
      <c r="X189" s="108">
        <f>SUM(V189:W189)</f>
        <v>20599500</v>
      </c>
      <c r="Y189" s="108">
        <f t="shared" ref="Y189:Z193" si="57">F189*O189</f>
        <v>6021600</v>
      </c>
      <c r="Z189" s="108">
        <f t="shared" si="57"/>
        <v>18064600</v>
      </c>
      <c r="AA189" s="108">
        <f>SUM(Y189:Z189)</f>
        <v>24086200</v>
      </c>
      <c r="AB189" s="108">
        <f t="shared" ref="AB189:AD193" si="58">H189*R189</f>
        <v>27651400</v>
      </c>
      <c r="AC189" s="108">
        <f t="shared" si="58"/>
        <v>25701800</v>
      </c>
      <c r="AD189" s="109">
        <f t="shared" si="58"/>
        <v>26140000</v>
      </c>
    </row>
    <row r="190" spans="1:30" x14ac:dyDescent="0.25">
      <c r="A190" s="17">
        <v>1252</v>
      </c>
      <c r="B190" s="6" t="s">
        <v>75</v>
      </c>
      <c r="C190" s="95">
        <v>560</v>
      </c>
      <c r="D190" s="95">
        <v>570</v>
      </c>
      <c r="E190" s="4">
        <v>600</v>
      </c>
      <c r="F190" s="94">
        <v>600</v>
      </c>
      <c r="G190" s="94">
        <v>600</v>
      </c>
      <c r="H190" s="94">
        <v>600</v>
      </c>
      <c r="I190" s="94">
        <v>600</v>
      </c>
      <c r="J190" s="94">
        <v>600</v>
      </c>
      <c r="K190" s="16"/>
      <c r="L190" s="63">
        <v>36582</v>
      </c>
      <c r="M190" s="63">
        <v>18291</v>
      </c>
      <c r="N190" s="63">
        <v>54873</v>
      </c>
      <c r="O190" s="64">
        <v>13367</v>
      </c>
      <c r="P190" s="64">
        <v>40101</v>
      </c>
      <c r="Q190" s="65">
        <v>53468</v>
      </c>
      <c r="R190" s="65">
        <v>61382</v>
      </c>
      <c r="S190" s="63">
        <v>57054</v>
      </c>
      <c r="T190" s="63">
        <v>58027</v>
      </c>
      <c r="U190" s="16"/>
      <c r="V190" s="108">
        <f t="shared" si="56"/>
        <v>20851740</v>
      </c>
      <c r="W190" s="108">
        <f t="shared" si="56"/>
        <v>10974600</v>
      </c>
      <c r="X190" s="108">
        <f>SUM(V190:W190)</f>
        <v>31826340</v>
      </c>
      <c r="Y190" s="108">
        <f t="shared" si="57"/>
        <v>8020200</v>
      </c>
      <c r="Z190" s="108">
        <f t="shared" si="57"/>
        <v>24060600</v>
      </c>
      <c r="AA190" s="108">
        <f>SUM(Y190:Z190)</f>
        <v>32080800</v>
      </c>
      <c r="AB190" s="108">
        <f t="shared" si="58"/>
        <v>36829200</v>
      </c>
      <c r="AC190" s="108">
        <f t="shared" si="58"/>
        <v>34232400</v>
      </c>
      <c r="AD190" s="109">
        <f t="shared" si="58"/>
        <v>34816200</v>
      </c>
    </row>
    <row r="191" spans="1:30" x14ac:dyDescent="0.25">
      <c r="A191" s="17">
        <v>1253</v>
      </c>
      <c r="B191" s="6" t="s">
        <v>76</v>
      </c>
      <c r="C191" s="95">
        <v>1270</v>
      </c>
      <c r="D191" s="95">
        <v>1300</v>
      </c>
      <c r="E191" s="4">
        <v>1400</v>
      </c>
      <c r="F191" s="94">
        <v>1400</v>
      </c>
      <c r="G191" s="94">
        <v>1400</v>
      </c>
      <c r="H191" s="94">
        <v>1400</v>
      </c>
      <c r="I191" s="94">
        <v>1400</v>
      </c>
      <c r="J191" s="94">
        <v>1400</v>
      </c>
      <c r="K191" s="16"/>
      <c r="L191" s="63">
        <v>34577</v>
      </c>
      <c r="M191" s="63">
        <v>17289</v>
      </c>
      <c r="N191" s="63">
        <v>51866</v>
      </c>
      <c r="O191" s="64">
        <v>12634</v>
      </c>
      <c r="P191" s="64">
        <v>37903</v>
      </c>
      <c r="Q191" s="65">
        <v>50537</v>
      </c>
      <c r="R191" s="65">
        <v>58017</v>
      </c>
      <c r="S191" s="63">
        <v>53926</v>
      </c>
      <c r="T191" s="63">
        <v>54846</v>
      </c>
      <c r="U191" s="16"/>
      <c r="V191" s="108">
        <f t="shared" si="56"/>
        <v>44950100</v>
      </c>
      <c r="W191" s="108">
        <f t="shared" si="56"/>
        <v>24204600</v>
      </c>
      <c r="X191" s="108">
        <f>SUM(V191:W191)</f>
        <v>69154700</v>
      </c>
      <c r="Y191" s="108">
        <f t="shared" si="57"/>
        <v>17687600</v>
      </c>
      <c r="Z191" s="108">
        <f t="shared" si="57"/>
        <v>53064200</v>
      </c>
      <c r="AA191" s="108">
        <f>SUM(Y191:Z191)</f>
        <v>70751800</v>
      </c>
      <c r="AB191" s="108">
        <f t="shared" si="58"/>
        <v>81223800</v>
      </c>
      <c r="AC191" s="108">
        <f t="shared" si="58"/>
        <v>75496400</v>
      </c>
      <c r="AD191" s="109">
        <f t="shared" si="58"/>
        <v>76784400</v>
      </c>
    </row>
    <row r="192" spans="1:30" x14ac:dyDescent="0.25">
      <c r="A192" s="17">
        <v>1254</v>
      </c>
      <c r="B192" s="6" t="s">
        <v>77</v>
      </c>
      <c r="C192" s="95">
        <v>1980</v>
      </c>
      <c r="D192" s="95">
        <v>2030</v>
      </c>
      <c r="E192" s="4">
        <v>2200</v>
      </c>
      <c r="F192" s="94">
        <v>2200</v>
      </c>
      <c r="G192" s="94">
        <v>2200</v>
      </c>
      <c r="H192" s="94">
        <v>2200</v>
      </c>
      <c r="I192" s="94">
        <v>2200</v>
      </c>
      <c r="J192" s="94">
        <v>2200</v>
      </c>
      <c r="K192" s="16"/>
      <c r="L192" s="63">
        <v>2368</v>
      </c>
      <c r="M192" s="63">
        <v>1184</v>
      </c>
      <c r="N192" s="63">
        <v>3552</v>
      </c>
      <c r="O192" s="64">
        <v>865</v>
      </c>
      <c r="P192" s="64">
        <v>2596</v>
      </c>
      <c r="Q192" s="65">
        <v>3461</v>
      </c>
      <c r="R192" s="65">
        <v>3974</v>
      </c>
      <c r="S192" s="63">
        <v>3694</v>
      </c>
      <c r="T192" s="63">
        <v>3757</v>
      </c>
      <c r="U192" s="16"/>
      <c r="V192" s="108">
        <f t="shared" si="56"/>
        <v>4807040</v>
      </c>
      <c r="W192" s="108">
        <f t="shared" si="56"/>
        <v>2604800</v>
      </c>
      <c r="X192" s="108">
        <f>SUM(V192:W192)</f>
        <v>7411840</v>
      </c>
      <c r="Y192" s="108">
        <f t="shared" si="57"/>
        <v>1903000</v>
      </c>
      <c r="Z192" s="108">
        <f t="shared" si="57"/>
        <v>5711200</v>
      </c>
      <c r="AA192" s="108">
        <f>SUM(Y192:Z192)</f>
        <v>7614200</v>
      </c>
      <c r="AB192" s="108">
        <f t="shared" si="58"/>
        <v>8742800</v>
      </c>
      <c r="AC192" s="108">
        <f t="shared" si="58"/>
        <v>8126800</v>
      </c>
      <c r="AD192" s="109">
        <f t="shared" si="58"/>
        <v>8265400</v>
      </c>
    </row>
    <row r="193" spans="1:30" x14ac:dyDescent="0.25">
      <c r="A193" s="17">
        <v>1255</v>
      </c>
      <c r="B193" s="6" t="s">
        <v>78</v>
      </c>
      <c r="C193" s="93">
        <v>2690</v>
      </c>
      <c r="D193" s="93">
        <v>2760</v>
      </c>
      <c r="E193" s="94">
        <v>3000</v>
      </c>
      <c r="F193" s="94">
        <v>3000</v>
      </c>
      <c r="G193" s="94">
        <v>3000</v>
      </c>
      <c r="H193" s="94">
        <v>3000</v>
      </c>
      <c r="I193" s="94">
        <v>3000</v>
      </c>
      <c r="J193" s="94">
        <v>3000</v>
      </c>
      <c r="K193" s="16"/>
      <c r="L193" s="63">
        <v>2946</v>
      </c>
      <c r="M193" s="63">
        <v>1473</v>
      </c>
      <c r="N193" s="63">
        <v>4419</v>
      </c>
      <c r="O193" s="64">
        <v>1076</v>
      </c>
      <c r="P193" s="64">
        <v>3230</v>
      </c>
      <c r="Q193" s="65">
        <v>4306</v>
      </c>
      <c r="R193" s="65">
        <v>4943</v>
      </c>
      <c r="S193" s="63">
        <v>4594</v>
      </c>
      <c r="T193" s="63">
        <v>4673</v>
      </c>
      <c r="U193" s="16"/>
      <c r="V193" s="108">
        <f t="shared" si="56"/>
        <v>8130960</v>
      </c>
      <c r="W193" s="108">
        <f t="shared" si="56"/>
        <v>4419000</v>
      </c>
      <c r="X193" s="108">
        <f>SUM(V193:W193)</f>
        <v>12549960</v>
      </c>
      <c r="Y193" s="108">
        <f t="shared" si="57"/>
        <v>3228000</v>
      </c>
      <c r="Z193" s="108">
        <f t="shared" si="57"/>
        <v>9690000</v>
      </c>
      <c r="AA193" s="108">
        <f>SUM(Y193:Z193)</f>
        <v>12918000</v>
      </c>
      <c r="AB193" s="108">
        <f t="shared" si="58"/>
        <v>14829000</v>
      </c>
      <c r="AC193" s="108">
        <f t="shared" si="58"/>
        <v>13782000</v>
      </c>
      <c r="AD193" s="109">
        <f t="shared" si="58"/>
        <v>14019000</v>
      </c>
    </row>
    <row r="194" spans="1:30" x14ac:dyDescent="0.25">
      <c r="A194" s="23" t="s">
        <v>73</v>
      </c>
      <c r="B194" s="11"/>
      <c r="C194" s="95"/>
      <c r="D194" s="95"/>
      <c r="E194" s="4"/>
      <c r="F194" s="4"/>
      <c r="G194" s="4"/>
      <c r="H194" s="4"/>
      <c r="I194" s="4"/>
      <c r="J194" s="4"/>
      <c r="K194" s="16"/>
      <c r="L194" s="63"/>
      <c r="M194" s="63"/>
      <c r="N194" s="63"/>
      <c r="O194" s="64"/>
      <c r="P194" s="64"/>
      <c r="Q194" s="65"/>
      <c r="R194" s="65"/>
      <c r="S194" s="65"/>
      <c r="T194" s="65"/>
      <c r="U194" s="16"/>
      <c r="V194" s="108">
        <f t="shared" ref="V194:AB194" si="59">SUM(V189:V193)</f>
        <v>91099540</v>
      </c>
      <c r="W194" s="108">
        <f t="shared" si="59"/>
        <v>50442800</v>
      </c>
      <c r="X194" s="108">
        <f t="shared" si="59"/>
        <v>141542340</v>
      </c>
      <c r="Y194" s="108">
        <f t="shared" si="59"/>
        <v>36860400</v>
      </c>
      <c r="Z194" s="108">
        <f t="shared" si="59"/>
        <v>110590600</v>
      </c>
      <c r="AA194" s="108">
        <f t="shared" si="59"/>
        <v>147451000</v>
      </c>
      <c r="AB194" s="108">
        <f t="shared" si="59"/>
        <v>169276200</v>
      </c>
      <c r="AC194" s="108">
        <f>SUM(AC189:AC193)</f>
        <v>157339400</v>
      </c>
      <c r="AD194" s="109">
        <f>SUM(AD189:AD193)</f>
        <v>160025000</v>
      </c>
    </row>
    <row r="195" spans="1:30" x14ac:dyDescent="0.25">
      <c r="A195" s="23"/>
      <c r="B195" s="11"/>
      <c r="C195" s="95"/>
      <c r="D195" s="95"/>
      <c r="E195" s="4"/>
      <c r="F195" s="4"/>
      <c r="G195" s="4"/>
      <c r="H195" s="4"/>
      <c r="I195" s="4"/>
      <c r="J195" s="4"/>
      <c r="K195" s="16"/>
      <c r="L195" s="63"/>
      <c r="M195" s="63"/>
      <c r="N195" s="63"/>
      <c r="O195" s="64"/>
      <c r="P195" s="64"/>
      <c r="Q195" s="65"/>
      <c r="R195" s="65"/>
      <c r="S195" s="65"/>
      <c r="T195" s="65"/>
      <c r="U195" s="16"/>
      <c r="V195" s="111"/>
      <c r="W195" s="111"/>
      <c r="X195" s="111"/>
      <c r="Y195" s="111"/>
      <c r="Z195" s="111"/>
      <c r="AA195" s="111"/>
      <c r="AB195" s="111"/>
      <c r="AC195" s="108"/>
      <c r="AD195" s="109"/>
    </row>
    <row r="196" spans="1:30" x14ac:dyDescent="0.25">
      <c r="A196" s="23" t="s">
        <v>79</v>
      </c>
      <c r="B196" s="11"/>
      <c r="C196" s="95"/>
      <c r="D196" s="95"/>
      <c r="E196" s="4"/>
      <c r="F196" s="4"/>
      <c r="G196" s="4"/>
      <c r="H196" s="4"/>
      <c r="I196" s="4"/>
      <c r="J196" s="4"/>
      <c r="K196" s="16"/>
      <c r="L196" s="63"/>
      <c r="M196" s="63"/>
      <c r="N196" s="63"/>
      <c r="O196" s="64"/>
      <c r="P196" s="64"/>
      <c r="Q196" s="65"/>
      <c r="R196" s="65"/>
      <c r="S196" s="65"/>
      <c r="T196" s="65"/>
      <c r="U196" s="16"/>
      <c r="V196" s="111"/>
      <c r="W196" s="111"/>
      <c r="X196" s="111"/>
      <c r="Y196" s="111"/>
      <c r="Z196" s="111"/>
      <c r="AA196" s="111"/>
      <c r="AB196" s="111"/>
      <c r="AC196" s="108"/>
      <c r="AD196" s="109"/>
    </row>
    <row r="197" spans="1:30" x14ac:dyDescent="0.25">
      <c r="A197" s="17">
        <v>2251</v>
      </c>
      <c r="B197" s="6" t="s">
        <v>74</v>
      </c>
      <c r="C197" s="95">
        <v>75</v>
      </c>
      <c r="D197" s="95">
        <v>75</v>
      </c>
      <c r="E197" s="4">
        <v>100</v>
      </c>
      <c r="F197" s="94">
        <v>100</v>
      </c>
      <c r="G197" s="94">
        <v>100</v>
      </c>
      <c r="H197" s="94">
        <v>100</v>
      </c>
      <c r="I197" s="94">
        <v>100</v>
      </c>
      <c r="J197" s="94">
        <v>100</v>
      </c>
      <c r="K197" s="16"/>
      <c r="L197" s="63">
        <v>19953</v>
      </c>
      <c r="M197" s="63">
        <v>9976</v>
      </c>
      <c r="N197" s="63">
        <v>29929</v>
      </c>
      <c r="O197" s="64">
        <v>7291</v>
      </c>
      <c r="P197" s="64">
        <v>21871</v>
      </c>
      <c r="Q197" s="65">
        <v>29162</v>
      </c>
      <c r="R197" s="65">
        <v>33479</v>
      </c>
      <c r="S197" s="63">
        <v>31118</v>
      </c>
      <c r="T197" s="63">
        <v>31649</v>
      </c>
      <c r="U197" s="16"/>
      <c r="V197" s="108">
        <f t="shared" ref="V197:W201" si="60">D197*L197</f>
        <v>1496475</v>
      </c>
      <c r="W197" s="108">
        <f t="shared" si="60"/>
        <v>997600</v>
      </c>
      <c r="X197" s="108">
        <f>SUM(V197:W197)</f>
        <v>2494075</v>
      </c>
      <c r="Y197" s="108">
        <f t="shared" ref="Y197:Z201" si="61">F197*O197</f>
        <v>729100</v>
      </c>
      <c r="Z197" s="108">
        <f t="shared" si="61"/>
        <v>2187100</v>
      </c>
      <c r="AA197" s="108">
        <f>SUM(Y197:Z197)</f>
        <v>2916200</v>
      </c>
      <c r="AB197" s="108">
        <f t="shared" ref="AB197:AD201" si="62">H197*R197</f>
        <v>3347900</v>
      </c>
      <c r="AC197" s="108">
        <f t="shared" si="62"/>
        <v>3111800</v>
      </c>
      <c r="AD197" s="109">
        <f t="shared" si="62"/>
        <v>3164900</v>
      </c>
    </row>
    <row r="198" spans="1:30" x14ac:dyDescent="0.25">
      <c r="A198" s="17">
        <v>2252</v>
      </c>
      <c r="B198" s="6" t="s">
        <v>75</v>
      </c>
      <c r="C198" s="95">
        <v>280</v>
      </c>
      <c r="D198" s="95">
        <v>285</v>
      </c>
      <c r="E198" s="4">
        <v>300</v>
      </c>
      <c r="F198" s="94">
        <v>300</v>
      </c>
      <c r="G198" s="94">
        <v>300</v>
      </c>
      <c r="H198" s="94">
        <v>300</v>
      </c>
      <c r="I198" s="94">
        <v>300</v>
      </c>
      <c r="J198" s="94">
        <v>300</v>
      </c>
      <c r="K198" s="16"/>
      <c r="L198" s="63">
        <v>11028</v>
      </c>
      <c r="M198" s="63">
        <v>5514</v>
      </c>
      <c r="N198" s="63">
        <v>16542</v>
      </c>
      <c r="O198" s="64">
        <v>4030</v>
      </c>
      <c r="P198" s="64">
        <v>12088</v>
      </c>
      <c r="Q198" s="65">
        <v>16118</v>
      </c>
      <c r="R198" s="65">
        <v>18503</v>
      </c>
      <c r="S198" s="63">
        <v>17199</v>
      </c>
      <c r="T198" s="63">
        <v>17492</v>
      </c>
      <c r="U198" s="16"/>
      <c r="V198" s="108">
        <f t="shared" si="60"/>
        <v>3142980</v>
      </c>
      <c r="W198" s="108">
        <f t="shared" si="60"/>
        <v>1654200</v>
      </c>
      <c r="X198" s="108">
        <f>SUM(V198:W198)</f>
        <v>4797180</v>
      </c>
      <c r="Y198" s="108">
        <f t="shared" si="61"/>
        <v>1209000</v>
      </c>
      <c r="Z198" s="108">
        <f t="shared" si="61"/>
        <v>3626400</v>
      </c>
      <c r="AA198" s="108">
        <f>SUM(Y198:Z198)</f>
        <v>4835400</v>
      </c>
      <c r="AB198" s="108">
        <f t="shared" si="62"/>
        <v>5550900</v>
      </c>
      <c r="AC198" s="108">
        <f t="shared" si="62"/>
        <v>5159700</v>
      </c>
      <c r="AD198" s="109">
        <f t="shared" si="62"/>
        <v>5247600</v>
      </c>
    </row>
    <row r="199" spans="1:30" x14ac:dyDescent="0.25">
      <c r="A199" s="17">
        <v>2253</v>
      </c>
      <c r="B199" s="6" t="s">
        <v>76</v>
      </c>
      <c r="C199" s="95">
        <v>635</v>
      </c>
      <c r="D199" s="95">
        <v>650</v>
      </c>
      <c r="E199" s="4">
        <v>700</v>
      </c>
      <c r="F199" s="94">
        <v>700</v>
      </c>
      <c r="G199" s="94">
        <v>700</v>
      </c>
      <c r="H199" s="94">
        <v>700</v>
      </c>
      <c r="I199" s="94">
        <v>700</v>
      </c>
      <c r="J199" s="94">
        <v>700</v>
      </c>
      <c r="K199" s="16"/>
      <c r="L199" s="63">
        <v>17006</v>
      </c>
      <c r="M199" s="63">
        <v>8503</v>
      </c>
      <c r="N199" s="63">
        <v>25509</v>
      </c>
      <c r="O199" s="64">
        <v>6214</v>
      </c>
      <c r="P199" s="64">
        <v>18641</v>
      </c>
      <c r="Q199" s="65">
        <v>24855</v>
      </c>
      <c r="R199" s="65">
        <v>28534</v>
      </c>
      <c r="S199" s="63">
        <v>26522</v>
      </c>
      <c r="T199" s="63">
        <v>26975</v>
      </c>
      <c r="U199" s="16"/>
      <c r="V199" s="108">
        <f t="shared" si="60"/>
        <v>11053900</v>
      </c>
      <c r="W199" s="108">
        <f t="shared" si="60"/>
        <v>5952100</v>
      </c>
      <c r="X199" s="108">
        <f>SUM(V199:W199)</f>
        <v>17006000</v>
      </c>
      <c r="Y199" s="108">
        <f t="shared" si="61"/>
        <v>4349800</v>
      </c>
      <c r="Z199" s="108">
        <f t="shared" si="61"/>
        <v>13048700</v>
      </c>
      <c r="AA199" s="108">
        <f>SUM(Y199:Z199)</f>
        <v>17398500</v>
      </c>
      <c r="AB199" s="108">
        <f t="shared" si="62"/>
        <v>19973800</v>
      </c>
      <c r="AC199" s="108">
        <f t="shared" si="62"/>
        <v>18565400</v>
      </c>
      <c r="AD199" s="109">
        <f t="shared" si="62"/>
        <v>18882500</v>
      </c>
    </row>
    <row r="200" spans="1:30" x14ac:dyDescent="0.25">
      <c r="A200" s="17">
        <v>2254</v>
      </c>
      <c r="B200" s="6" t="s">
        <v>77</v>
      </c>
      <c r="C200" s="95">
        <v>990</v>
      </c>
      <c r="D200" s="95">
        <v>1015</v>
      </c>
      <c r="E200" s="4">
        <v>1100</v>
      </c>
      <c r="F200" s="94">
        <v>1100</v>
      </c>
      <c r="G200" s="94">
        <v>1100</v>
      </c>
      <c r="H200" s="94">
        <v>1100</v>
      </c>
      <c r="I200" s="94">
        <v>1100</v>
      </c>
      <c r="J200" s="94">
        <v>1100</v>
      </c>
      <c r="K200" s="16"/>
      <c r="L200" s="63">
        <v>1247</v>
      </c>
      <c r="M200" s="63">
        <v>624</v>
      </c>
      <c r="N200" s="63">
        <v>1871</v>
      </c>
      <c r="O200" s="64">
        <v>456</v>
      </c>
      <c r="P200" s="64">
        <v>1367</v>
      </c>
      <c r="Q200" s="65">
        <v>1823</v>
      </c>
      <c r="R200" s="65">
        <v>2093</v>
      </c>
      <c r="S200" s="63">
        <v>1945</v>
      </c>
      <c r="T200" s="63">
        <v>1978</v>
      </c>
      <c r="U200" s="16"/>
      <c r="V200" s="108">
        <f t="shared" si="60"/>
        <v>1265705</v>
      </c>
      <c r="W200" s="108">
        <f t="shared" si="60"/>
        <v>686400</v>
      </c>
      <c r="X200" s="108">
        <f>SUM(V200:W200)</f>
        <v>1952105</v>
      </c>
      <c r="Y200" s="108">
        <f t="shared" si="61"/>
        <v>501600</v>
      </c>
      <c r="Z200" s="108">
        <f t="shared" si="61"/>
        <v>1503700</v>
      </c>
      <c r="AA200" s="108">
        <f>SUM(Y200:Z200)</f>
        <v>2005300</v>
      </c>
      <c r="AB200" s="108">
        <f t="shared" si="62"/>
        <v>2302300</v>
      </c>
      <c r="AC200" s="108">
        <f t="shared" si="62"/>
        <v>2139500</v>
      </c>
      <c r="AD200" s="109">
        <f t="shared" si="62"/>
        <v>2175800</v>
      </c>
    </row>
    <row r="201" spans="1:30" x14ac:dyDescent="0.25">
      <c r="A201" s="17">
        <v>2255</v>
      </c>
      <c r="B201" s="6" t="s">
        <v>78</v>
      </c>
      <c r="C201" s="95">
        <v>1345</v>
      </c>
      <c r="D201" s="95">
        <v>1380</v>
      </c>
      <c r="E201" s="4">
        <v>1500</v>
      </c>
      <c r="F201" s="94">
        <v>1500</v>
      </c>
      <c r="G201" s="94">
        <v>1500</v>
      </c>
      <c r="H201" s="94">
        <v>1500</v>
      </c>
      <c r="I201" s="94">
        <v>1500</v>
      </c>
      <c r="J201" s="94">
        <v>1500</v>
      </c>
      <c r="K201" s="16"/>
      <c r="L201" s="63">
        <v>1902</v>
      </c>
      <c r="M201" s="63">
        <v>951</v>
      </c>
      <c r="N201" s="63">
        <v>2853</v>
      </c>
      <c r="O201" s="64">
        <v>695</v>
      </c>
      <c r="P201" s="64">
        <v>2085</v>
      </c>
      <c r="Q201" s="65">
        <v>2780</v>
      </c>
      <c r="R201" s="65">
        <v>3192</v>
      </c>
      <c r="S201" s="63">
        <v>2967</v>
      </c>
      <c r="T201" s="63">
        <v>3017</v>
      </c>
      <c r="U201" s="16"/>
      <c r="V201" s="108">
        <f t="shared" si="60"/>
        <v>2624760</v>
      </c>
      <c r="W201" s="108">
        <f t="shared" si="60"/>
        <v>1426500</v>
      </c>
      <c r="X201" s="108">
        <f>SUM(V201:W201)</f>
        <v>4051260</v>
      </c>
      <c r="Y201" s="108">
        <f t="shared" si="61"/>
        <v>1042500</v>
      </c>
      <c r="Z201" s="108">
        <f t="shared" si="61"/>
        <v>3127500</v>
      </c>
      <c r="AA201" s="108">
        <f>SUM(Y201:Z201)</f>
        <v>4170000</v>
      </c>
      <c r="AB201" s="108">
        <f t="shared" si="62"/>
        <v>4788000</v>
      </c>
      <c r="AC201" s="108">
        <f t="shared" si="62"/>
        <v>4450500</v>
      </c>
      <c r="AD201" s="109">
        <f t="shared" si="62"/>
        <v>4525500</v>
      </c>
    </row>
    <row r="202" spans="1:30" x14ac:dyDescent="0.25">
      <c r="A202" s="23" t="s">
        <v>79</v>
      </c>
      <c r="B202" s="11"/>
      <c r="C202" s="95"/>
      <c r="D202" s="95"/>
      <c r="E202" s="4"/>
      <c r="F202" s="4"/>
      <c r="G202" s="4"/>
      <c r="H202" s="4"/>
      <c r="I202" s="4"/>
      <c r="J202" s="4"/>
      <c r="K202" s="16"/>
      <c r="L202" s="63"/>
      <c r="M202" s="63"/>
      <c r="N202" s="63"/>
      <c r="O202" s="64"/>
      <c r="P202" s="64"/>
      <c r="Q202" s="65"/>
      <c r="R202" s="65"/>
      <c r="S202" s="65"/>
      <c r="T202" s="65"/>
      <c r="U202" s="16"/>
      <c r="V202" s="108">
        <f t="shared" ref="V202:AB202" si="63">SUM(V197:V201)</f>
        <v>19583820</v>
      </c>
      <c r="W202" s="108">
        <f t="shared" si="63"/>
        <v>10716800</v>
      </c>
      <c r="X202" s="108">
        <f t="shared" si="63"/>
        <v>30300620</v>
      </c>
      <c r="Y202" s="108">
        <f t="shared" si="63"/>
        <v>7832000</v>
      </c>
      <c r="Z202" s="108">
        <f t="shared" si="63"/>
        <v>23493400</v>
      </c>
      <c r="AA202" s="108">
        <f t="shared" si="63"/>
        <v>31325400</v>
      </c>
      <c r="AB202" s="108">
        <f t="shared" si="63"/>
        <v>35962900</v>
      </c>
      <c r="AC202" s="108">
        <f>SUM(AC197:AC201)</f>
        <v>33426900</v>
      </c>
      <c r="AD202" s="109">
        <f>SUM(AD197:AD201)</f>
        <v>33996300</v>
      </c>
    </row>
    <row r="203" spans="1:30" x14ac:dyDescent="0.25">
      <c r="A203" s="23"/>
      <c r="B203" s="11"/>
      <c r="C203" s="95"/>
      <c r="D203" s="95"/>
      <c r="E203" s="4"/>
      <c r="F203" s="4"/>
      <c r="G203" s="4"/>
      <c r="H203" s="4"/>
      <c r="I203" s="4"/>
      <c r="J203" s="4"/>
      <c r="K203" s="16"/>
      <c r="L203" s="63"/>
      <c r="M203" s="63"/>
      <c r="N203" s="63"/>
      <c r="O203" s="64"/>
      <c r="P203" s="64"/>
      <c r="Q203" s="65"/>
      <c r="R203" s="65"/>
      <c r="S203" s="65"/>
      <c r="T203" s="65"/>
      <c r="U203" s="16"/>
      <c r="V203" s="111"/>
      <c r="W203" s="111"/>
      <c r="X203" s="111"/>
      <c r="Y203" s="111"/>
      <c r="Z203" s="111"/>
      <c r="AA203" s="111"/>
      <c r="AB203" s="111"/>
      <c r="AC203" s="108"/>
      <c r="AD203" s="109"/>
    </row>
    <row r="204" spans="1:30" x14ac:dyDescent="0.25">
      <c r="A204" s="23" t="s">
        <v>3</v>
      </c>
      <c r="B204" s="11"/>
      <c r="C204" s="95"/>
      <c r="D204" s="95"/>
      <c r="E204" s="4"/>
      <c r="F204" s="4"/>
      <c r="G204" s="4"/>
      <c r="H204" s="4"/>
      <c r="I204" s="4"/>
      <c r="J204" s="4"/>
      <c r="K204" s="16"/>
      <c r="L204" s="63"/>
      <c r="M204" s="63"/>
      <c r="N204" s="63"/>
      <c r="O204" s="64"/>
      <c r="P204" s="64"/>
      <c r="Q204" s="65"/>
      <c r="R204" s="65"/>
      <c r="S204" s="65"/>
      <c r="T204" s="65"/>
      <c r="U204" s="16"/>
      <c r="V204" s="111"/>
      <c r="W204" s="111"/>
      <c r="X204" s="111"/>
      <c r="Y204" s="111"/>
      <c r="Z204" s="111"/>
      <c r="AA204" s="111"/>
      <c r="AB204" s="111"/>
      <c r="AC204" s="108"/>
      <c r="AD204" s="109"/>
    </row>
    <row r="205" spans="1:30" x14ac:dyDescent="0.25">
      <c r="A205" s="17">
        <v>3251</v>
      </c>
      <c r="B205" s="6" t="s">
        <v>74</v>
      </c>
      <c r="C205" s="95"/>
      <c r="D205" s="95"/>
      <c r="E205" s="4">
        <v>50</v>
      </c>
      <c r="F205" s="94">
        <v>50</v>
      </c>
      <c r="G205" s="94">
        <v>50</v>
      </c>
      <c r="H205" s="94">
        <v>50</v>
      </c>
      <c r="I205" s="94">
        <v>50</v>
      </c>
      <c r="J205" s="94">
        <v>50</v>
      </c>
      <c r="K205" s="16"/>
      <c r="L205" s="63"/>
      <c r="M205" s="63">
        <v>13446</v>
      </c>
      <c r="N205" s="63">
        <v>13446</v>
      </c>
      <c r="O205" s="64">
        <v>3276</v>
      </c>
      <c r="P205" s="64">
        <v>9826</v>
      </c>
      <c r="Q205" s="65">
        <v>13102</v>
      </c>
      <c r="R205" s="65">
        <v>15041</v>
      </c>
      <c r="S205" s="63">
        <v>13981</v>
      </c>
      <c r="T205" s="63">
        <v>14219</v>
      </c>
      <c r="U205" s="16"/>
      <c r="V205" s="108">
        <f t="shared" ref="V205:W209" si="64">D205*L205</f>
        <v>0</v>
      </c>
      <c r="W205" s="108">
        <f t="shared" si="64"/>
        <v>672300</v>
      </c>
      <c r="X205" s="108">
        <f>SUM(V205:W205)</f>
        <v>672300</v>
      </c>
      <c r="Y205" s="108">
        <f t="shared" ref="Y205:Z209" si="65">F205*O205</f>
        <v>163800</v>
      </c>
      <c r="Z205" s="108">
        <f t="shared" si="65"/>
        <v>491300</v>
      </c>
      <c r="AA205" s="108">
        <f>SUM(Y205:Z205)</f>
        <v>655100</v>
      </c>
      <c r="AB205" s="108">
        <f t="shared" ref="AB205:AD209" si="66">H205*R205</f>
        <v>752050</v>
      </c>
      <c r="AC205" s="108">
        <f t="shared" si="66"/>
        <v>699050</v>
      </c>
      <c r="AD205" s="109">
        <f t="shared" si="66"/>
        <v>710950</v>
      </c>
    </row>
    <row r="206" spans="1:30" x14ac:dyDescent="0.25">
      <c r="A206" s="17">
        <v>3252</v>
      </c>
      <c r="B206" s="6" t="s">
        <v>75</v>
      </c>
      <c r="C206" s="95"/>
      <c r="D206" s="95"/>
      <c r="E206" s="4">
        <v>150</v>
      </c>
      <c r="F206" s="94">
        <v>150</v>
      </c>
      <c r="G206" s="94">
        <v>150</v>
      </c>
      <c r="H206" s="94">
        <v>150</v>
      </c>
      <c r="I206" s="94">
        <v>150</v>
      </c>
      <c r="J206" s="94">
        <v>150</v>
      </c>
      <c r="K206" s="16"/>
      <c r="L206" s="63"/>
      <c r="M206" s="63">
        <v>7432</v>
      </c>
      <c r="N206" s="63">
        <v>7432</v>
      </c>
      <c r="O206" s="64">
        <v>1810</v>
      </c>
      <c r="P206" s="64">
        <v>5431</v>
      </c>
      <c r="Q206" s="65">
        <v>7241</v>
      </c>
      <c r="R206" s="65">
        <v>8313</v>
      </c>
      <c r="S206" s="63">
        <v>7727</v>
      </c>
      <c r="T206" s="63">
        <v>7859</v>
      </c>
      <c r="U206" s="16"/>
      <c r="V206" s="108">
        <f t="shared" si="64"/>
        <v>0</v>
      </c>
      <c r="W206" s="108">
        <f t="shared" si="64"/>
        <v>1114800</v>
      </c>
      <c r="X206" s="108">
        <f>SUM(V206:W206)</f>
        <v>1114800</v>
      </c>
      <c r="Y206" s="108">
        <f t="shared" si="65"/>
        <v>271500</v>
      </c>
      <c r="Z206" s="108">
        <f t="shared" si="65"/>
        <v>814650</v>
      </c>
      <c r="AA206" s="108">
        <f>SUM(Y206:Z206)</f>
        <v>1086150</v>
      </c>
      <c r="AB206" s="108">
        <f t="shared" si="66"/>
        <v>1246950</v>
      </c>
      <c r="AC206" s="108">
        <f t="shared" si="66"/>
        <v>1159050</v>
      </c>
      <c r="AD206" s="109">
        <f t="shared" si="66"/>
        <v>1178850</v>
      </c>
    </row>
    <row r="207" spans="1:30" x14ac:dyDescent="0.25">
      <c r="A207" s="17">
        <v>3253</v>
      </c>
      <c r="B207" s="6" t="s">
        <v>76</v>
      </c>
      <c r="C207" s="95"/>
      <c r="D207" s="95"/>
      <c r="E207" s="4">
        <v>350</v>
      </c>
      <c r="F207" s="94">
        <v>350</v>
      </c>
      <c r="G207" s="94">
        <v>350</v>
      </c>
      <c r="H207" s="94">
        <v>350</v>
      </c>
      <c r="I207" s="94">
        <v>350</v>
      </c>
      <c r="J207" s="94">
        <v>350</v>
      </c>
      <c r="K207" s="16"/>
      <c r="L207" s="63"/>
      <c r="M207" s="63">
        <v>11460</v>
      </c>
      <c r="N207" s="63">
        <v>11460</v>
      </c>
      <c r="O207" s="64">
        <v>2792</v>
      </c>
      <c r="P207" s="64">
        <v>8375</v>
      </c>
      <c r="Q207" s="65">
        <v>11167</v>
      </c>
      <c r="R207" s="65">
        <v>12820</v>
      </c>
      <c r="S207" s="63">
        <v>11916</v>
      </c>
      <c r="T207" s="63">
        <v>12119</v>
      </c>
      <c r="U207" s="16"/>
      <c r="V207" s="108">
        <f t="shared" si="64"/>
        <v>0</v>
      </c>
      <c r="W207" s="108">
        <f t="shared" si="64"/>
        <v>4011000</v>
      </c>
      <c r="X207" s="108">
        <f>SUM(V207:W207)</f>
        <v>4011000</v>
      </c>
      <c r="Y207" s="108">
        <f t="shared" si="65"/>
        <v>977200</v>
      </c>
      <c r="Z207" s="108">
        <f t="shared" si="65"/>
        <v>2931250</v>
      </c>
      <c r="AA207" s="108">
        <f>SUM(Y207:Z207)</f>
        <v>3908450</v>
      </c>
      <c r="AB207" s="108">
        <f t="shared" si="66"/>
        <v>4487000</v>
      </c>
      <c r="AC207" s="108">
        <f t="shared" si="66"/>
        <v>4170600</v>
      </c>
      <c r="AD207" s="109">
        <f t="shared" si="66"/>
        <v>4241650</v>
      </c>
    </row>
    <row r="208" spans="1:30" x14ac:dyDescent="0.25">
      <c r="A208" s="17">
        <v>3254</v>
      </c>
      <c r="B208" s="6" t="s">
        <v>77</v>
      </c>
      <c r="C208" s="95"/>
      <c r="D208" s="95"/>
      <c r="E208" s="4">
        <v>550</v>
      </c>
      <c r="F208" s="94">
        <v>550</v>
      </c>
      <c r="G208" s="94">
        <v>550</v>
      </c>
      <c r="H208" s="94">
        <v>550</v>
      </c>
      <c r="I208" s="94">
        <v>550</v>
      </c>
      <c r="J208" s="94">
        <v>550</v>
      </c>
      <c r="K208" s="16"/>
      <c r="L208" s="63"/>
      <c r="M208" s="63">
        <v>841</v>
      </c>
      <c r="N208" s="63">
        <v>841</v>
      </c>
      <c r="O208" s="64">
        <v>205</v>
      </c>
      <c r="P208" s="64">
        <v>614</v>
      </c>
      <c r="Q208" s="65">
        <v>819</v>
      </c>
      <c r="R208" s="65">
        <v>940</v>
      </c>
      <c r="S208" s="63">
        <v>874</v>
      </c>
      <c r="T208" s="63">
        <v>889</v>
      </c>
      <c r="U208" s="16"/>
      <c r="V208" s="108">
        <f t="shared" si="64"/>
        <v>0</v>
      </c>
      <c r="W208" s="108">
        <f t="shared" si="64"/>
        <v>462550</v>
      </c>
      <c r="X208" s="108">
        <f>SUM(V208:W208)</f>
        <v>462550</v>
      </c>
      <c r="Y208" s="108">
        <f t="shared" si="65"/>
        <v>112750</v>
      </c>
      <c r="Z208" s="108">
        <f t="shared" si="65"/>
        <v>337700</v>
      </c>
      <c r="AA208" s="108">
        <f>SUM(Y208:Z208)</f>
        <v>450450</v>
      </c>
      <c r="AB208" s="108">
        <f t="shared" si="66"/>
        <v>517000</v>
      </c>
      <c r="AC208" s="108">
        <f t="shared" si="66"/>
        <v>480700</v>
      </c>
      <c r="AD208" s="109">
        <f t="shared" si="66"/>
        <v>488950</v>
      </c>
    </row>
    <row r="209" spans="1:30" x14ac:dyDescent="0.25">
      <c r="A209" s="17">
        <v>3255</v>
      </c>
      <c r="B209" s="6" t="s">
        <v>78</v>
      </c>
      <c r="C209" s="95"/>
      <c r="D209" s="95"/>
      <c r="E209" s="4">
        <v>750</v>
      </c>
      <c r="F209" s="94">
        <v>750</v>
      </c>
      <c r="G209" s="94">
        <v>750</v>
      </c>
      <c r="H209" s="94">
        <v>750</v>
      </c>
      <c r="I209" s="94">
        <v>750</v>
      </c>
      <c r="J209" s="94">
        <v>750</v>
      </c>
      <c r="K209" s="16"/>
      <c r="L209" s="63"/>
      <c r="M209" s="63">
        <v>1282</v>
      </c>
      <c r="N209" s="63">
        <v>1282</v>
      </c>
      <c r="O209" s="64">
        <v>312</v>
      </c>
      <c r="P209" s="64">
        <v>937</v>
      </c>
      <c r="Q209" s="65">
        <v>1249</v>
      </c>
      <c r="R209" s="65">
        <v>1434</v>
      </c>
      <c r="S209" s="63">
        <v>1333</v>
      </c>
      <c r="T209" s="63">
        <v>1356</v>
      </c>
      <c r="U209" s="16"/>
      <c r="V209" s="108">
        <f t="shared" si="64"/>
        <v>0</v>
      </c>
      <c r="W209" s="108">
        <f t="shared" si="64"/>
        <v>961500</v>
      </c>
      <c r="X209" s="108">
        <f>SUM(V209:W209)</f>
        <v>961500</v>
      </c>
      <c r="Y209" s="108">
        <f t="shared" si="65"/>
        <v>234000</v>
      </c>
      <c r="Z209" s="108">
        <f t="shared" si="65"/>
        <v>702750</v>
      </c>
      <c r="AA209" s="108">
        <f>SUM(Y209:Z209)</f>
        <v>936750</v>
      </c>
      <c r="AB209" s="108">
        <f t="shared" si="66"/>
        <v>1075500</v>
      </c>
      <c r="AC209" s="108">
        <f t="shared" si="66"/>
        <v>999750</v>
      </c>
      <c r="AD209" s="109">
        <f t="shared" si="66"/>
        <v>1017000</v>
      </c>
    </row>
    <row r="210" spans="1:30" x14ac:dyDescent="0.25">
      <c r="A210" s="23" t="s">
        <v>3</v>
      </c>
      <c r="B210" s="11"/>
      <c r="C210" s="95"/>
      <c r="D210" s="95"/>
      <c r="E210" s="95"/>
      <c r="F210" s="95"/>
      <c r="G210" s="95"/>
      <c r="H210" s="95"/>
      <c r="I210" s="95"/>
      <c r="J210" s="95"/>
      <c r="K210" s="16"/>
      <c r="L210" s="63"/>
      <c r="M210" s="63"/>
      <c r="N210" s="63"/>
      <c r="O210" s="64"/>
      <c r="P210" s="64"/>
      <c r="Q210" s="65"/>
      <c r="R210" s="65"/>
      <c r="S210" s="65"/>
      <c r="T210" s="65"/>
      <c r="U210" s="16"/>
      <c r="V210" s="108">
        <f t="shared" ref="V210:AB210" si="67">SUM(V205:V209)</f>
        <v>0</v>
      </c>
      <c r="W210" s="108">
        <f t="shared" si="67"/>
        <v>7222150</v>
      </c>
      <c r="X210" s="108">
        <f t="shared" si="67"/>
        <v>7222150</v>
      </c>
      <c r="Y210" s="108">
        <f t="shared" si="67"/>
        <v>1759250</v>
      </c>
      <c r="Z210" s="108">
        <f t="shared" si="67"/>
        <v>5277650</v>
      </c>
      <c r="AA210" s="108">
        <f t="shared" si="67"/>
        <v>7036900</v>
      </c>
      <c r="AB210" s="108">
        <f t="shared" si="67"/>
        <v>8078500</v>
      </c>
      <c r="AC210" s="108">
        <f>SUM(AC205:AC209)</f>
        <v>7509150</v>
      </c>
      <c r="AD210" s="109">
        <f>SUM(AD205:AD209)</f>
        <v>7637400</v>
      </c>
    </row>
    <row r="211" spans="1:30" x14ac:dyDescent="0.25">
      <c r="A211" s="23" t="s">
        <v>80</v>
      </c>
      <c r="B211" s="11"/>
      <c r="C211" s="95"/>
      <c r="D211" s="95"/>
      <c r="E211" s="95"/>
      <c r="F211" s="95"/>
      <c r="G211" s="95"/>
      <c r="H211" s="95"/>
      <c r="I211" s="95"/>
      <c r="J211" s="95"/>
      <c r="K211" s="16"/>
      <c r="L211" s="63"/>
      <c r="M211" s="63"/>
      <c r="N211" s="63"/>
      <c r="O211" s="64"/>
      <c r="P211" s="64"/>
      <c r="Q211" s="63"/>
      <c r="R211" s="65"/>
      <c r="S211" s="65"/>
      <c r="T211" s="65"/>
      <c r="U211" s="16"/>
      <c r="V211" s="108">
        <f t="shared" ref="V211:AB211" si="68">V194+V202+V210</f>
        <v>110683360</v>
      </c>
      <c r="W211" s="108">
        <f t="shared" si="68"/>
        <v>68381750</v>
      </c>
      <c r="X211" s="108">
        <f t="shared" si="68"/>
        <v>179065110</v>
      </c>
      <c r="Y211" s="108">
        <f t="shared" si="68"/>
        <v>46451650</v>
      </c>
      <c r="Z211" s="108">
        <f t="shared" si="68"/>
        <v>139361650</v>
      </c>
      <c r="AA211" s="108">
        <f t="shared" si="68"/>
        <v>185813300</v>
      </c>
      <c r="AB211" s="108">
        <f t="shared" si="68"/>
        <v>213317600</v>
      </c>
      <c r="AC211" s="108">
        <f>AC194+AC202+AC210</f>
        <v>198275450</v>
      </c>
      <c r="AD211" s="109">
        <f>AD194+AD202+AD210</f>
        <v>201658700</v>
      </c>
    </row>
    <row r="212" spans="1:30" x14ac:dyDescent="0.25">
      <c r="A212" s="23"/>
      <c r="B212" s="11"/>
      <c r="C212" s="95"/>
      <c r="D212" s="95"/>
      <c r="E212" s="95"/>
      <c r="F212" s="95"/>
      <c r="G212" s="95"/>
      <c r="H212" s="95"/>
      <c r="I212" s="95"/>
      <c r="J212" s="95"/>
      <c r="K212" s="16"/>
      <c r="L212" s="63"/>
      <c r="M212" s="63"/>
      <c r="N212" s="63"/>
      <c r="O212" s="64"/>
      <c r="P212" s="64"/>
      <c r="Q212" s="65"/>
      <c r="R212" s="65"/>
      <c r="S212" s="65"/>
      <c r="T212" s="65"/>
      <c r="U212" s="16"/>
      <c r="V212" s="111"/>
      <c r="W212" s="111"/>
      <c r="X212" s="111"/>
      <c r="Y212" s="111"/>
      <c r="Z212" s="111"/>
      <c r="AA212" s="111"/>
      <c r="AB212" s="111"/>
      <c r="AC212" s="108"/>
      <c r="AD212" s="109"/>
    </row>
    <row r="213" spans="1:30" x14ac:dyDescent="0.25">
      <c r="A213" s="23" t="s">
        <v>217</v>
      </c>
      <c r="B213" s="11"/>
      <c r="C213" s="95"/>
      <c r="D213" s="95"/>
      <c r="E213" s="95"/>
      <c r="F213" s="95"/>
      <c r="G213" s="95"/>
      <c r="H213" s="95"/>
      <c r="I213" s="95"/>
      <c r="J213" s="95"/>
      <c r="K213" s="16"/>
      <c r="L213" s="63"/>
      <c r="M213" s="63"/>
      <c r="N213" s="63"/>
      <c r="O213" s="64"/>
      <c r="P213" s="64"/>
      <c r="Q213" s="65"/>
      <c r="R213" s="65"/>
      <c r="S213" s="65"/>
      <c r="T213" s="65"/>
      <c r="U213" s="16"/>
      <c r="V213" s="111"/>
      <c r="W213" s="111"/>
      <c r="X213" s="111"/>
      <c r="Y213" s="111"/>
      <c r="Z213" s="111"/>
      <c r="AA213" s="111"/>
      <c r="AB213" s="111"/>
      <c r="AC213" s="108"/>
      <c r="AD213" s="109"/>
    </row>
    <row r="214" spans="1:30" x14ac:dyDescent="0.25">
      <c r="A214" s="17">
        <v>1401</v>
      </c>
      <c r="B214" s="6" t="s">
        <v>81</v>
      </c>
      <c r="C214" s="93">
        <v>620</v>
      </c>
      <c r="D214" s="93">
        <v>630</v>
      </c>
      <c r="E214" s="94">
        <v>1500</v>
      </c>
      <c r="F214" s="94">
        <v>1500</v>
      </c>
      <c r="G214" s="94">
        <v>1500</v>
      </c>
      <c r="H214" s="94">
        <v>1500</v>
      </c>
      <c r="I214" s="94">
        <v>1500</v>
      </c>
      <c r="J214" s="94">
        <v>1500</v>
      </c>
      <c r="K214" s="16"/>
      <c r="L214" s="63">
        <v>25922</v>
      </c>
      <c r="M214" s="63">
        <v>8641</v>
      </c>
      <c r="N214" s="63">
        <v>34563</v>
      </c>
      <c r="O214" s="64">
        <v>9302</v>
      </c>
      <c r="P214" s="64">
        <v>27907</v>
      </c>
      <c r="Q214" s="65">
        <v>37209</v>
      </c>
      <c r="R214" s="65">
        <v>38841</v>
      </c>
      <c r="S214" s="65">
        <v>37715</v>
      </c>
      <c r="T214" s="65">
        <v>38980</v>
      </c>
      <c r="U214" s="16"/>
      <c r="V214" s="108">
        <f t="shared" ref="V214:W236" si="69">D214*L214</f>
        <v>16330860</v>
      </c>
      <c r="W214" s="108">
        <f t="shared" si="69"/>
        <v>12961500</v>
      </c>
      <c r="X214" s="108">
        <f t="shared" ref="X214:X236" si="70">SUM(V214:W214)</f>
        <v>29292360</v>
      </c>
      <c r="Y214" s="108">
        <f t="shared" ref="Y214:Z236" si="71">F214*O214</f>
        <v>13953000</v>
      </c>
      <c r="Z214" s="108">
        <f t="shared" si="71"/>
        <v>41860500</v>
      </c>
      <c r="AA214" s="108">
        <f t="shared" ref="AA214:AA236" si="72">SUM(Y214:Z214)</f>
        <v>55813500</v>
      </c>
      <c r="AB214" s="108">
        <f t="shared" ref="AB214:AD236" si="73">H214*R214</f>
        <v>58261500</v>
      </c>
      <c r="AC214" s="108">
        <f t="shared" si="73"/>
        <v>56572500</v>
      </c>
      <c r="AD214" s="109">
        <f t="shared" si="73"/>
        <v>58470000</v>
      </c>
    </row>
    <row r="215" spans="1:30" x14ac:dyDescent="0.25">
      <c r="A215" s="17">
        <v>1402</v>
      </c>
      <c r="B215" s="6" t="s">
        <v>82</v>
      </c>
      <c r="C215" s="93">
        <v>620</v>
      </c>
      <c r="D215" s="93">
        <v>630</v>
      </c>
      <c r="E215" s="94">
        <v>0</v>
      </c>
      <c r="F215" s="94">
        <v>0</v>
      </c>
      <c r="G215" s="94">
        <v>0</v>
      </c>
      <c r="H215" s="94">
        <v>0</v>
      </c>
      <c r="I215" s="94">
        <v>0</v>
      </c>
      <c r="J215" s="94">
        <v>0</v>
      </c>
      <c r="K215" s="16"/>
      <c r="L215" s="63">
        <v>13803</v>
      </c>
      <c r="M215" s="63">
        <v>4601</v>
      </c>
      <c r="N215" s="63">
        <v>18404</v>
      </c>
      <c r="O215" s="64">
        <v>4953</v>
      </c>
      <c r="P215" s="64">
        <v>14860</v>
      </c>
      <c r="Q215" s="65">
        <v>19813</v>
      </c>
      <c r="R215" s="65">
        <v>20682</v>
      </c>
      <c r="S215" s="65">
        <v>20082</v>
      </c>
      <c r="T215" s="65">
        <v>20756</v>
      </c>
      <c r="U215" s="16"/>
      <c r="V215" s="108">
        <f t="shared" si="69"/>
        <v>8695890</v>
      </c>
      <c r="W215" s="108">
        <f t="shared" si="69"/>
        <v>0</v>
      </c>
      <c r="X215" s="108">
        <f t="shared" si="70"/>
        <v>8695890</v>
      </c>
      <c r="Y215" s="108">
        <f t="shared" si="71"/>
        <v>0</v>
      </c>
      <c r="Z215" s="108">
        <f t="shared" si="71"/>
        <v>0</v>
      </c>
      <c r="AA215" s="108">
        <f t="shared" si="72"/>
        <v>0</v>
      </c>
      <c r="AB215" s="108">
        <f t="shared" si="73"/>
        <v>0</v>
      </c>
      <c r="AC215" s="108">
        <f t="shared" si="73"/>
        <v>0</v>
      </c>
      <c r="AD215" s="109">
        <f t="shared" si="73"/>
        <v>0</v>
      </c>
    </row>
    <row r="216" spans="1:30" x14ac:dyDescent="0.25">
      <c r="A216" s="18" t="s">
        <v>189</v>
      </c>
      <c r="B216" s="6" t="s">
        <v>187</v>
      </c>
      <c r="C216" s="93"/>
      <c r="D216" s="93"/>
      <c r="E216" s="94">
        <v>2500</v>
      </c>
      <c r="F216" s="94">
        <v>2500</v>
      </c>
      <c r="G216" s="94">
        <v>2500</v>
      </c>
      <c r="H216" s="94">
        <v>2500</v>
      </c>
      <c r="I216" s="94">
        <v>2500</v>
      </c>
      <c r="J216" s="94">
        <v>2500</v>
      </c>
      <c r="K216" s="16"/>
      <c r="L216" s="63">
        <v>8043</v>
      </c>
      <c r="M216" s="63">
        <v>2681</v>
      </c>
      <c r="N216" s="63">
        <v>10724</v>
      </c>
      <c r="O216" s="83">
        <v>2901</v>
      </c>
      <c r="P216" s="83">
        <v>8703</v>
      </c>
      <c r="Q216" s="83">
        <v>11604</v>
      </c>
      <c r="R216" s="83">
        <v>11960</v>
      </c>
      <c r="S216" s="83">
        <v>11110</v>
      </c>
      <c r="T216" s="83">
        <v>11282</v>
      </c>
      <c r="U216" s="16"/>
      <c r="V216" s="108">
        <f t="shared" si="69"/>
        <v>0</v>
      </c>
      <c r="W216" s="108">
        <f t="shared" si="69"/>
        <v>6702500</v>
      </c>
      <c r="X216" s="108">
        <f t="shared" si="70"/>
        <v>6702500</v>
      </c>
      <c r="Y216" s="108">
        <f t="shared" si="71"/>
        <v>7252500</v>
      </c>
      <c r="Z216" s="108">
        <f t="shared" si="71"/>
        <v>21757500</v>
      </c>
      <c r="AA216" s="108">
        <f t="shared" si="72"/>
        <v>29010000</v>
      </c>
      <c r="AB216" s="108">
        <f t="shared" si="73"/>
        <v>29900000</v>
      </c>
      <c r="AC216" s="108">
        <f t="shared" si="73"/>
        <v>27775000</v>
      </c>
      <c r="AD216" s="109">
        <f t="shared" si="73"/>
        <v>28205000</v>
      </c>
    </row>
    <row r="217" spans="1:30" x14ac:dyDescent="0.25">
      <c r="A217" s="18">
        <v>1403</v>
      </c>
      <c r="B217" s="6" t="s">
        <v>83</v>
      </c>
      <c r="C217" s="93">
        <v>1240</v>
      </c>
      <c r="D217" s="93">
        <v>1260</v>
      </c>
      <c r="E217" s="94">
        <v>1300</v>
      </c>
      <c r="F217" s="94">
        <v>1300</v>
      </c>
      <c r="G217" s="94">
        <v>1300</v>
      </c>
      <c r="H217" s="94">
        <v>1300</v>
      </c>
      <c r="I217" s="94">
        <v>1300</v>
      </c>
      <c r="J217" s="94">
        <v>1300</v>
      </c>
      <c r="K217" s="16"/>
      <c r="L217" s="63">
        <v>879</v>
      </c>
      <c r="M217" s="63">
        <v>293</v>
      </c>
      <c r="N217" s="63">
        <v>1172</v>
      </c>
      <c r="O217" s="64">
        <v>316</v>
      </c>
      <c r="P217" s="64">
        <v>946</v>
      </c>
      <c r="Q217" s="65">
        <v>1262</v>
      </c>
      <c r="R217" s="65">
        <v>1317</v>
      </c>
      <c r="S217" s="65">
        <v>1279</v>
      </c>
      <c r="T217" s="65">
        <v>1322</v>
      </c>
      <c r="U217" s="16"/>
      <c r="V217" s="108">
        <f t="shared" si="69"/>
        <v>1107540</v>
      </c>
      <c r="W217" s="108">
        <f t="shared" si="69"/>
        <v>380900</v>
      </c>
      <c r="X217" s="108">
        <f t="shared" si="70"/>
        <v>1488440</v>
      </c>
      <c r="Y217" s="108">
        <f t="shared" si="71"/>
        <v>410800</v>
      </c>
      <c r="Z217" s="108">
        <f t="shared" si="71"/>
        <v>1229800</v>
      </c>
      <c r="AA217" s="108">
        <f t="shared" si="72"/>
        <v>1640600</v>
      </c>
      <c r="AB217" s="108">
        <f t="shared" si="73"/>
        <v>1712100</v>
      </c>
      <c r="AC217" s="108">
        <f t="shared" si="73"/>
        <v>1662700</v>
      </c>
      <c r="AD217" s="109">
        <f t="shared" si="73"/>
        <v>1718600</v>
      </c>
    </row>
    <row r="218" spans="1:30" x14ac:dyDescent="0.25">
      <c r="A218" s="18">
        <v>1405</v>
      </c>
      <c r="B218" s="6" t="s">
        <v>188</v>
      </c>
      <c r="C218" s="93">
        <v>400</v>
      </c>
      <c r="D218" s="93">
        <v>400</v>
      </c>
      <c r="E218" s="94">
        <v>400</v>
      </c>
      <c r="F218" s="94">
        <v>400</v>
      </c>
      <c r="G218" s="94">
        <v>400</v>
      </c>
      <c r="H218" s="94">
        <v>400</v>
      </c>
      <c r="I218" s="94">
        <v>400</v>
      </c>
      <c r="J218" s="94">
        <v>400</v>
      </c>
      <c r="K218" s="16"/>
      <c r="L218" s="63">
        <v>75</v>
      </c>
      <c r="M218" s="63">
        <v>75</v>
      </c>
      <c r="N218" s="63">
        <v>150</v>
      </c>
      <c r="O218" s="64">
        <v>41</v>
      </c>
      <c r="P218" s="64">
        <v>124</v>
      </c>
      <c r="Q218" s="65">
        <v>165</v>
      </c>
      <c r="R218" s="65">
        <v>180</v>
      </c>
      <c r="S218" s="65">
        <v>180</v>
      </c>
      <c r="T218" s="65">
        <v>180</v>
      </c>
      <c r="U218" s="16"/>
      <c r="V218" s="108">
        <f t="shared" si="69"/>
        <v>30000</v>
      </c>
      <c r="W218" s="108">
        <f t="shared" si="69"/>
        <v>30000</v>
      </c>
      <c r="X218" s="108">
        <f t="shared" si="70"/>
        <v>60000</v>
      </c>
      <c r="Y218" s="108">
        <f t="shared" si="71"/>
        <v>16400</v>
      </c>
      <c r="Z218" s="108">
        <f t="shared" si="71"/>
        <v>49600</v>
      </c>
      <c r="AA218" s="108">
        <f t="shared" si="72"/>
        <v>66000</v>
      </c>
      <c r="AB218" s="108">
        <f t="shared" si="73"/>
        <v>72000</v>
      </c>
      <c r="AC218" s="108">
        <f t="shared" si="73"/>
        <v>72000</v>
      </c>
      <c r="AD218" s="109">
        <f t="shared" si="73"/>
        <v>72000</v>
      </c>
    </row>
    <row r="219" spans="1:30" x14ac:dyDescent="0.25">
      <c r="A219" s="18" t="s">
        <v>189</v>
      </c>
      <c r="B219" s="6" t="s">
        <v>214</v>
      </c>
      <c r="C219" s="93"/>
      <c r="D219" s="93"/>
      <c r="E219" s="94">
        <v>0</v>
      </c>
      <c r="F219" s="94">
        <v>0</v>
      </c>
      <c r="G219" s="94">
        <v>0</v>
      </c>
      <c r="H219" s="94">
        <v>0</v>
      </c>
      <c r="I219" s="94">
        <v>0</v>
      </c>
      <c r="J219" s="94">
        <v>0</v>
      </c>
      <c r="K219" s="16"/>
      <c r="L219" s="63">
        <v>0</v>
      </c>
      <c r="M219" s="63">
        <v>0</v>
      </c>
      <c r="N219" s="63">
        <v>0</v>
      </c>
      <c r="O219" s="64">
        <v>0</v>
      </c>
      <c r="P219" s="64">
        <v>0</v>
      </c>
      <c r="Q219" s="65">
        <v>0</v>
      </c>
      <c r="R219" s="65">
        <v>0</v>
      </c>
      <c r="S219" s="65">
        <v>0</v>
      </c>
      <c r="T219" s="65">
        <v>0</v>
      </c>
      <c r="U219" s="16"/>
      <c r="V219" s="108">
        <f t="shared" si="69"/>
        <v>0</v>
      </c>
      <c r="W219" s="108">
        <f t="shared" si="69"/>
        <v>0</v>
      </c>
      <c r="X219" s="108">
        <f t="shared" si="70"/>
        <v>0</v>
      </c>
      <c r="Y219" s="108">
        <f t="shared" si="71"/>
        <v>0</v>
      </c>
      <c r="Z219" s="108">
        <f t="shared" si="71"/>
        <v>0</v>
      </c>
      <c r="AA219" s="108">
        <f t="shared" si="72"/>
        <v>0</v>
      </c>
      <c r="AB219" s="108">
        <f t="shared" si="73"/>
        <v>0</v>
      </c>
      <c r="AC219" s="108">
        <f t="shared" si="73"/>
        <v>0</v>
      </c>
      <c r="AD219" s="109">
        <f t="shared" si="73"/>
        <v>0</v>
      </c>
    </row>
    <row r="220" spans="1:30" x14ac:dyDescent="0.25">
      <c r="A220" s="18" t="s">
        <v>189</v>
      </c>
      <c r="B220" s="13" t="s">
        <v>206</v>
      </c>
      <c r="C220" s="8">
        <v>27200</v>
      </c>
      <c r="D220" s="8">
        <v>27200</v>
      </c>
      <c r="E220" s="8">
        <v>27200</v>
      </c>
      <c r="F220" s="8">
        <v>27200</v>
      </c>
      <c r="G220" s="8">
        <v>27200</v>
      </c>
      <c r="H220" s="8">
        <v>27200</v>
      </c>
      <c r="I220" s="8">
        <v>27200</v>
      </c>
      <c r="J220" s="8">
        <v>27200</v>
      </c>
      <c r="K220" s="16"/>
      <c r="L220" s="63">
        <v>154</v>
      </c>
      <c r="M220" s="63">
        <v>154</v>
      </c>
      <c r="N220" s="63">
        <v>308</v>
      </c>
      <c r="O220" s="64">
        <v>94</v>
      </c>
      <c r="P220" s="64">
        <v>281</v>
      </c>
      <c r="Q220" s="65">
        <v>375</v>
      </c>
      <c r="R220" s="84">
        <v>469</v>
      </c>
      <c r="S220" s="84">
        <v>590</v>
      </c>
      <c r="T220" s="84">
        <v>710</v>
      </c>
      <c r="U220" s="16"/>
      <c r="V220" s="108">
        <f t="shared" ref="V220:W226" si="74">D220*L220</f>
        <v>4188800</v>
      </c>
      <c r="W220" s="108">
        <f t="shared" si="74"/>
        <v>4188800</v>
      </c>
      <c r="X220" s="108">
        <f t="shared" ref="X220:X227" si="75">SUM(V220:W220)</f>
        <v>8377600</v>
      </c>
      <c r="Y220" s="108">
        <f t="shared" ref="Y220:Z226" si="76">F220*O220</f>
        <v>2556800</v>
      </c>
      <c r="Z220" s="108">
        <f t="shared" si="76"/>
        <v>7643200</v>
      </c>
      <c r="AA220" s="108">
        <f t="shared" ref="AA220:AA227" si="77">SUM(Y220:Z220)</f>
        <v>10200000</v>
      </c>
      <c r="AB220" s="108">
        <f t="shared" ref="AB220:AD226" si="78">H220*R220</f>
        <v>12756800</v>
      </c>
      <c r="AC220" s="108">
        <f t="shared" si="78"/>
        <v>16048000</v>
      </c>
      <c r="AD220" s="109">
        <f t="shared" si="78"/>
        <v>19312000</v>
      </c>
    </row>
    <row r="221" spans="1:30" x14ac:dyDescent="0.25">
      <c r="A221" s="18" t="s">
        <v>189</v>
      </c>
      <c r="B221" s="13" t="s">
        <v>207</v>
      </c>
      <c r="C221" s="8">
        <v>34000</v>
      </c>
      <c r="D221" s="8">
        <v>34000</v>
      </c>
      <c r="E221" s="8">
        <v>34000</v>
      </c>
      <c r="F221" s="8">
        <v>34000</v>
      </c>
      <c r="G221" s="8">
        <v>34000</v>
      </c>
      <c r="H221" s="8">
        <v>34000</v>
      </c>
      <c r="I221" s="8">
        <v>34000</v>
      </c>
      <c r="J221" s="8">
        <v>34000</v>
      </c>
      <c r="K221" s="16"/>
      <c r="L221" s="63">
        <v>30</v>
      </c>
      <c r="M221" s="63">
        <v>30</v>
      </c>
      <c r="N221" s="63">
        <v>60</v>
      </c>
      <c r="O221" s="64">
        <v>18</v>
      </c>
      <c r="P221" s="64">
        <v>55</v>
      </c>
      <c r="Q221" s="65">
        <v>73</v>
      </c>
      <c r="R221" s="84">
        <v>91</v>
      </c>
      <c r="S221" s="84">
        <v>114</v>
      </c>
      <c r="T221" s="84">
        <v>138</v>
      </c>
      <c r="U221" s="16"/>
      <c r="V221" s="108">
        <f t="shared" si="74"/>
        <v>1020000</v>
      </c>
      <c r="W221" s="108">
        <f t="shared" si="74"/>
        <v>1020000</v>
      </c>
      <c r="X221" s="108">
        <f t="shared" si="75"/>
        <v>2040000</v>
      </c>
      <c r="Y221" s="108">
        <f t="shared" si="76"/>
        <v>612000</v>
      </c>
      <c r="Z221" s="108">
        <f t="shared" si="76"/>
        <v>1870000</v>
      </c>
      <c r="AA221" s="108">
        <f t="shared" si="77"/>
        <v>2482000</v>
      </c>
      <c r="AB221" s="108">
        <f t="shared" si="78"/>
        <v>3094000</v>
      </c>
      <c r="AC221" s="108">
        <f t="shared" si="78"/>
        <v>3876000</v>
      </c>
      <c r="AD221" s="109">
        <f t="shared" si="78"/>
        <v>4692000</v>
      </c>
    </row>
    <row r="222" spans="1:30" x14ac:dyDescent="0.25">
      <c r="A222" s="18" t="s">
        <v>189</v>
      </c>
      <c r="B222" s="13" t="s">
        <v>208</v>
      </c>
      <c r="C222" s="8">
        <v>40800</v>
      </c>
      <c r="D222" s="8">
        <v>40800</v>
      </c>
      <c r="E222" s="8">
        <v>40800</v>
      </c>
      <c r="F222" s="8">
        <v>40800</v>
      </c>
      <c r="G222" s="8">
        <v>40800</v>
      </c>
      <c r="H222" s="8">
        <v>40800</v>
      </c>
      <c r="I222" s="8">
        <v>40800</v>
      </c>
      <c r="J222" s="8">
        <v>40800</v>
      </c>
      <c r="K222" s="16"/>
      <c r="L222" s="63">
        <v>115</v>
      </c>
      <c r="M222" s="63">
        <v>115</v>
      </c>
      <c r="N222" s="63">
        <v>230</v>
      </c>
      <c r="O222" s="64">
        <v>70</v>
      </c>
      <c r="P222" s="64">
        <v>210</v>
      </c>
      <c r="Q222" s="65">
        <v>280</v>
      </c>
      <c r="R222" s="84">
        <v>350</v>
      </c>
      <c r="S222" s="84">
        <v>440</v>
      </c>
      <c r="T222" s="84">
        <v>530</v>
      </c>
      <c r="U222" s="16"/>
      <c r="V222" s="108">
        <f t="shared" si="74"/>
        <v>4692000</v>
      </c>
      <c r="W222" s="108">
        <f t="shared" si="74"/>
        <v>4692000</v>
      </c>
      <c r="X222" s="108">
        <f t="shared" si="75"/>
        <v>9384000</v>
      </c>
      <c r="Y222" s="108">
        <f t="shared" si="76"/>
        <v>2856000</v>
      </c>
      <c r="Z222" s="108">
        <f t="shared" si="76"/>
        <v>8568000</v>
      </c>
      <c r="AA222" s="108">
        <f t="shared" si="77"/>
        <v>11424000</v>
      </c>
      <c r="AB222" s="108">
        <f t="shared" si="78"/>
        <v>14280000</v>
      </c>
      <c r="AC222" s="108">
        <f t="shared" si="78"/>
        <v>17952000</v>
      </c>
      <c r="AD222" s="109">
        <f t="shared" si="78"/>
        <v>21624000</v>
      </c>
    </row>
    <row r="223" spans="1:30" x14ac:dyDescent="0.25">
      <c r="A223" s="18" t="s">
        <v>189</v>
      </c>
      <c r="B223" s="13" t="s">
        <v>209</v>
      </c>
      <c r="C223" s="8">
        <v>54400</v>
      </c>
      <c r="D223" s="8">
        <v>54400</v>
      </c>
      <c r="E223" s="8">
        <v>54400</v>
      </c>
      <c r="F223" s="8">
        <v>54400</v>
      </c>
      <c r="G223" s="8">
        <v>54400</v>
      </c>
      <c r="H223" s="8">
        <v>54400</v>
      </c>
      <c r="I223" s="8">
        <v>54400</v>
      </c>
      <c r="J223" s="8">
        <v>54400</v>
      </c>
      <c r="K223" s="16"/>
      <c r="L223" s="63">
        <v>23</v>
      </c>
      <c r="M223" s="63">
        <v>23</v>
      </c>
      <c r="N223" s="63">
        <v>46</v>
      </c>
      <c r="O223" s="64">
        <v>14</v>
      </c>
      <c r="P223" s="64">
        <v>42</v>
      </c>
      <c r="Q223" s="65">
        <v>56</v>
      </c>
      <c r="R223" s="84">
        <v>70</v>
      </c>
      <c r="S223" s="84">
        <v>88</v>
      </c>
      <c r="T223" s="84">
        <v>106</v>
      </c>
      <c r="U223" s="16"/>
      <c r="V223" s="108">
        <f t="shared" si="74"/>
        <v>1251200</v>
      </c>
      <c r="W223" s="108">
        <f t="shared" si="74"/>
        <v>1251200</v>
      </c>
      <c r="X223" s="108">
        <f t="shared" si="75"/>
        <v>2502400</v>
      </c>
      <c r="Y223" s="108">
        <f t="shared" si="76"/>
        <v>761600</v>
      </c>
      <c r="Z223" s="108">
        <f t="shared" si="76"/>
        <v>2284800</v>
      </c>
      <c r="AA223" s="108">
        <f t="shared" si="77"/>
        <v>3046400</v>
      </c>
      <c r="AB223" s="108">
        <f t="shared" si="78"/>
        <v>3808000</v>
      </c>
      <c r="AC223" s="108">
        <f t="shared" si="78"/>
        <v>4787200</v>
      </c>
      <c r="AD223" s="109">
        <f t="shared" si="78"/>
        <v>5766400</v>
      </c>
    </row>
    <row r="224" spans="1:30" x14ac:dyDescent="0.25">
      <c r="A224" s="18" t="s">
        <v>189</v>
      </c>
      <c r="B224" s="13" t="s">
        <v>210</v>
      </c>
      <c r="C224" s="8">
        <v>68000</v>
      </c>
      <c r="D224" s="8">
        <v>68000</v>
      </c>
      <c r="E224" s="8">
        <v>68000</v>
      </c>
      <c r="F224" s="8">
        <v>68000</v>
      </c>
      <c r="G224" s="8">
        <v>68000</v>
      </c>
      <c r="H224" s="8">
        <v>68000</v>
      </c>
      <c r="I224" s="8">
        <v>68000</v>
      </c>
      <c r="J224" s="8">
        <v>68000</v>
      </c>
      <c r="K224" s="16"/>
      <c r="L224" s="63">
        <v>5</v>
      </c>
      <c r="M224" s="63">
        <v>5</v>
      </c>
      <c r="N224" s="63">
        <v>10</v>
      </c>
      <c r="O224" s="64">
        <v>3</v>
      </c>
      <c r="P224" s="64">
        <v>8</v>
      </c>
      <c r="Q224" s="65">
        <v>11</v>
      </c>
      <c r="R224" s="84">
        <v>14</v>
      </c>
      <c r="S224" s="84">
        <v>18</v>
      </c>
      <c r="T224" s="84">
        <v>21</v>
      </c>
      <c r="U224" s="16"/>
      <c r="V224" s="108">
        <f t="shared" si="74"/>
        <v>340000</v>
      </c>
      <c r="W224" s="108">
        <f t="shared" si="74"/>
        <v>340000</v>
      </c>
      <c r="X224" s="108">
        <f t="shared" si="75"/>
        <v>680000</v>
      </c>
      <c r="Y224" s="108">
        <f t="shared" si="76"/>
        <v>204000</v>
      </c>
      <c r="Z224" s="108">
        <f t="shared" si="76"/>
        <v>544000</v>
      </c>
      <c r="AA224" s="108">
        <f t="shared" si="77"/>
        <v>748000</v>
      </c>
      <c r="AB224" s="108">
        <f t="shared" si="78"/>
        <v>952000</v>
      </c>
      <c r="AC224" s="108">
        <f t="shared" si="78"/>
        <v>1224000</v>
      </c>
      <c r="AD224" s="109">
        <f t="shared" si="78"/>
        <v>1428000</v>
      </c>
    </row>
    <row r="225" spans="1:30" x14ac:dyDescent="0.25">
      <c r="A225" s="18" t="s">
        <v>189</v>
      </c>
      <c r="B225" s="13" t="s">
        <v>211</v>
      </c>
      <c r="C225" s="8">
        <v>95200</v>
      </c>
      <c r="D225" s="8">
        <v>95200</v>
      </c>
      <c r="E225" s="8">
        <v>95200</v>
      </c>
      <c r="F225" s="8">
        <v>95200</v>
      </c>
      <c r="G225" s="8">
        <v>95200</v>
      </c>
      <c r="H225" s="8">
        <v>95200</v>
      </c>
      <c r="I225" s="8">
        <v>95200</v>
      </c>
      <c r="J225" s="8">
        <v>95200</v>
      </c>
      <c r="K225" s="16"/>
      <c r="L225" s="63">
        <v>3</v>
      </c>
      <c r="M225" s="63">
        <v>3</v>
      </c>
      <c r="N225" s="63">
        <v>6</v>
      </c>
      <c r="O225" s="64">
        <v>2</v>
      </c>
      <c r="P225" s="64">
        <v>6</v>
      </c>
      <c r="Q225" s="65">
        <v>8</v>
      </c>
      <c r="R225" s="84">
        <v>11</v>
      </c>
      <c r="S225" s="84">
        <v>13</v>
      </c>
      <c r="T225" s="84">
        <v>16</v>
      </c>
      <c r="U225" s="16"/>
      <c r="V225" s="108">
        <f t="shared" si="74"/>
        <v>285600</v>
      </c>
      <c r="W225" s="108">
        <f t="shared" si="74"/>
        <v>285600</v>
      </c>
      <c r="X225" s="108">
        <f t="shared" si="75"/>
        <v>571200</v>
      </c>
      <c r="Y225" s="108">
        <f t="shared" si="76"/>
        <v>190400</v>
      </c>
      <c r="Z225" s="108">
        <f t="shared" si="76"/>
        <v>571200</v>
      </c>
      <c r="AA225" s="108">
        <f t="shared" si="77"/>
        <v>761600</v>
      </c>
      <c r="AB225" s="108">
        <f t="shared" si="78"/>
        <v>1047200</v>
      </c>
      <c r="AC225" s="108">
        <f t="shared" si="78"/>
        <v>1237600</v>
      </c>
      <c r="AD225" s="109">
        <f t="shared" si="78"/>
        <v>1523200</v>
      </c>
    </row>
    <row r="226" spans="1:30" x14ac:dyDescent="0.25">
      <c r="A226" s="18" t="s">
        <v>189</v>
      </c>
      <c r="B226" s="13" t="s">
        <v>212</v>
      </c>
      <c r="C226" s="8">
        <v>27200</v>
      </c>
      <c r="D226" s="8">
        <v>27200</v>
      </c>
      <c r="E226" s="8">
        <v>27200</v>
      </c>
      <c r="F226" s="8">
        <v>27200</v>
      </c>
      <c r="G226" s="8">
        <v>27200</v>
      </c>
      <c r="H226" s="8">
        <v>27200</v>
      </c>
      <c r="I226" s="8">
        <v>27200</v>
      </c>
      <c r="J226" s="8">
        <v>27200</v>
      </c>
      <c r="K226" s="16"/>
      <c r="L226" s="63">
        <v>3</v>
      </c>
      <c r="M226" s="63">
        <v>3</v>
      </c>
      <c r="N226" s="63">
        <v>6</v>
      </c>
      <c r="O226" s="64">
        <v>2</v>
      </c>
      <c r="P226" s="64">
        <v>6</v>
      </c>
      <c r="Q226" s="65">
        <v>8</v>
      </c>
      <c r="R226" s="84">
        <v>11</v>
      </c>
      <c r="S226" s="84">
        <v>13</v>
      </c>
      <c r="T226" s="84">
        <v>16</v>
      </c>
      <c r="U226" s="16"/>
      <c r="V226" s="108">
        <f t="shared" si="74"/>
        <v>81600</v>
      </c>
      <c r="W226" s="108">
        <f t="shared" si="74"/>
        <v>81600</v>
      </c>
      <c r="X226" s="108">
        <f t="shared" si="75"/>
        <v>163200</v>
      </c>
      <c r="Y226" s="108">
        <f t="shared" si="76"/>
        <v>54400</v>
      </c>
      <c r="Z226" s="108">
        <f t="shared" si="76"/>
        <v>163200</v>
      </c>
      <c r="AA226" s="108">
        <f t="shared" si="77"/>
        <v>217600</v>
      </c>
      <c r="AB226" s="108">
        <f t="shared" si="78"/>
        <v>299200</v>
      </c>
      <c r="AC226" s="108">
        <f t="shared" si="78"/>
        <v>353600</v>
      </c>
      <c r="AD226" s="109">
        <f t="shared" si="78"/>
        <v>435200</v>
      </c>
    </row>
    <row r="227" spans="1:30" x14ac:dyDescent="0.25">
      <c r="A227" s="18" t="s">
        <v>189</v>
      </c>
      <c r="B227" s="13" t="s">
        <v>213</v>
      </c>
      <c r="C227" s="8">
        <v>-27200</v>
      </c>
      <c r="D227" s="8">
        <v>-27200</v>
      </c>
      <c r="E227" s="8">
        <v>-27200</v>
      </c>
      <c r="F227" s="8">
        <v>-27200</v>
      </c>
      <c r="G227" s="8">
        <v>-27200</v>
      </c>
      <c r="H227" s="8">
        <v>-27200</v>
      </c>
      <c r="I227" s="8">
        <v>-27200</v>
      </c>
      <c r="J227" s="8">
        <v>-27200</v>
      </c>
      <c r="K227" s="16"/>
      <c r="L227" s="63">
        <v>169</v>
      </c>
      <c r="M227" s="63">
        <v>169</v>
      </c>
      <c r="N227" s="63">
        <v>338</v>
      </c>
      <c r="O227" s="64">
        <v>100</v>
      </c>
      <c r="P227" s="64">
        <v>311</v>
      </c>
      <c r="Q227" s="65">
        <v>411</v>
      </c>
      <c r="R227" s="84">
        <v>514</v>
      </c>
      <c r="S227" s="84">
        <v>646</v>
      </c>
      <c r="T227" s="84">
        <v>778</v>
      </c>
      <c r="U227" s="16"/>
      <c r="V227" s="108">
        <v>-4590272</v>
      </c>
      <c r="W227" s="108">
        <v>-4590272</v>
      </c>
      <c r="X227" s="108">
        <f t="shared" si="75"/>
        <v>-9180544</v>
      </c>
      <c r="Y227" s="108">
        <v>-2795072</v>
      </c>
      <c r="Z227" s="108">
        <v>-8385216</v>
      </c>
      <c r="AA227" s="108">
        <f t="shared" si="77"/>
        <v>-11180288</v>
      </c>
      <c r="AB227" s="108">
        <f>-11652480-2322880</f>
        <v>-13975360</v>
      </c>
      <c r="AC227" s="108">
        <f>-14648832-2920192</f>
        <v>-17569024</v>
      </c>
      <c r="AD227" s="109">
        <f>-17645184-3517504</f>
        <v>-21162688</v>
      </c>
    </row>
    <row r="228" spans="1:30" x14ac:dyDescent="0.25">
      <c r="A228" s="26" t="s">
        <v>189</v>
      </c>
      <c r="B228" s="6" t="s">
        <v>192</v>
      </c>
      <c r="C228" s="93">
        <v>35800</v>
      </c>
      <c r="D228" s="93">
        <v>35800</v>
      </c>
      <c r="E228" s="94">
        <v>35800</v>
      </c>
      <c r="F228" s="94">
        <v>35800</v>
      </c>
      <c r="G228" s="94">
        <v>35800</v>
      </c>
      <c r="H228" s="94">
        <v>35800</v>
      </c>
      <c r="I228" s="94">
        <v>35800</v>
      </c>
      <c r="J228" s="94">
        <v>35800</v>
      </c>
      <c r="K228" s="16"/>
      <c r="L228" s="63">
        <v>25</v>
      </c>
      <c r="M228" s="63">
        <v>8</v>
      </c>
      <c r="N228" s="63">
        <v>33</v>
      </c>
      <c r="O228" s="64">
        <v>10</v>
      </c>
      <c r="P228" s="64">
        <v>30</v>
      </c>
      <c r="Q228" s="65">
        <v>40</v>
      </c>
      <c r="R228" s="65">
        <v>74</v>
      </c>
      <c r="S228" s="65">
        <v>134</v>
      </c>
      <c r="T228" s="65">
        <v>184</v>
      </c>
      <c r="U228" s="16"/>
      <c r="V228" s="108">
        <f t="shared" si="69"/>
        <v>895000</v>
      </c>
      <c r="W228" s="108">
        <f t="shared" si="69"/>
        <v>286400</v>
      </c>
      <c r="X228" s="108">
        <f t="shared" si="70"/>
        <v>1181400</v>
      </c>
      <c r="Y228" s="108">
        <f t="shared" si="71"/>
        <v>358000</v>
      </c>
      <c r="Z228" s="108">
        <f t="shared" si="71"/>
        <v>1074000</v>
      </c>
      <c r="AA228" s="108">
        <f t="shared" si="72"/>
        <v>1432000</v>
      </c>
      <c r="AB228" s="108">
        <f t="shared" si="73"/>
        <v>2649200</v>
      </c>
      <c r="AC228" s="108">
        <f t="shared" si="73"/>
        <v>4797200</v>
      </c>
      <c r="AD228" s="109">
        <f t="shared" si="73"/>
        <v>6587200</v>
      </c>
    </row>
    <row r="229" spans="1:30" x14ac:dyDescent="0.25">
      <c r="A229" s="26" t="s">
        <v>189</v>
      </c>
      <c r="B229" s="6" t="s">
        <v>193</v>
      </c>
      <c r="C229" s="93">
        <v>44750</v>
      </c>
      <c r="D229" s="93">
        <v>44750</v>
      </c>
      <c r="E229" s="93">
        <v>44750</v>
      </c>
      <c r="F229" s="93">
        <v>44750</v>
      </c>
      <c r="G229" s="93">
        <v>44750</v>
      </c>
      <c r="H229" s="93">
        <v>44750</v>
      </c>
      <c r="I229" s="93">
        <v>44750</v>
      </c>
      <c r="J229" s="93">
        <v>44750</v>
      </c>
      <c r="K229" s="16"/>
      <c r="L229" s="63">
        <v>5</v>
      </c>
      <c r="M229" s="63">
        <v>2</v>
      </c>
      <c r="N229" s="63">
        <v>7</v>
      </c>
      <c r="O229" s="64">
        <v>2</v>
      </c>
      <c r="P229" s="64">
        <v>6</v>
      </c>
      <c r="Q229" s="65">
        <v>8</v>
      </c>
      <c r="R229" s="65">
        <v>14</v>
      </c>
      <c r="S229" s="65">
        <v>26</v>
      </c>
      <c r="T229" s="65">
        <v>36</v>
      </c>
      <c r="U229" s="16"/>
      <c r="V229" s="108">
        <f t="shared" si="69"/>
        <v>223750</v>
      </c>
      <c r="W229" s="108">
        <f t="shared" si="69"/>
        <v>89500</v>
      </c>
      <c r="X229" s="108">
        <f t="shared" si="70"/>
        <v>313250</v>
      </c>
      <c r="Y229" s="108">
        <f t="shared" si="71"/>
        <v>89500</v>
      </c>
      <c r="Z229" s="108">
        <f t="shared" si="71"/>
        <v>268500</v>
      </c>
      <c r="AA229" s="108">
        <f t="shared" si="72"/>
        <v>358000</v>
      </c>
      <c r="AB229" s="108">
        <f t="shared" si="73"/>
        <v>626500</v>
      </c>
      <c r="AC229" s="108">
        <f t="shared" si="73"/>
        <v>1163500</v>
      </c>
      <c r="AD229" s="109">
        <f t="shared" si="73"/>
        <v>1611000</v>
      </c>
    </row>
    <row r="230" spans="1:30" x14ac:dyDescent="0.25">
      <c r="A230" s="26" t="s">
        <v>189</v>
      </c>
      <c r="B230" s="6" t="s">
        <v>194</v>
      </c>
      <c r="C230" s="93">
        <v>53700</v>
      </c>
      <c r="D230" s="93">
        <v>53700</v>
      </c>
      <c r="E230" s="93">
        <v>53700</v>
      </c>
      <c r="F230" s="93">
        <v>53700</v>
      </c>
      <c r="G230" s="93">
        <v>53700</v>
      </c>
      <c r="H230" s="93">
        <v>53700</v>
      </c>
      <c r="I230" s="93">
        <v>53700</v>
      </c>
      <c r="J230" s="93">
        <v>53700</v>
      </c>
      <c r="K230" s="16"/>
      <c r="L230" s="63">
        <v>2</v>
      </c>
      <c r="M230" s="63">
        <v>1</v>
      </c>
      <c r="N230" s="63">
        <v>3</v>
      </c>
      <c r="O230" s="64">
        <v>1</v>
      </c>
      <c r="P230" s="64">
        <v>2</v>
      </c>
      <c r="Q230" s="65">
        <v>3</v>
      </c>
      <c r="R230" s="65">
        <v>6</v>
      </c>
      <c r="S230" s="65">
        <v>10</v>
      </c>
      <c r="T230" s="65">
        <v>14</v>
      </c>
      <c r="U230" s="16"/>
      <c r="V230" s="108">
        <f t="shared" si="69"/>
        <v>107400</v>
      </c>
      <c r="W230" s="108">
        <f t="shared" si="69"/>
        <v>53700</v>
      </c>
      <c r="X230" s="108">
        <f t="shared" si="70"/>
        <v>161100</v>
      </c>
      <c r="Y230" s="108">
        <f t="shared" si="71"/>
        <v>53700</v>
      </c>
      <c r="Z230" s="108">
        <f t="shared" si="71"/>
        <v>107400</v>
      </c>
      <c r="AA230" s="108">
        <f t="shared" si="72"/>
        <v>161100</v>
      </c>
      <c r="AB230" s="108">
        <f t="shared" si="73"/>
        <v>322200</v>
      </c>
      <c r="AC230" s="108">
        <f t="shared" si="73"/>
        <v>537000</v>
      </c>
      <c r="AD230" s="109">
        <f t="shared" si="73"/>
        <v>751800</v>
      </c>
    </row>
    <row r="231" spans="1:30" x14ac:dyDescent="0.25">
      <c r="A231" s="26" t="s">
        <v>189</v>
      </c>
      <c r="B231" s="6" t="s">
        <v>195</v>
      </c>
      <c r="C231" s="93">
        <v>71600</v>
      </c>
      <c r="D231" s="93">
        <v>71600</v>
      </c>
      <c r="E231" s="93">
        <v>71600</v>
      </c>
      <c r="F231" s="93">
        <v>71600</v>
      </c>
      <c r="G231" s="93">
        <v>71600</v>
      </c>
      <c r="H231" s="93">
        <v>71600</v>
      </c>
      <c r="I231" s="93">
        <v>71600</v>
      </c>
      <c r="J231" s="93">
        <v>71600</v>
      </c>
      <c r="K231" s="16"/>
      <c r="L231" s="63">
        <v>4</v>
      </c>
      <c r="M231" s="63">
        <v>1</v>
      </c>
      <c r="N231" s="63">
        <v>5</v>
      </c>
      <c r="O231" s="64">
        <v>2</v>
      </c>
      <c r="P231" s="64">
        <v>4</v>
      </c>
      <c r="Q231" s="65">
        <v>6</v>
      </c>
      <c r="R231" s="65">
        <v>11</v>
      </c>
      <c r="S231" s="65">
        <v>20</v>
      </c>
      <c r="T231" s="65">
        <v>28</v>
      </c>
      <c r="U231" s="16"/>
      <c r="V231" s="108">
        <f t="shared" si="69"/>
        <v>286400</v>
      </c>
      <c r="W231" s="108">
        <f t="shared" si="69"/>
        <v>71600</v>
      </c>
      <c r="X231" s="108">
        <f t="shared" si="70"/>
        <v>358000</v>
      </c>
      <c r="Y231" s="108">
        <f t="shared" si="71"/>
        <v>143200</v>
      </c>
      <c r="Z231" s="108">
        <f t="shared" si="71"/>
        <v>286400</v>
      </c>
      <c r="AA231" s="108">
        <f t="shared" si="72"/>
        <v>429600</v>
      </c>
      <c r="AB231" s="108">
        <f t="shared" si="73"/>
        <v>787600</v>
      </c>
      <c r="AC231" s="108">
        <f t="shared" si="73"/>
        <v>1432000</v>
      </c>
      <c r="AD231" s="109">
        <f t="shared" si="73"/>
        <v>2004800</v>
      </c>
    </row>
    <row r="232" spans="1:30" x14ac:dyDescent="0.25">
      <c r="A232" s="26" t="s">
        <v>189</v>
      </c>
      <c r="B232" s="6" t="s">
        <v>196</v>
      </c>
      <c r="C232" s="93">
        <v>89500</v>
      </c>
      <c r="D232" s="93">
        <v>89500</v>
      </c>
      <c r="E232" s="93">
        <v>89500</v>
      </c>
      <c r="F232" s="93">
        <v>89500</v>
      </c>
      <c r="G232" s="93">
        <v>89500</v>
      </c>
      <c r="H232" s="93">
        <v>89500</v>
      </c>
      <c r="I232" s="93">
        <v>89500</v>
      </c>
      <c r="J232" s="93">
        <v>89500</v>
      </c>
      <c r="K232" s="16"/>
      <c r="L232" s="63">
        <v>1</v>
      </c>
      <c r="M232" s="63">
        <v>0</v>
      </c>
      <c r="N232" s="63">
        <v>1</v>
      </c>
      <c r="O232" s="64">
        <v>0</v>
      </c>
      <c r="P232" s="64">
        <v>1</v>
      </c>
      <c r="Q232" s="65">
        <v>1</v>
      </c>
      <c r="R232" s="65">
        <v>2</v>
      </c>
      <c r="S232" s="65">
        <v>4</v>
      </c>
      <c r="T232" s="65">
        <v>6</v>
      </c>
      <c r="U232" s="16"/>
      <c r="V232" s="108">
        <f t="shared" si="69"/>
        <v>89500</v>
      </c>
      <c r="W232" s="108">
        <f t="shared" si="69"/>
        <v>0</v>
      </c>
      <c r="X232" s="108">
        <f t="shared" si="70"/>
        <v>89500</v>
      </c>
      <c r="Y232" s="108">
        <f t="shared" si="71"/>
        <v>0</v>
      </c>
      <c r="Z232" s="108">
        <f t="shared" si="71"/>
        <v>89500</v>
      </c>
      <c r="AA232" s="108">
        <f t="shared" si="72"/>
        <v>89500</v>
      </c>
      <c r="AB232" s="108">
        <f t="shared" si="73"/>
        <v>179000</v>
      </c>
      <c r="AC232" s="108">
        <f t="shared" si="73"/>
        <v>358000</v>
      </c>
      <c r="AD232" s="109">
        <f t="shared" si="73"/>
        <v>537000</v>
      </c>
    </row>
    <row r="233" spans="1:30" x14ac:dyDescent="0.25">
      <c r="A233" s="26" t="s">
        <v>189</v>
      </c>
      <c r="B233" s="6" t="s">
        <v>197</v>
      </c>
      <c r="C233" s="93">
        <v>125300</v>
      </c>
      <c r="D233" s="93">
        <v>125300</v>
      </c>
      <c r="E233" s="93">
        <v>125300</v>
      </c>
      <c r="F233" s="93">
        <v>125300</v>
      </c>
      <c r="G233" s="93">
        <v>125300</v>
      </c>
      <c r="H233" s="93">
        <v>125300</v>
      </c>
      <c r="I233" s="93">
        <v>125300</v>
      </c>
      <c r="J233" s="93">
        <v>125300</v>
      </c>
      <c r="K233" s="16"/>
      <c r="L233" s="63">
        <v>1</v>
      </c>
      <c r="M233" s="63">
        <v>0</v>
      </c>
      <c r="N233" s="63">
        <v>1</v>
      </c>
      <c r="O233" s="64">
        <v>0</v>
      </c>
      <c r="P233" s="64">
        <v>1</v>
      </c>
      <c r="Q233" s="65">
        <v>1</v>
      </c>
      <c r="R233" s="65">
        <v>2</v>
      </c>
      <c r="S233" s="65">
        <v>3</v>
      </c>
      <c r="T233" s="65">
        <v>4</v>
      </c>
      <c r="U233" s="16"/>
      <c r="V233" s="108">
        <f t="shared" si="69"/>
        <v>125300</v>
      </c>
      <c r="W233" s="108">
        <f t="shared" si="69"/>
        <v>0</v>
      </c>
      <c r="X233" s="108">
        <f t="shared" si="70"/>
        <v>125300</v>
      </c>
      <c r="Y233" s="108">
        <f t="shared" si="71"/>
        <v>0</v>
      </c>
      <c r="Z233" s="108">
        <f t="shared" si="71"/>
        <v>125300</v>
      </c>
      <c r="AA233" s="108">
        <f t="shared" si="72"/>
        <v>125300</v>
      </c>
      <c r="AB233" s="108">
        <f t="shared" si="73"/>
        <v>250600</v>
      </c>
      <c r="AC233" s="108">
        <f t="shared" si="73"/>
        <v>375900</v>
      </c>
      <c r="AD233" s="109">
        <f t="shared" si="73"/>
        <v>501200</v>
      </c>
    </row>
    <row r="234" spans="1:30" x14ac:dyDescent="0.25">
      <c r="A234" s="26" t="s">
        <v>189</v>
      </c>
      <c r="B234" s="6" t="s">
        <v>198</v>
      </c>
      <c r="C234" s="93">
        <v>35800</v>
      </c>
      <c r="D234" s="93">
        <v>35800</v>
      </c>
      <c r="E234" s="93">
        <v>35800</v>
      </c>
      <c r="F234" s="93">
        <v>35800</v>
      </c>
      <c r="G234" s="93">
        <v>35800</v>
      </c>
      <c r="H234" s="93">
        <v>35800</v>
      </c>
      <c r="I234" s="93">
        <v>35800</v>
      </c>
      <c r="J234" s="93">
        <v>35800</v>
      </c>
      <c r="K234" s="16"/>
      <c r="L234" s="63">
        <v>1</v>
      </c>
      <c r="M234" s="63">
        <v>0</v>
      </c>
      <c r="N234" s="63">
        <v>1</v>
      </c>
      <c r="O234" s="64">
        <v>0</v>
      </c>
      <c r="P234" s="64">
        <v>1</v>
      </c>
      <c r="Q234" s="65">
        <v>1</v>
      </c>
      <c r="R234" s="65">
        <v>2</v>
      </c>
      <c r="S234" s="65">
        <v>3</v>
      </c>
      <c r="T234" s="65">
        <v>4</v>
      </c>
      <c r="U234" s="16"/>
      <c r="V234" s="108">
        <f t="shared" si="69"/>
        <v>35800</v>
      </c>
      <c r="W234" s="108">
        <f t="shared" si="69"/>
        <v>0</v>
      </c>
      <c r="X234" s="108">
        <f t="shared" si="70"/>
        <v>35800</v>
      </c>
      <c r="Y234" s="108">
        <f t="shared" si="71"/>
        <v>0</v>
      </c>
      <c r="Z234" s="108">
        <f t="shared" si="71"/>
        <v>35800</v>
      </c>
      <c r="AA234" s="108">
        <f t="shared" si="72"/>
        <v>35800</v>
      </c>
      <c r="AB234" s="108">
        <f t="shared" si="73"/>
        <v>71600</v>
      </c>
      <c r="AC234" s="108">
        <f t="shared" si="73"/>
        <v>107400</v>
      </c>
      <c r="AD234" s="109">
        <f t="shared" si="73"/>
        <v>143200</v>
      </c>
    </row>
    <row r="235" spans="1:30" x14ac:dyDescent="0.25">
      <c r="A235" s="26" t="s">
        <v>189</v>
      </c>
      <c r="B235" s="6" t="s">
        <v>199</v>
      </c>
      <c r="C235" s="93">
        <v>-35800</v>
      </c>
      <c r="D235" s="93">
        <v>-35800</v>
      </c>
      <c r="E235" s="93">
        <v>-35800</v>
      </c>
      <c r="F235" s="93">
        <v>-35800</v>
      </c>
      <c r="G235" s="93">
        <v>-35800</v>
      </c>
      <c r="H235" s="93">
        <v>-35800</v>
      </c>
      <c r="I235" s="93">
        <v>-35800</v>
      </c>
      <c r="J235" s="93">
        <v>-35800</v>
      </c>
      <c r="K235" s="16"/>
      <c r="L235" s="63">
        <v>5</v>
      </c>
      <c r="M235" s="63">
        <v>2</v>
      </c>
      <c r="N235" s="63">
        <v>7</v>
      </c>
      <c r="O235" s="64">
        <v>2</v>
      </c>
      <c r="P235" s="64">
        <v>5</v>
      </c>
      <c r="Q235" s="65">
        <v>7</v>
      </c>
      <c r="R235" s="65">
        <v>13</v>
      </c>
      <c r="S235" s="65">
        <v>24</v>
      </c>
      <c r="T235" s="65">
        <v>34</v>
      </c>
      <c r="U235" s="16"/>
      <c r="V235" s="108">
        <f t="shared" si="69"/>
        <v>-179000</v>
      </c>
      <c r="W235" s="108">
        <f t="shared" si="69"/>
        <v>-71600</v>
      </c>
      <c r="X235" s="108">
        <f t="shared" si="70"/>
        <v>-250600</v>
      </c>
      <c r="Y235" s="108">
        <f t="shared" si="71"/>
        <v>-71600</v>
      </c>
      <c r="Z235" s="108">
        <f t="shared" si="71"/>
        <v>-179000</v>
      </c>
      <c r="AA235" s="108">
        <f t="shared" si="72"/>
        <v>-250600</v>
      </c>
      <c r="AB235" s="108">
        <f t="shared" si="73"/>
        <v>-465400</v>
      </c>
      <c r="AC235" s="108">
        <f t="shared" si="73"/>
        <v>-859200</v>
      </c>
      <c r="AD235" s="109">
        <f t="shared" si="73"/>
        <v>-1217200</v>
      </c>
    </row>
    <row r="236" spans="1:30" x14ac:dyDescent="0.25">
      <c r="A236" s="26" t="s">
        <v>189</v>
      </c>
      <c r="B236" s="11" t="s">
        <v>200</v>
      </c>
      <c r="C236" s="93"/>
      <c r="D236" s="93">
        <v>400</v>
      </c>
      <c r="E236" s="93">
        <v>400</v>
      </c>
      <c r="F236" s="93">
        <v>400</v>
      </c>
      <c r="G236" s="93">
        <v>400</v>
      </c>
      <c r="H236" s="93">
        <v>400</v>
      </c>
      <c r="I236" s="93">
        <v>400</v>
      </c>
      <c r="J236" s="93">
        <v>400</v>
      </c>
      <c r="K236" s="16"/>
      <c r="L236" s="63">
        <v>38</v>
      </c>
      <c r="M236" s="63">
        <v>13</v>
      </c>
      <c r="N236" s="63">
        <v>51</v>
      </c>
      <c r="O236" s="64">
        <v>12</v>
      </c>
      <c r="P236" s="64">
        <v>38</v>
      </c>
      <c r="Q236" s="65">
        <v>50</v>
      </c>
      <c r="R236" s="65">
        <v>50</v>
      </c>
      <c r="S236" s="65">
        <v>50</v>
      </c>
      <c r="T236" s="65">
        <v>50</v>
      </c>
      <c r="U236" s="16"/>
      <c r="V236" s="108">
        <f t="shared" si="69"/>
        <v>15200</v>
      </c>
      <c r="W236" s="108">
        <f t="shared" si="69"/>
        <v>5200</v>
      </c>
      <c r="X236" s="108">
        <f t="shared" si="70"/>
        <v>20400</v>
      </c>
      <c r="Y236" s="108">
        <f t="shared" si="71"/>
        <v>4800</v>
      </c>
      <c r="Z236" s="108">
        <f t="shared" si="71"/>
        <v>15200</v>
      </c>
      <c r="AA236" s="108">
        <f t="shared" si="72"/>
        <v>20000</v>
      </c>
      <c r="AB236" s="108">
        <f t="shared" si="73"/>
        <v>20000</v>
      </c>
      <c r="AC236" s="108">
        <f t="shared" si="73"/>
        <v>20000</v>
      </c>
      <c r="AD236" s="109">
        <f t="shared" si="73"/>
        <v>20000</v>
      </c>
    </row>
    <row r="237" spans="1:30" x14ac:dyDescent="0.25">
      <c r="A237" s="23" t="s">
        <v>217</v>
      </c>
      <c r="B237" s="11"/>
      <c r="C237" s="95"/>
      <c r="D237" s="95"/>
      <c r="E237" s="4"/>
      <c r="F237" s="4"/>
      <c r="G237" s="4"/>
      <c r="H237" s="4"/>
      <c r="I237" s="4"/>
      <c r="J237" s="4"/>
      <c r="K237" s="16"/>
      <c r="L237" s="63"/>
      <c r="M237" s="63"/>
      <c r="N237" s="63"/>
      <c r="O237" s="64"/>
      <c r="P237" s="64"/>
      <c r="Q237" s="65"/>
      <c r="R237" s="65"/>
      <c r="S237" s="65"/>
      <c r="T237" s="65"/>
      <c r="U237" s="16"/>
      <c r="V237" s="123">
        <f t="shared" ref="V237:AB237" si="79">SUM(V214:V236)</f>
        <v>35032568</v>
      </c>
      <c r="W237" s="123">
        <f t="shared" si="79"/>
        <v>27778628</v>
      </c>
      <c r="X237" s="123">
        <f t="shared" si="79"/>
        <v>62811196</v>
      </c>
      <c r="Y237" s="123">
        <f t="shared" si="79"/>
        <v>26650428</v>
      </c>
      <c r="Z237" s="123">
        <f t="shared" si="79"/>
        <v>79979684</v>
      </c>
      <c r="AA237" s="123">
        <f t="shared" si="79"/>
        <v>106630112</v>
      </c>
      <c r="AB237" s="123">
        <f t="shared" si="79"/>
        <v>116648740</v>
      </c>
      <c r="AC237" s="123">
        <f>SUM(AC214:AC236)</f>
        <v>121923376</v>
      </c>
      <c r="AD237" s="124">
        <f>SUM(AD214:AD236)</f>
        <v>133022712</v>
      </c>
    </row>
    <row r="238" spans="1:30" x14ac:dyDescent="0.25">
      <c r="A238" s="19"/>
      <c r="B238" s="11"/>
      <c r="C238" s="95"/>
      <c r="D238" s="95"/>
      <c r="E238" s="4"/>
      <c r="F238" s="4"/>
      <c r="G238" s="4"/>
      <c r="H238" s="4"/>
      <c r="I238" s="4"/>
      <c r="J238" s="4"/>
      <c r="K238" s="16"/>
      <c r="L238" s="63"/>
      <c r="M238" s="63"/>
      <c r="N238" s="63"/>
      <c r="O238" s="64"/>
      <c r="P238" s="64"/>
      <c r="Q238" s="63"/>
      <c r="R238" s="65"/>
      <c r="S238" s="65"/>
      <c r="T238" s="65"/>
      <c r="U238" s="16"/>
      <c r="V238" s="111"/>
      <c r="W238" s="111"/>
      <c r="X238" s="111"/>
      <c r="Y238" s="111"/>
      <c r="Z238" s="111"/>
      <c r="AA238" s="111"/>
      <c r="AB238" s="111"/>
      <c r="AC238" s="108"/>
      <c r="AD238" s="109"/>
    </row>
    <row r="239" spans="1:30" x14ac:dyDescent="0.25">
      <c r="A239" s="23" t="s">
        <v>218</v>
      </c>
      <c r="B239" s="11"/>
      <c r="C239" s="95"/>
      <c r="D239" s="95"/>
      <c r="E239" s="4"/>
      <c r="F239" s="4"/>
      <c r="G239" s="4"/>
      <c r="H239" s="4"/>
      <c r="I239" s="4"/>
      <c r="J239" s="4"/>
      <c r="K239" s="16"/>
      <c r="L239" s="63"/>
      <c r="M239" s="63"/>
      <c r="N239" s="63"/>
      <c r="O239" s="64"/>
      <c r="P239" s="64"/>
      <c r="Q239" s="65"/>
      <c r="R239" s="65"/>
      <c r="S239" s="65"/>
      <c r="T239" s="65"/>
      <c r="U239" s="16"/>
      <c r="V239" s="111"/>
      <c r="W239" s="111"/>
      <c r="X239" s="111"/>
      <c r="Y239" s="111"/>
      <c r="Z239" s="111"/>
      <c r="AA239" s="111"/>
      <c r="AB239" s="111"/>
      <c r="AC239" s="108"/>
      <c r="AD239" s="109"/>
    </row>
    <row r="240" spans="1:30" x14ac:dyDescent="0.25">
      <c r="A240" s="17">
        <v>2401</v>
      </c>
      <c r="B240" s="6" t="s">
        <v>81</v>
      </c>
      <c r="C240" s="95">
        <v>310</v>
      </c>
      <c r="D240" s="95">
        <v>315</v>
      </c>
      <c r="E240" s="4">
        <v>750</v>
      </c>
      <c r="F240" s="94">
        <v>750</v>
      </c>
      <c r="G240" s="94">
        <v>750</v>
      </c>
      <c r="H240" s="94">
        <v>750</v>
      </c>
      <c r="I240" s="94">
        <v>750</v>
      </c>
      <c r="J240" s="94">
        <v>750</v>
      </c>
      <c r="K240" s="16"/>
      <c r="L240" s="63">
        <v>4383</v>
      </c>
      <c r="M240" s="63">
        <v>1461</v>
      </c>
      <c r="N240" s="63">
        <v>5844</v>
      </c>
      <c r="O240" s="64">
        <v>1573</v>
      </c>
      <c r="P240" s="64">
        <v>4719</v>
      </c>
      <c r="Q240" s="65">
        <v>6292</v>
      </c>
      <c r="R240" s="65">
        <v>6568</v>
      </c>
      <c r="S240" s="65">
        <v>6378</v>
      </c>
      <c r="T240" s="65">
        <v>6591</v>
      </c>
      <c r="U240" s="16"/>
      <c r="V240" s="108">
        <f t="shared" ref="V240:W244" si="80">D240*L240</f>
        <v>1380645</v>
      </c>
      <c r="W240" s="108">
        <f t="shared" si="80"/>
        <v>1095750</v>
      </c>
      <c r="X240" s="108">
        <f>SUM(V240:W240)</f>
        <v>2476395</v>
      </c>
      <c r="Y240" s="108">
        <f t="shared" ref="Y240:Z244" si="81">F240*O240</f>
        <v>1179750</v>
      </c>
      <c r="Z240" s="108">
        <f t="shared" si="81"/>
        <v>3539250</v>
      </c>
      <c r="AA240" s="108">
        <f>SUM(Y240:Z240)</f>
        <v>4719000</v>
      </c>
      <c r="AB240" s="108">
        <f t="shared" ref="AB240:AD244" si="82">H240*R240</f>
        <v>4926000</v>
      </c>
      <c r="AC240" s="108">
        <f t="shared" si="82"/>
        <v>4783500</v>
      </c>
      <c r="AD240" s="109">
        <f t="shared" si="82"/>
        <v>4943250</v>
      </c>
    </row>
    <row r="241" spans="1:30" x14ac:dyDescent="0.25">
      <c r="A241" s="17">
        <v>2402</v>
      </c>
      <c r="B241" s="6" t="s">
        <v>82</v>
      </c>
      <c r="C241" s="95">
        <v>310</v>
      </c>
      <c r="D241" s="95">
        <v>315</v>
      </c>
      <c r="E241" s="4">
        <v>0</v>
      </c>
      <c r="F241" s="94">
        <v>0</v>
      </c>
      <c r="G241" s="94">
        <v>0</v>
      </c>
      <c r="H241" s="94">
        <v>0</v>
      </c>
      <c r="I241" s="94">
        <v>0</v>
      </c>
      <c r="J241" s="94">
        <v>0</v>
      </c>
      <c r="K241" s="16"/>
      <c r="L241" s="63">
        <v>1813</v>
      </c>
      <c r="M241" s="63">
        <v>604</v>
      </c>
      <c r="N241" s="63">
        <v>2417</v>
      </c>
      <c r="O241" s="64">
        <v>651</v>
      </c>
      <c r="P241" s="64">
        <v>1952</v>
      </c>
      <c r="Q241" s="65">
        <v>2603</v>
      </c>
      <c r="R241" s="65">
        <v>2717</v>
      </c>
      <c r="S241" s="65">
        <v>2638</v>
      </c>
      <c r="T241" s="65">
        <v>2727</v>
      </c>
      <c r="U241" s="16"/>
      <c r="V241" s="108">
        <f t="shared" si="80"/>
        <v>571095</v>
      </c>
      <c r="W241" s="108">
        <f t="shared" si="80"/>
        <v>0</v>
      </c>
      <c r="X241" s="108">
        <f>SUM(V241:W241)</f>
        <v>571095</v>
      </c>
      <c r="Y241" s="108">
        <f t="shared" si="81"/>
        <v>0</v>
      </c>
      <c r="Z241" s="108">
        <f t="shared" si="81"/>
        <v>0</v>
      </c>
      <c r="AA241" s="108">
        <f>SUM(Y241:Z241)</f>
        <v>0</v>
      </c>
      <c r="AB241" s="108">
        <f t="shared" si="82"/>
        <v>0</v>
      </c>
      <c r="AC241" s="108">
        <f t="shared" si="82"/>
        <v>0</v>
      </c>
      <c r="AD241" s="109">
        <f t="shared" si="82"/>
        <v>0</v>
      </c>
    </row>
    <row r="242" spans="1:30" x14ac:dyDescent="0.25">
      <c r="A242" s="26" t="s">
        <v>189</v>
      </c>
      <c r="B242" s="6" t="s">
        <v>187</v>
      </c>
      <c r="C242" s="95"/>
      <c r="D242" s="95"/>
      <c r="E242" s="4">
        <v>1250</v>
      </c>
      <c r="F242" s="94">
        <v>1250</v>
      </c>
      <c r="G242" s="94">
        <v>1250</v>
      </c>
      <c r="H242" s="94">
        <v>1250</v>
      </c>
      <c r="I242" s="94">
        <v>1250</v>
      </c>
      <c r="J242" s="94">
        <v>1250</v>
      </c>
      <c r="K242" s="16"/>
      <c r="L242" s="63">
        <v>1387</v>
      </c>
      <c r="M242" s="63">
        <v>462</v>
      </c>
      <c r="N242" s="63">
        <v>1849</v>
      </c>
      <c r="O242" s="64">
        <v>500</v>
      </c>
      <c r="P242" s="64">
        <v>1502</v>
      </c>
      <c r="Q242" s="65">
        <v>2002</v>
      </c>
      <c r="R242" s="83">
        <v>2063</v>
      </c>
      <c r="S242" s="83">
        <v>1916</v>
      </c>
      <c r="T242" s="83">
        <v>1946</v>
      </c>
      <c r="U242" s="16"/>
      <c r="V242" s="108">
        <f t="shared" si="80"/>
        <v>0</v>
      </c>
      <c r="W242" s="108">
        <f t="shared" si="80"/>
        <v>577500</v>
      </c>
      <c r="X242" s="108">
        <f>SUM(V242:W242)</f>
        <v>577500</v>
      </c>
      <c r="Y242" s="108">
        <f t="shared" si="81"/>
        <v>625000</v>
      </c>
      <c r="Z242" s="108">
        <f t="shared" si="81"/>
        <v>1877500</v>
      </c>
      <c r="AA242" s="108">
        <f>SUM(Y242:Z242)</f>
        <v>2502500</v>
      </c>
      <c r="AB242" s="108">
        <f t="shared" si="82"/>
        <v>2578750</v>
      </c>
      <c r="AC242" s="108">
        <f t="shared" si="82"/>
        <v>2395000</v>
      </c>
      <c r="AD242" s="109">
        <f t="shared" si="82"/>
        <v>2432500</v>
      </c>
    </row>
    <row r="243" spans="1:30" x14ac:dyDescent="0.25">
      <c r="A243" s="18">
        <v>2403</v>
      </c>
      <c r="B243" s="6" t="s">
        <v>83</v>
      </c>
      <c r="C243" s="95">
        <v>620</v>
      </c>
      <c r="D243" s="95">
        <v>630</v>
      </c>
      <c r="E243" s="4">
        <v>650</v>
      </c>
      <c r="F243" s="94">
        <v>650</v>
      </c>
      <c r="G243" s="94">
        <v>650</v>
      </c>
      <c r="H243" s="94">
        <v>650</v>
      </c>
      <c r="I243" s="94">
        <v>650</v>
      </c>
      <c r="J243" s="94">
        <v>650</v>
      </c>
      <c r="K243" s="16"/>
      <c r="L243" s="63">
        <v>152</v>
      </c>
      <c r="M243" s="63">
        <v>51</v>
      </c>
      <c r="N243" s="63">
        <v>203</v>
      </c>
      <c r="O243" s="64">
        <v>55</v>
      </c>
      <c r="P243" s="64">
        <v>164</v>
      </c>
      <c r="Q243" s="65">
        <v>219</v>
      </c>
      <c r="R243" s="65">
        <v>228</v>
      </c>
      <c r="S243" s="65">
        <v>222</v>
      </c>
      <c r="T243" s="65">
        <v>229</v>
      </c>
      <c r="U243" s="16"/>
      <c r="V243" s="108">
        <f t="shared" si="80"/>
        <v>95760</v>
      </c>
      <c r="W243" s="108">
        <f t="shared" si="80"/>
        <v>33150</v>
      </c>
      <c r="X243" s="108">
        <f>SUM(V243:W243)</f>
        <v>128910</v>
      </c>
      <c r="Y243" s="108">
        <f t="shared" si="81"/>
        <v>35750</v>
      </c>
      <c r="Z243" s="108">
        <f t="shared" si="81"/>
        <v>106600</v>
      </c>
      <c r="AA243" s="108">
        <f>SUM(Y243:Z243)</f>
        <v>142350</v>
      </c>
      <c r="AB243" s="108">
        <f t="shared" si="82"/>
        <v>148200</v>
      </c>
      <c r="AC243" s="108">
        <f t="shared" si="82"/>
        <v>144300</v>
      </c>
      <c r="AD243" s="109">
        <f t="shared" si="82"/>
        <v>148850</v>
      </c>
    </row>
    <row r="244" spans="1:30" x14ac:dyDescent="0.25">
      <c r="A244" s="26" t="s">
        <v>189</v>
      </c>
      <c r="B244" s="6" t="s">
        <v>214</v>
      </c>
      <c r="C244" s="93"/>
      <c r="D244" s="93"/>
      <c r="E244" s="94">
        <v>0</v>
      </c>
      <c r="F244" s="94">
        <v>0</v>
      </c>
      <c r="G244" s="94">
        <v>0</v>
      </c>
      <c r="H244" s="94">
        <v>0</v>
      </c>
      <c r="I244" s="94">
        <v>0</v>
      </c>
      <c r="J244" s="94">
        <v>0</v>
      </c>
      <c r="K244" s="16"/>
      <c r="L244" s="63">
        <v>0</v>
      </c>
      <c r="M244" s="63">
        <v>0</v>
      </c>
      <c r="N244" s="63">
        <v>0</v>
      </c>
      <c r="O244" s="64">
        <v>0</v>
      </c>
      <c r="P244" s="64">
        <v>0</v>
      </c>
      <c r="Q244" s="65">
        <v>0</v>
      </c>
      <c r="R244" s="83">
        <v>0</v>
      </c>
      <c r="S244" s="83">
        <v>0</v>
      </c>
      <c r="T244" s="83">
        <v>0</v>
      </c>
      <c r="U244" s="16"/>
      <c r="V244" s="108">
        <f t="shared" si="80"/>
        <v>0</v>
      </c>
      <c r="W244" s="108">
        <f t="shared" si="80"/>
        <v>0</v>
      </c>
      <c r="X244" s="108">
        <f>SUM(V244:W244)</f>
        <v>0</v>
      </c>
      <c r="Y244" s="108">
        <f t="shared" si="81"/>
        <v>0</v>
      </c>
      <c r="Z244" s="108">
        <f t="shared" si="81"/>
        <v>0</v>
      </c>
      <c r="AA244" s="108">
        <f>SUM(Y244:Z244)</f>
        <v>0</v>
      </c>
      <c r="AB244" s="108">
        <f t="shared" si="82"/>
        <v>0</v>
      </c>
      <c r="AC244" s="108">
        <f t="shared" si="82"/>
        <v>0</v>
      </c>
      <c r="AD244" s="109">
        <f t="shared" si="82"/>
        <v>0</v>
      </c>
    </row>
    <row r="245" spans="1:30" ht="12.6" thickBot="1" x14ac:dyDescent="0.3">
      <c r="A245" s="55" t="s">
        <v>218</v>
      </c>
      <c r="B245" s="50"/>
      <c r="C245" s="96"/>
      <c r="D245" s="96"/>
      <c r="E245" s="101"/>
      <c r="F245" s="101"/>
      <c r="G245" s="101"/>
      <c r="H245" s="101"/>
      <c r="I245" s="101"/>
      <c r="J245" s="101"/>
      <c r="K245" s="28"/>
      <c r="L245" s="66"/>
      <c r="M245" s="66"/>
      <c r="N245" s="66"/>
      <c r="O245" s="67"/>
      <c r="P245" s="67"/>
      <c r="Q245" s="68"/>
      <c r="R245" s="68"/>
      <c r="S245" s="68"/>
      <c r="T245" s="68"/>
      <c r="U245" s="28"/>
      <c r="V245" s="112">
        <f>SUM(V240:V244)</f>
        <v>2047500</v>
      </c>
      <c r="W245" s="112">
        <f>SUM(W240:W244)</f>
        <v>1706400</v>
      </c>
      <c r="X245" s="112">
        <f t="shared" ref="X245:AC245" si="83">SUM(X240:X244)</f>
        <v>3753900</v>
      </c>
      <c r="Y245" s="112">
        <f t="shared" si="83"/>
        <v>1840500</v>
      </c>
      <c r="Z245" s="112">
        <f t="shared" si="83"/>
        <v>5523350</v>
      </c>
      <c r="AA245" s="112">
        <f t="shared" si="83"/>
        <v>7363850</v>
      </c>
      <c r="AB245" s="112">
        <f t="shared" si="83"/>
        <v>7652950</v>
      </c>
      <c r="AC245" s="112">
        <f t="shared" si="83"/>
        <v>7322800</v>
      </c>
      <c r="AD245" s="125">
        <f>SUM(AD240:AD244)</f>
        <v>7524600</v>
      </c>
    </row>
    <row r="246" spans="1:30" x14ac:dyDescent="0.25">
      <c r="A246" s="56"/>
      <c r="B246" s="52"/>
      <c r="C246" s="97"/>
      <c r="D246" s="97"/>
      <c r="E246" s="102"/>
      <c r="F246" s="102"/>
      <c r="G246" s="102"/>
      <c r="H246" s="102"/>
      <c r="I246" s="102"/>
      <c r="J246" s="102"/>
      <c r="K246" s="53"/>
      <c r="L246" s="69"/>
      <c r="M246" s="69"/>
      <c r="N246" s="69"/>
      <c r="O246" s="70"/>
      <c r="P246" s="70"/>
      <c r="Q246" s="71"/>
      <c r="R246" s="71"/>
      <c r="S246" s="71"/>
      <c r="T246" s="71"/>
      <c r="U246" s="53"/>
      <c r="V246" s="114"/>
      <c r="W246" s="114"/>
      <c r="X246" s="114"/>
      <c r="Y246" s="114"/>
      <c r="Z246" s="114"/>
      <c r="AA246" s="114"/>
      <c r="AB246" s="114"/>
      <c r="AC246" s="115"/>
      <c r="AD246" s="116"/>
    </row>
    <row r="247" spans="1:30" x14ac:dyDescent="0.25">
      <c r="A247" s="23" t="s">
        <v>219</v>
      </c>
      <c r="B247" s="11"/>
      <c r="C247" s="95"/>
      <c r="D247" s="95"/>
      <c r="E247" s="4"/>
      <c r="F247" s="4"/>
      <c r="G247" s="4"/>
      <c r="H247" s="4"/>
      <c r="I247" s="4"/>
      <c r="J247" s="4"/>
      <c r="K247" s="16"/>
      <c r="L247" s="63"/>
      <c r="M247" s="63"/>
      <c r="N247" s="63"/>
      <c r="O247" s="64"/>
      <c r="P247" s="64"/>
      <c r="Q247" s="65"/>
      <c r="R247" s="65"/>
      <c r="S247" s="65"/>
      <c r="T247" s="65"/>
      <c r="U247" s="16"/>
      <c r="V247" s="111"/>
      <c r="W247" s="111"/>
      <c r="X247" s="111"/>
      <c r="Y247" s="111"/>
      <c r="Z247" s="111"/>
      <c r="AA247" s="111"/>
      <c r="AB247" s="111"/>
      <c r="AC247" s="108"/>
      <c r="AD247" s="109"/>
    </row>
    <row r="248" spans="1:30" x14ac:dyDescent="0.25">
      <c r="A248" s="17">
        <v>3401</v>
      </c>
      <c r="B248" s="6" t="s">
        <v>81</v>
      </c>
      <c r="C248" s="95"/>
      <c r="D248" s="95"/>
      <c r="E248" s="4">
        <v>375</v>
      </c>
      <c r="F248" s="94">
        <v>375</v>
      </c>
      <c r="G248" s="94">
        <v>375</v>
      </c>
      <c r="H248" s="94">
        <v>375</v>
      </c>
      <c r="I248" s="94">
        <v>375</v>
      </c>
      <c r="J248" s="94">
        <v>375</v>
      </c>
      <c r="K248" s="16"/>
      <c r="L248" s="63"/>
      <c r="M248" s="63">
        <v>2626</v>
      </c>
      <c r="N248" s="63">
        <v>2626</v>
      </c>
      <c r="O248" s="64">
        <v>707</v>
      </c>
      <c r="P248" s="64">
        <v>2120</v>
      </c>
      <c r="Q248" s="65">
        <v>2827</v>
      </c>
      <c r="R248" s="65">
        <v>2951</v>
      </c>
      <c r="S248" s="65">
        <v>2865</v>
      </c>
      <c r="T248" s="65">
        <v>2961</v>
      </c>
      <c r="U248" s="16"/>
      <c r="V248" s="108">
        <f t="shared" ref="V248:W252" si="84">D248*L248</f>
        <v>0</v>
      </c>
      <c r="W248" s="108">
        <f t="shared" si="84"/>
        <v>984750</v>
      </c>
      <c r="X248" s="108">
        <f>SUM(V248:W248)</f>
        <v>984750</v>
      </c>
      <c r="Y248" s="108">
        <f t="shared" ref="Y248:Z252" si="85">F248*O248</f>
        <v>265125</v>
      </c>
      <c r="Z248" s="108">
        <f t="shared" si="85"/>
        <v>795000</v>
      </c>
      <c r="AA248" s="108">
        <f>SUM(Y248:Z248)</f>
        <v>1060125</v>
      </c>
      <c r="AB248" s="108">
        <f t="shared" ref="AB248:AD252" si="86">H248*R248</f>
        <v>1106625</v>
      </c>
      <c r="AC248" s="108">
        <f t="shared" si="86"/>
        <v>1074375</v>
      </c>
      <c r="AD248" s="109">
        <f t="shared" si="86"/>
        <v>1110375</v>
      </c>
    </row>
    <row r="249" spans="1:30" x14ac:dyDescent="0.25">
      <c r="A249" s="17">
        <v>3402</v>
      </c>
      <c r="B249" s="6" t="s">
        <v>82</v>
      </c>
      <c r="C249" s="95"/>
      <c r="D249" s="95"/>
      <c r="E249" s="4">
        <v>0</v>
      </c>
      <c r="F249" s="94">
        <v>0</v>
      </c>
      <c r="G249" s="94">
        <v>0</v>
      </c>
      <c r="H249" s="94">
        <v>0</v>
      </c>
      <c r="I249" s="94">
        <v>0</v>
      </c>
      <c r="J249" s="94">
        <v>0</v>
      </c>
      <c r="K249" s="16"/>
      <c r="L249" s="63"/>
      <c r="M249" s="63">
        <v>1086</v>
      </c>
      <c r="N249" s="63">
        <v>1086</v>
      </c>
      <c r="O249" s="64">
        <v>292</v>
      </c>
      <c r="P249" s="64">
        <v>877</v>
      </c>
      <c r="Q249" s="65">
        <v>1169</v>
      </c>
      <c r="R249" s="65">
        <v>1221</v>
      </c>
      <c r="S249" s="65">
        <v>1185</v>
      </c>
      <c r="T249" s="65">
        <v>1225</v>
      </c>
      <c r="U249" s="16"/>
      <c r="V249" s="108">
        <f t="shared" si="84"/>
        <v>0</v>
      </c>
      <c r="W249" s="108">
        <f t="shared" si="84"/>
        <v>0</v>
      </c>
      <c r="X249" s="108">
        <f>SUM(V249:W249)</f>
        <v>0</v>
      </c>
      <c r="Y249" s="108">
        <f t="shared" si="85"/>
        <v>0</v>
      </c>
      <c r="Z249" s="108">
        <f t="shared" si="85"/>
        <v>0</v>
      </c>
      <c r="AA249" s="108">
        <f>SUM(Y249:Z249)</f>
        <v>0</v>
      </c>
      <c r="AB249" s="108">
        <f t="shared" si="86"/>
        <v>0</v>
      </c>
      <c r="AC249" s="108">
        <f t="shared" si="86"/>
        <v>0</v>
      </c>
      <c r="AD249" s="109">
        <f t="shared" si="86"/>
        <v>0</v>
      </c>
    </row>
    <row r="250" spans="1:30" x14ac:dyDescent="0.25">
      <c r="A250" s="26" t="s">
        <v>189</v>
      </c>
      <c r="B250" s="6" t="s">
        <v>187</v>
      </c>
      <c r="C250" s="95"/>
      <c r="D250" s="95"/>
      <c r="E250" s="4">
        <v>625</v>
      </c>
      <c r="F250" s="94">
        <v>625</v>
      </c>
      <c r="G250" s="94">
        <v>625</v>
      </c>
      <c r="H250" s="94">
        <v>625</v>
      </c>
      <c r="I250" s="94">
        <v>625</v>
      </c>
      <c r="J250" s="94">
        <v>625</v>
      </c>
      <c r="K250" s="16"/>
      <c r="L250" s="63"/>
      <c r="M250" s="63">
        <v>831</v>
      </c>
      <c r="N250" s="63">
        <v>831</v>
      </c>
      <c r="O250" s="64">
        <v>225</v>
      </c>
      <c r="P250" s="64">
        <v>674</v>
      </c>
      <c r="Q250" s="65">
        <v>899</v>
      </c>
      <c r="R250" s="83">
        <v>927</v>
      </c>
      <c r="S250" s="83">
        <v>861</v>
      </c>
      <c r="T250" s="83">
        <v>874</v>
      </c>
      <c r="U250" s="16"/>
      <c r="V250" s="108">
        <f t="shared" si="84"/>
        <v>0</v>
      </c>
      <c r="W250" s="108">
        <f t="shared" si="84"/>
        <v>519375</v>
      </c>
      <c r="X250" s="108">
        <f>SUM(V250:W250)</f>
        <v>519375</v>
      </c>
      <c r="Y250" s="108">
        <f t="shared" si="85"/>
        <v>140625</v>
      </c>
      <c r="Z250" s="108">
        <f t="shared" si="85"/>
        <v>421250</v>
      </c>
      <c r="AA250" s="108">
        <f>SUM(Y250:Z250)</f>
        <v>561875</v>
      </c>
      <c r="AB250" s="108">
        <f t="shared" si="86"/>
        <v>579375</v>
      </c>
      <c r="AC250" s="108">
        <f t="shared" si="86"/>
        <v>538125</v>
      </c>
      <c r="AD250" s="109">
        <f t="shared" si="86"/>
        <v>546250</v>
      </c>
    </row>
    <row r="251" spans="1:30" x14ac:dyDescent="0.25">
      <c r="A251" s="17">
        <v>3403</v>
      </c>
      <c r="B251" s="6" t="s">
        <v>83</v>
      </c>
      <c r="C251" s="95"/>
      <c r="D251" s="95"/>
      <c r="E251" s="4">
        <v>325</v>
      </c>
      <c r="F251" s="94">
        <v>325</v>
      </c>
      <c r="G251" s="94">
        <v>325</v>
      </c>
      <c r="H251" s="94">
        <v>325</v>
      </c>
      <c r="I251" s="94">
        <v>325</v>
      </c>
      <c r="J251" s="94">
        <v>325</v>
      </c>
      <c r="K251" s="16"/>
      <c r="L251" s="63"/>
      <c r="M251" s="63">
        <v>91</v>
      </c>
      <c r="N251" s="63">
        <v>91</v>
      </c>
      <c r="O251" s="64">
        <v>24</v>
      </c>
      <c r="P251" s="64">
        <v>74</v>
      </c>
      <c r="Q251" s="65">
        <v>98</v>
      </c>
      <c r="R251" s="65">
        <v>103</v>
      </c>
      <c r="S251" s="65">
        <v>100</v>
      </c>
      <c r="T251" s="65">
        <v>103</v>
      </c>
      <c r="U251" s="16"/>
      <c r="V251" s="108">
        <f t="shared" si="84"/>
        <v>0</v>
      </c>
      <c r="W251" s="108">
        <f t="shared" si="84"/>
        <v>29575</v>
      </c>
      <c r="X251" s="108">
        <f>SUM(V251:W251)</f>
        <v>29575</v>
      </c>
      <c r="Y251" s="108">
        <f t="shared" si="85"/>
        <v>7800</v>
      </c>
      <c r="Z251" s="108">
        <f t="shared" si="85"/>
        <v>24050</v>
      </c>
      <c r="AA251" s="108">
        <f>SUM(Y251:Z251)</f>
        <v>31850</v>
      </c>
      <c r="AB251" s="108">
        <f t="shared" si="86"/>
        <v>33475</v>
      </c>
      <c r="AC251" s="108">
        <f t="shared" si="86"/>
        <v>32500</v>
      </c>
      <c r="AD251" s="109">
        <f t="shared" si="86"/>
        <v>33475</v>
      </c>
    </row>
    <row r="252" spans="1:30" x14ac:dyDescent="0.25">
      <c r="A252" s="26" t="s">
        <v>189</v>
      </c>
      <c r="B252" s="6" t="s">
        <v>214</v>
      </c>
      <c r="C252" s="93"/>
      <c r="D252" s="93"/>
      <c r="E252" s="94">
        <v>0</v>
      </c>
      <c r="F252" s="94">
        <v>0</v>
      </c>
      <c r="G252" s="94">
        <v>0</v>
      </c>
      <c r="H252" s="94">
        <v>0</v>
      </c>
      <c r="I252" s="94">
        <v>0</v>
      </c>
      <c r="J252" s="94">
        <v>0</v>
      </c>
      <c r="K252" s="16"/>
      <c r="L252" s="63"/>
      <c r="M252" s="63">
        <v>0</v>
      </c>
      <c r="N252" s="63">
        <v>0</v>
      </c>
      <c r="O252" s="64">
        <v>0</v>
      </c>
      <c r="P252" s="64">
        <v>0</v>
      </c>
      <c r="Q252" s="65">
        <v>0</v>
      </c>
      <c r="R252" s="83">
        <v>0</v>
      </c>
      <c r="S252" s="83">
        <v>0</v>
      </c>
      <c r="T252" s="83">
        <v>0</v>
      </c>
      <c r="U252" s="16"/>
      <c r="V252" s="108">
        <f t="shared" si="84"/>
        <v>0</v>
      </c>
      <c r="W252" s="108">
        <f t="shared" si="84"/>
        <v>0</v>
      </c>
      <c r="X252" s="108">
        <f>SUM(V252:W252)</f>
        <v>0</v>
      </c>
      <c r="Y252" s="108">
        <f t="shared" si="85"/>
        <v>0</v>
      </c>
      <c r="Z252" s="108">
        <f t="shared" si="85"/>
        <v>0</v>
      </c>
      <c r="AA252" s="108">
        <f>SUM(Y252:Z252)</f>
        <v>0</v>
      </c>
      <c r="AB252" s="108">
        <f t="shared" si="86"/>
        <v>0</v>
      </c>
      <c r="AC252" s="108">
        <f t="shared" si="86"/>
        <v>0</v>
      </c>
      <c r="AD252" s="109">
        <f t="shared" si="86"/>
        <v>0</v>
      </c>
    </row>
    <row r="253" spans="1:30" x14ac:dyDescent="0.25">
      <c r="A253" s="23" t="s">
        <v>219</v>
      </c>
      <c r="B253" s="22"/>
      <c r="C253" s="95"/>
      <c r="D253" s="95"/>
      <c r="E253" s="95"/>
      <c r="F253" s="95"/>
      <c r="G253" s="95"/>
      <c r="H253" s="95"/>
      <c r="I253" s="95"/>
      <c r="J253" s="95"/>
      <c r="K253" s="16"/>
      <c r="L253" s="63"/>
      <c r="M253" s="63"/>
      <c r="N253" s="63"/>
      <c r="O253" s="64"/>
      <c r="P253" s="64"/>
      <c r="Q253" s="65"/>
      <c r="R253" s="65"/>
      <c r="S253" s="65"/>
      <c r="T253" s="65"/>
      <c r="U253" s="16"/>
      <c r="V253" s="110">
        <f>SUM(V248:V252)</f>
        <v>0</v>
      </c>
      <c r="W253" s="110">
        <f>SUM(W248:W252)</f>
        <v>1533700</v>
      </c>
      <c r="X253" s="110">
        <f t="shared" ref="X253:AC253" si="87">SUM(X248:X252)</f>
        <v>1533700</v>
      </c>
      <c r="Y253" s="110">
        <f t="shared" si="87"/>
        <v>413550</v>
      </c>
      <c r="Z253" s="110">
        <f t="shared" si="87"/>
        <v>1240300</v>
      </c>
      <c r="AA253" s="110">
        <f t="shared" si="87"/>
        <v>1653850</v>
      </c>
      <c r="AB253" s="110">
        <f t="shared" si="87"/>
        <v>1719475</v>
      </c>
      <c r="AC253" s="110">
        <f t="shared" si="87"/>
        <v>1645000</v>
      </c>
      <c r="AD253" s="126">
        <f>SUM(AD248:AD252)</f>
        <v>1690100</v>
      </c>
    </row>
    <row r="254" spans="1:30" x14ac:dyDescent="0.25">
      <c r="A254" s="36" t="s">
        <v>189</v>
      </c>
      <c r="B254" s="22" t="s">
        <v>203</v>
      </c>
      <c r="C254" s="95"/>
      <c r="D254" s="95"/>
      <c r="E254" s="94">
        <v>-1500</v>
      </c>
      <c r="F254" s="94">
        <v>-1500</v>
      </c>
      <c r="G254" s="94">
        <v>-1500</v>
      </c>
      <c r="H254" s="94">
        <v>-1500</v>
      </c>
      <c r="I254" s="94">
        <v>-1500</v>
      </c>
      <c r="J254" s="94">
        <v>-1500</v>
      </c>
      <c r="K254" s="16"/>
      <c r="L254" s="63"/>
      <c r="M254" s="63">
        <v>5000</v>
      </c>
      <c r="N254" s="63">
        <v>5000</v>
      </c>
      <c r="O254" s="64">
        <v>2250</v>
      </c>
      <c r="P254" s="64">
        <v>6751</v>
      </c>
      <c r="Q254" s="65">
        <v>9001</v>
      </c>
      <c r="R254" s="65">
        <v>9341</v>
      </c>
      <c r="S254" s="65">
        <v>8777</v>
      </c>
      <c r="T254" s="65">
        <v>8844</v>
      </c>
      <c r="U254" s="16"/>
      <c r="V254" s="108">
        <f t="shared" ref="V254:W256" si="88">D254*L254</f>
        <v>0</v>
      </c>
      <c r="W254" s="108">
        <f t="shared" si="88"/>
        <v>-7500000</v>
      </c>
      <c r="X254" s="108">
        <f>SUM(V254:W254)</f>
        <v>-7500000</v>
      </c>
      <c r="Y254" s="108">
        <f t="shared" ref="Y254:Z256" si="89">F254*O254</f>
        <v>-3375000</v>
      </c>
      <c r="Z254" s="108">
        <f t="shared" si="89"/>
        <v>-10126500</v>
      </c>
      <c r="AA254" s="108">
        <f>SUM(Y254:Z254)</f>
        <v>-13501500</v>
      </c>
      <c r="AB254" s="108">
        <f t="shared" ref="AB254:AD256" si="90">H254*R254</f>
        <v>-14011500</v>
      </c>
      <c r="AC254" s="108">
        <f t="shared" si="90"/>
        <v>-13165500</v>
      </c>
      <c r="AD254" s="109">
        <f t="shared" si="90"/>
        <v>-13266000</v>
      </c>
    </row>
    <row r="255" spans="1:30" x14ac:dyDescent="0.25">
      <c r="A255" s="36" t="s">
        <v>189</v>
      </c>
      <c r="B255" s="22" t="s">
        <v>202</v>
      </c>
      <c r="C255" s="95"/>
      <c r="D255" s="95"/>
      <c r="E255" s="94">
        <v>-4000</v>
      </c>
      <c r="F255" s="94">
        <v>-4000</v>
      </c>
      <c r="G255" s="94">
        <v>-4000</v>
      </c>
      <c r="H255" s="94">
        <v>-4000</v>
      </c>
      <c r="I255" s="94">
        <v>-4000</v>
      </c>
      <c r="J255" s="94">
        <v>-4000</v>
      </c>
      <c r="K255" s="16"/>
      <c r="L255" s="63"/>
      <c r="M255" s="63">
        <v>4940</v>
      </c>
      <c r="N255" s="63">
        <v>4940</v>
      </c>
      <c r="O255" s="64">
        <v>2387</v>
      </c>
      <c r="P255" s="64">
        <v>7162</v>
      </c>
      <c r="Q255" s="65">
        <v>9549</v>
      </c>
      <c r="R255" s="65">
        <v>9942</v>
      </c>
      <c r="S255" s="65">
        <v>9411</v>
      </c>
      <c r="T255" s="65">
        <v>9423</v>
      </c>
      <c r="U255" s="16"/>
      <c r="V255" s="108">
        <f t="shared" si="88"/>
        <v>0</v>
      </c>
      <c r="W255" s="108">
        <f t="shared" si="88"/>
        <v>-19760000</v>
      </c>
      <c r="X255" s="108">
        <f>SUM(V255:W255)</f>
        <v>-19760000</v>
      </c>
      <c r="Y255" s="108">
        <f t="shared" si="89"/>
        <v>-9548000</v>
      </c>
      <c r="Z255" s="108">
        <f t="shared" si="89"/>
        <v>-28648000</v>
      </c>
      <c r="AA255" s="108">
        <f>SUM(Y255:Z255)</f>
        <v>-38196000</v>
      </c>
      <c r="AB255" s="108">
        <f t="shared" si="90"/>
        <v>-39768000</v>
      </c>
      <c r="AC255" s="108">
        <f t="shared" si="90"/>
        <v>-37644000</v>
      </c>
      <c r="AD255" s="109">
        <f t="shared" si="90"/>
        <v>-37692000</v>
      </c>
    </row>
    <row r="256" spans="1:30" x14ac:dyDescent="0.25">
      <c r="A256" s="36" t="s">
        <v>189</v>
      </c>
      <c r="B256" s="22" t="s">
        <v>201</v>
      </c>
      <c r="C256" s="95"/>
      <c r="D256" s="95"/>
      <c r="E256" s="94">
        <v>-4000</v>
      </c>
      <c r="F256" s="94">
        <v>-4000</v>
      </c>
      <c r="G256" s="94">
        <v>-4000</v>
      </c>
      <c r="H256" s="94">
        <v>-4000</v>
      </c>
      <c r="I256" s="94">
        <v>-4000</v>
      </c>
      <c r="J256" s="94">
        <v>-4000</v>
      </c>
      <c r="K256" s="16"/>
      <c r="L256" s="63"/>
      <c r="M256" s="63"/>
      <c r="N256" s="63">
        <v>0</v>
      </c>
      <c r="O256" s="64">
        <v>422</v>
      </c>
      <c r="P256" s="64">
        <v>1266</v>
      </c>
      <c r="Q256" s="65">
        <v>1688</v>
      </c>
      <c r="R256" s="65">
        <v>3376</v>
      </c>
      <c r="S256" s="65">
        <v>5115</v>
      </c>
      <c r="T256" s="65">
        <v>5115</v>
      </c>
      <c r="U256" s="16"/>
      <c r="V256" s="108">
        <f t="shared" si="88"/>
        <v>0</v>
      </c>
      <c r="W256" s="108">
        <f t="shared" si="88"/>
        <v>0</v>
      </c>
      <c r="X256" s="108">
        <f>SUM(V256:W256)</f>
        <v>0</v>
      </c>
      <c r="Y256" s="108">
        <f t="shared" si="89"/>
        <v>-1688000</v>
      </c>
      <c r="Z256" s="108">
        <f t="shared" si="89"/>
        <v>-5064000</v>
      </c>
      <c r="AA256" s="108">
        <f>SUM(Y256:Z256)</f>
        <v>-6752000</v>
      </c>
      <c r="AB256" s="108">
        <f t="shared" si="90"/>
        <v>-13504000</v>
      </c>
      <c r="AC256" s="108">
        <f t="shared" si="90"/>
        <v>-20460000</v>
      </c>
      <c r="AD256" s="109">
        <f t="shared" si="90"/>
        <v>-20460000</v>
      </c>
    </row>
    <row r="257" spans="1:30" x14ac:dyDescent="0.25">
      <c r="A257" s="23" t="s">
        <v>220</v>
      </c>
      <c r="B257" s="11"/>
      <c r="C257" s="95"/>
      <c r="D257" s="95"/>
      <c r="E257" s="95"/>
      <c r="F257" s="95"/>
      <c r="G257" s="95"/>
      <c r="H257" s="95"/>
      <c r="I257" s="95"/>
      <c r="J257" s="95"/>
      <c r="K257" s="16"/>
      <c r="L257" s="63"/>
      <c r="M257" s="63"/>
      <c r="N257" s="63"/>
      <c r="O257" s="64"/>
      <c r="P257" s="64"/>
      <c r="Q257" s="63"/>
      <c r="R257" s="65"/>
      <c r="S257" s="65"/>
      <c r="T257" s="65"/>
      <c r="U257" s="16"/>
      <c r="V257" s="108">
        <f>V237+V245+V253+V254+V255+V256</f>
        <v>37080068</v>
      </c>
      <c r="W257" s="108">
        <f t="shared" ref="W257:AD257" si="91">W237+W245+W253+W254+W255+W256</f>
        <v>3758728</v>
      </c>
      <c r="X257" s="108">
        <f t="shared" si="91"/>
        <v>40838796</v>
      </c>
      <c r="Y257" s="108">
        <f t="shared" si="91"/>
        <v>14293478</v>
      </c>
      <c r="Z257" s="108">
        <f t="shared" si="91"/>
        <v>42904834</v>
      </c>
      <c r="AA257" s="108">
        <f t="shared" si="91"/>
        <v>57198312</v>
      </c>
      <c r="AB257" s="108">
        <f t="shared" si="91"/>
        <v>58737665</v>
      </c>
      <c r="AC257" s="108">
        <f t="shared" si="91"/>
        <v>59621676</v>
      </c>
      <c r="AD257" s="109">
        <f t="shared" si="91"/>
        <v>70819412</v>
      </c>
    </row>
    <row r="258" spans="1:30" x14ac:dyDescent="0.25">
      <c r="A258" s="23"/>
      <c r="B258" s="11"/>
      <c r="C258" s="95"/>
      <c r="D258" s="95"/>
      <c r="E258" s="95"/>
      <c r="F258" s="95"/>
      <c r="G258" s="95"/>
      <c r="H258" s="95"/>
      <c r="I258" s="95"/>
      <c r="J258" s="95"/>
      <c r="K258" s="16"/>
      <c r="L258" s="63"/>
      <c r="M258" s="63"/>
      <c r="N258" s="63"/>
      <c r="O258" s="64"/>
      <c r="P258" s="64"/>
      <c r="Q258" s="65"/>
      <c r="R258" s="65"/>
      <c r="S258" s="65"/>
      <c r="T258" s="65"/>
      <c r="U258" s="16"/>
      <c r="V258" s="111"/>
      <c r="W258" s="111"/>
      <c r="X258" s="111"/>
      <c r="Y258" s="111"/>
      <c r="Z258" s="111"/>
      <c r="AA258" s="111"/>
      <c r="AB258" s="111"/>
      <c r="AC258" s="108"/>
      <c r="AD258" s="109"/>
    </row>
    <row r="259" spans="1:30" x14ac:dyDescent="0.25">
      <c r="A259" s="23" t="s">
        <v>84</v>
      </c>
      <c r="B259" s="11"/>
      <c r="C259" s="95"/>
      <c r="D259" s="95"/>
      <c r="E259" s="95"/>
      <c r="F259" s="95"/>
      <c r="G259" s="95"/>
      <c r="H259" s="95"/>
      <c r="I259" s="95"/>
      <c r="J259" s="95"/>
      <c r="K259" s="16"/>
      <c r="L259" s="63"/>
      <c r="M259" s="63"/>
      <c r="N259" s="63"/>
      <c r="O259" s="64"/>
      <c r="P259" s="64"/>
      <c r="Q259" s="65"/>
      <c r="R259" s="65"/>
      <c r="S259" s="65"/>
      <c r="T259" s="65"/>
      <c r="U259" s="16"/>
      <c r="V259" s="111"/>
      <c r="W259" s="111"/>
      <c r="X259" s="111"/>
      <c r="Y259" s="111"/>
      <c r="Z259" s="111"/>
      <c r="AA259" s="111"/>
      <c r="AB259" s="111"/>
      <c r="AC259" s="108"/>
      <c r="AD259" s="109"/>
    </row>
    <row r="260" spans="1:30" x14ac:dyDescent="0.25">
      <c r="A260" s="17">
        <v>1452</v>
      </c>
      <c r="B260" s="6" t="s">
        <v>85</v>
      </c>
      <c r="C260" s="93">
        <v>620</v>
      </c>
      <c r="D260" s="93">
        <v>630</v>
      </c>
      <c r="E260" s="94">
        <v>640</v>
      </c>
      <c r="F260" s="94">
        <v>640</v>
      </c>
      <c r="G260" s="94">
        <v>640</v>
      </c>
      <c r="H260" s="94">
        <v>640</v>
      </c>
      <c r="I260" s="94">
        <v>640</v>
      </c>
      <c r="J260" s="94">
        <v>640</v>
      </c>
      <c r="K260" s="16"/>
      <c r="L260" s="63">
        <v>49</v>
      </c>
      <c r="M260" s="63">
        <v>49</v>
      </c>
      <c r="N260" s="63">
        <v>98</v>
      </c>
      <c r="O260" s="64">
        <v>27</v>
      </c>
      <c r="P260" s="64">
        <v>80</v>
      </c>
      <c r="Q260" s="65">
        <v>107</v>
      </c>
      <c r="R260" s="65">
        <v>110</v>
      </c>
      <c r="S260" s="65">
        <v>102</v>
      </c>
      <c r="T260" s="65">
        <v>104</v>
      </c>
      <c r="U260" s="16"/>
      <c r="V260" s="108">
        <f t="shared" ref="V260:W262" si="92">D260*L260</f>
        <v>30870</v>
      </c>
      <c r="W260" s="108">
        <f t="shared" si="92"/>
        <v>31360</v>
      </c>
      <c r="X260" s="108">
        <f>SUM(V260:W260)</f>
        <v>62230</v>
      </c>
      <c r="Y260" s="108">
        <f t="shared" ref="Y260:Z262" si="93">F260*O260</f>
        <v>17280</v>
      </c>
      <c r="Z260" s="108">
        <f t="shared" si="93"/>
        <v>51200</v>
      </c>
      <c r="AA260" s="108">
        <f>SUM(Y260:Z260)</f>
        <v>68480</v>
      </c>
      <c r="AB260" s="108">
        <f t="shared" ref="AB260:AD262" si="94">H260*R260</f>
        <v>70400</v>
      </c>
      <c r="AC260" s="108">
        <f t="shared" si="94"/>
        <v>65280</v>
      </c>
      <c r="AD260" s="109">
        <f t="shared" si="94"/>
        <v>66560</v>
      </c>
    </row>
    <row r="261" spans="1:30" x14ac:dyDescent="0.25">
      <c r="A261" s="17">
        <v>1453</v>
      </c>
      <c r="B261" s="6" t="s">
        <v>86</v>
      </c>
      <c r="C261" s="93">
        <v>1860</v>
      </c>
      <c r="D261" s="93">
        <v>1900</v>
      </c>
      <c r="E261" s="94">
        <v>1900</v>
      </c>
      <c r="F261" s="94">
        <v>1900</v>
      </c>
      <c r="G261" s="94">
        <v>1900</v>
      </c>
      <c r="H261" s="94">
        <v>1900</v>
      </c>
      <c r="I261" s="94">
        <v>1900</v>
      </c>
      <c r="J261" s="94">
        <v>1900</v>
      </c>
      <c r="K261" s="16"/>
      <c r="L261" s="63">
        <v>1995</v>
      </c>
      <c r="M261" s="63">
        <v>1995</v>
      </c>
      <c r="N261" s="63">
        <v>3990</v>
      </c>
      <c r="O261" s="64">
        <v>1017</v>
      </c>
      <c r="P261" s="64">
        <v>3052</v>
      </c>
      <c r="Q261" s="65">
        <v>4069</v>
      </c>
      <c r="R261" s="65">
        <v>4293</v>
      </c>
      <c r="S261" s="65">
        <v>4529</v>
      </c>
      <c r="T261" s="65">
        <v>4756</v>
      </c>
      <c r="U261" s="16"/>
      <c r="V261" s="108">
        <f t="shared" si="92"/>
        <v>3790500</v>
      </c>
      <c r="W261" s="108">
        <f t="shared" si="92"/>
        <v>3790500</v>
      </c>
      <c r="X261" s="108">
        <f>SUM(V261:W261)</f>
        <v>7581000</v>
      </c>
      <c r="Y261" s="108">
        <f t="shared" si="93"/>
        <v>1932300</v>
      </c>
      <c r="Z261" s="108">
        <f t="shared" si="93"/>
        <v>5798800</v>
      </c>
      <c r="AA261" s="108">
        <f>SUM(Y261:Z261)</f>
        <v>7731100</v>
      </c>
      <c r="AB261" s="108">
        <f t="shared" si="94"/>
        <v>8156700</v>
      </c>
      <c r="AC261" s="108">
        <f t="shared" si="94"/>
        <v>8605100</v>
      </c>
      <c r="AD261" s="109">
        <f t="shared" si="94"/>
        <v>9036400</v>
      </c>
    </row>
    <row r="262" spans="1:30" x14ac:dyDescent="0.25">
      <c r="A262" s="17">
        <v>1814</v>
      </c>
      <c r="B262" s="6" t="s">
        <v>87</v>
      </c>
      <c r="C262" s="93">
        <v>160</v>
      </c>
      <c r="D262" s="93">
        <v>160</v>
      </c>
      <c r="E262" s="94">
        <v>160</v>
      </c>
      <c r="F262" s="94">
        <v>160</v>
      </c>
      <c r="G262" s="94">
        <v>160</v>
      </c>
      <c r="H262" s="94">
        <v>160</v>
      </c>
      <c r="I262" s="94">
        <v>160</v>
      </c>
      <c r="J262" s="94">
        <v>160</v>
      </c>
      <c r="K262" s="16"/>
      <c r="L262" s="63">
        <v>32368</v>
      </c>
      <c r="M262" s="63">
        <v>32368</v>
      </c>
      <c r="N262" s="63">
        <v>64736</v>
      </c>
      <c r="O262" s="64">
        <v>18734</v>
      </c>
      <c r="P262" s="64">
        <v>56200</v>
      </c>
      <c r="Q262" s="65">
        <v>74934</v>
      </c>
      <c r="R262" s="65">
        <v>86752</v>
      </c>
      <c r="S262" s="65">
        <v>100449</v>
      </c>
      <c r="T262" s="65">
        <v>116325</v>
      </c>
      <c r="U262" s="16"/>
      <c r="V262" s="108">
        <f t="shared" si="92"/>
        <v>5178880</v>
      </c>
      <c r="W262" s="108">
        <f t="shared" si="92"/>
        <v>5178880</v>
      </c>
      <c r="X262" s="108">
        <f>SUM(V262:W262)</f>
        <v>10357760</v>
      </c>
      <c r="Y262" s="108">
        <f t="shared" si="93"/>
        <v>2997440</v>
      </c>
      <c r="Z262" s="108">
        <f t="shared" si="93"/>
        <v>8992000</v>
      </c>
      <c r="AA262" s="108">
        <f>SUM(Y262:Z262)</f>
        <v>11989440</v>
      </c>
      <c r="AB262" s="108">
        <f t="shared" si="94"/>
        <v>13880320</v>
      </c>
      <c r="AC262" s="108">
        <f t="shared" si="94"/>
        <v>16071840</v>
      </c>
      <c r="AD262" s="109">
        <f t="shared" si="94"/>
        <v>18612000</v>
      </c>
    </row>
    <row r="263" spans="1:30" x14ac:dyDescent="0.25">
      <c r="A263" s="23" t="s">
        <v>84</v>
      </c>
      <c r="B263" s="11"/>
      <c r="C263" s="95"/>
      <c r="D263" s="93"/>
      <c r="E263" s="4"/>
      <c r="F263" s="4"/>
      <c r="G263" s="4"/>
      <c r="H263" s="4"/>
      <c r="I263" s="4"/>
      <c r="J263" s="4"/>
      <c r="K263" s="16"/>
      <c r="L263" s="63"/>
      <c r="M263" s="63"/>
      <c r="N263" s="63"/>
      <c r="O263" s="64"/>
      <c r="P263" s="64"/>
      <c r="Q263" s="65"/>
      <c r="R263" s="65"/>
      <c r="S263" s="65"/>
      <c r="T263" s="65"/>
      <c r="U263" s="16"/>
      <c r="V263" s="108">
        <f t="shared" ref="V263:AB263" si="95">SUM(V260:V262)</f>
        <v>9000250</v>
      </c>
      <c r="W263" s="108">
        <f t="shared" si="95"/>
        <v>9000740</v>
      </c>
      <c r="X263" s="108">
        <f t="shared" si="95"/>
        <v>18000990</v>
      </c>
      <c r="Y263" s="108">
        <f t="shared" si="95"/>
        <v>4947020</v>
      </c>
      <c r="Z263" s="108">
        <f t="shared" si="95"/>
        <v>14842000</v>
      </c>
      <c r="AA263" s="108">
        <f t="shared" si="95"/>
        <v>19789020</v>
      </c>
      <c r="AB263" s="108">
        <f t="shared" si="95"/>
        <v>22107420</v>
      </c>
      <c r="AC263" s="108">
        <f>SUM(AC260:AC262)</f>
        <v>24742220</v>
      </c>
      <c r="AD263" s="109">
        <f>SUM(AD260:AD262)</f>
        <v>27714960</v>
      </c>
    </row>
    <row r="264" spans="1:30" x14ac:dyDescent="0.25">
      <c r="A264" s="23"/>
      <c r="B264" s="11"/>
      <c r="C264" s="95"/>
      <c r="D264" s="93"/>
      <c r="E264" s="4"/>
      <c r="F264" s="4"/>
      <c r="G264" s="4"/>
      <c r="H264" s="4"/>
      <c r="I264" s="4"/>
      <c r="J264" s="4"/>
      <c r="K264" s="16"/>
      <c r="L264" s="63"/>
      <c r="M264" s="63"/>
      <c r="N264" s="63"/>
      <c r="O264" s="64"/>
      <c r="P264" s="64"/>
      <c r="Q264" s="63"/>
      <c r="R264" s="65"/>
      <c r="S264" s="65"/>
      <c r="T264" s="65"/>
      <c r="U264" s="16"/>
      <c r="V264" s="111"/>
      <c r="W264" s="111"/>
      <c r="X264" s="111"/>
      <c r="Y264" s="111"/>
      <c r="Z264" s="111"/>
      <c r="AA264" s="111"/>
      <c r="AB264" s="111"/>
      <c r="AC264" s="108"/>
      <c r="AD264" s="109"/>
    </row>
    <row r="265" spans="1:30" x14ac:dyDescent="0.25">
      <c r="A265" s="23" t="s">
        <v>88</v>
      </c>
      <c r="B265" s="11"/>
      <c r="C265" s="95"/>
      <c r="D265" s="93"/>
      <c r="E265" s="4"/>
      <c r="F265" s="4"/>
      <c r="G265" s="4"/>
      <c r="H265" s="4"/>
      <c r="I265" s="4"/>
      <c r="J265" s="4"/>
      <c r="K265" s="16"/>
      <c r="L265" s="63"/>
      <c r="M265" s="63"/>
      <c r="N265" s="63"/>
      <c r="O265" s="64"/>
      <c r="P265" s="64"/>
      <c r="Q265" s="65"/>
      <c r="R265" s="65"/>
      <c r="S265" s="65"/>
      <c r="T265" s="65"/>
      <c r="U265" s="16"/>
      <c r="V265" s="111"/>
      <c r="W265" s="111"/>
      <c r="X265" s="111"/>
      <c r="Y265" s="111"/>
      <c r="Z265" s="111"/>
      <c r="AA265" s="111"/>
      <c r="AB265" s="111"/>
      <c r="AC265" s="108"/>
      <c r="AD265" s="109"/>
    </row>
    <row r="266" spans="1:30" x14ac:dyDescent="0.25">
      <c r="A266" s="17">
        <v>2452</v>
      </c>
      <c r="B266" s="6" t="s">
        <v>85</v>
      </c>
      <c r="C266" s="95">
        <v>310</v>
      </c>
      <c r="D266" s="93">
        <v>315</v>
      </c>
      <c r="E266" s="4">
        <v>320</v>
      </c>
      <c r="F266" s="94">
        <v>320</v>
      </c>
      <c r="G266" s="94">
        <v>320</v>
      </c>
      <c r="H266" s="94">
        <v>320</v>
      </c>
      <c r="I266" s="94">
        <v>320</v>
      </c>
      <c r="J266" s="94">
        <v>320</v>
      </c>
      <c r="K266" s="16"/>
      <c r="L266" s="63">
        <v>75</v>
      </c>
      <c r="M266" s="63">
        <v>75</v>
      </c>
      <c r="N266" s="63">
        <v>150</v>
      </c>
      <c r="O266" s="64">
        <v>41</v>
      </c>
      <c r="P266" s="64">
        <v>122</v>
      </c>
      <c r="Q266" s="65">
        <v>163</v>
      </c>
      <c r="R266" s="65">
        <v>168</v>
      </c>
      <c r="S266" s="65">
        <v>157</v>
      </c>
      <c r="T266" s="65">
        <v>159</v>
      </c>
      <c r="U266" s="16"/>
      <c r="V266" s="108">
        <f t="shared" ref="V266:W268" si="96">D266*L266</f>
        <v>23625</v>
      </c>
      <c r="W266" s="108">
        <f t="shared" si="96"/>
        <v>24000</v>
      </c>
      <c r="X266" s="108">
        <f>SUM(V266:W266)</f>
        <v>47625</v>
      </c>
      <c r="Y266" s="108">
        <f t="shared" ref="Y266:Z268" si="97">F266*O266</f>
        <v>13120</v>
      </c>
      <c r="Z266" s="108">
        <f t="shared" si="97"/>
        <v>39040</v>
      </c>
      <c r="AA266" s="108">
        <f>SUM(Y266:Z266)</f>
        <v>52160</v>
      </c>
      <c r="AB266" s="108">
        <f t="shared" ref="AB266:AD268" si="98">H266*R266</f>
        <v>53760</v>
      </c>
      <c r="AC266" s="108">
        <f t="shared" si="98"/>
        <v>50240</v>
      </c>
      <c r="AD266" s="109">
        <f t="shared" si="98"/>
        <v>50880</v>
      </c>
    </row>
    <row r="267" spans="1:30" x14ac:dyDescent="0.25">
      <c r="A267" s="17">
        <v>2453</v>
      </c>
      <c r="B267" s="6" t="s">
        <v>86</v>
      </c>
      <c r="C267" s="95">
        <v>930</v>
      </c>
      <c r="D267" s="93">
        <v>950</v>
      </c>
      <c r="E267" s="4">
        <v>950</v>
      </c>
      <c r="F267" s="94">
        <v>950</v>
      </c>
      <c r="G267" s="94">
        <v>950</v>
      </c>
      <c r="H267" s="94">
        <v>950</v>
      </c>
      <c r="I267" s="94">
        <v>950</v>
      </c>
      <c r="J267" s="94">
        <v>950</v>
      </c>
      <c r="K267" s="16"/>
      <c r="L267" s="63">
        <v>1508</v>
      </c>
      <c r="M267" s="63">
        <v>1508</v>
      </c>
      <c r="N267" s="63">
        <v>3016</v>
      </c>
      <c r="O267" s="64">
        <v>769</v>
      </c>
      <c r="P267" s="64">
        <v>2306</v>
      </c>
      <c r="Q267" s="65">
        <v>3075</v>
      </c>
      <c r="R267" s="65">
        <v>3244</v>
      </c>
      <c r="S267" s="65">
        <v>3423</v>
      </c>
      <c r="T267" s="65">
        <v>3594</v>
      </c>
      <c r="U267" s="16"/>
      <c r="V267" s="108">
        <f t="shared" si="96"/>
        <v>1432600</v>
      </c>
      <c r="W267" s="108">
        <f t="shared" si="96"/>
        <v>1432600</v>
      </c>
      <c r="X267" s="108">
        <f>SUM(V267:W267)</f>
        <v>2865200</v>
      </c>
      <c r="Y267" s="108">
        <f t="shared" si="97"/>
        <v>730550</v>
      </c>
      <c r="Z267" s="108">
        <f t="shared" si="97"/>
        <v>2190700</v>
      </c>
      <c r="AA267" s="108">
        <f>SUM(Y267:Z267)</f>
        <v>2921250</v>
      </c>
      <c r="AB267" s="108">
        <f t="shared" si="98"/>
        <v>3081800</v>
      </c>
      <c r="AC267" s="108">
        <f t="shared" si="98"/>
        <v>3251850</v>
      </c>
      <c r="AD267" s="109">
        <f t="shared" si="98"/>
        <v>3414300</v>
      </c>
    </row>
    <row r="268" spans="1:30" x14ac:dyDescent="0.25">
      <c r="A268" s="17">
        <v>2814</v>
      </c>
      <c r="B268" s="6" t="s">
        <v>87</v>
      </c>
      <c r="C268" s="95">
        <v>80</v>
      </c>
      <c r="D268" s="93">
        <v>80</v>
      </c>
      <c r="E268" s="4">
        <v>0</v>
      </c>
      <c r="F268" s="94">
        <v>0</v>
      </c>
      <c r="G268" s="94">
        <v>0</v>
      </c>
      <c r="H268" s="94">
        <v>0</v>
      </c>
      <c r="I268" s="94">
        <v>0</v>
      </c>
      <c r="J268" s="94">
        <v>0</v>
      </c>
      <c r="K268" s="16"/>
      <c r="L268" s="63">
        <v>0</v>
      </c>
      <c r="M268" s="63">
        <v>0</v>
      </c>
      <c r="N268" s="63">
        <v>0</v>
      </c>
      <c r="O268" s="64">
        <v>0</v>
      </c>
      <c r="P268" s="64">
        <v>0</v>
      </c>
      <c r="Q268" s="65">
        <v>0</v>
      </c>
      <c r="R268" s="65">
        <v>0</v>
      </c>
      <c r="S268" s="65">
        <v>0</v>
      </c>
      <c r="T268" s="65">
        <v>0</v>
      </c>
      <c r="U268" s="16"/>
      <c r="V268" s="108">
        <f t="shared" si="96"/>
        <v>0</v>
      </c>
      <c r="W268" s="108">
        <f t="shared" si="96"/>
        <v>0</v>
      </c>
      <c r="X268" s="108">
        <f>SUM(V268:W268)</f>
        <v>0</v>
      </c>
      <c r="Y268" s="108">
        <f t="shared" si="97"/>
        <v>0</v>
      </c>
      <c r="Z268" s="108">
        <f t="shared" si="97"/>
        <v>0</v>
      </c>
      <c r="AA268" s="108">
        <f>SUM(Y268:Z268)</f>
        <v>0</v>
      </c>
      <c r="AB268" s="108">
        <f t="shared" si="98"/>
        <v>0</v>
      </c>
      <c r="AC268" s="108">
        <f t="shared" si="98"/>
        <v>0</v>
      </c>
      <c r="AD268" s="109">
        <f t="shared" si="98"/>
        <v>0</v>
      </c>
    </row>
    <row r="269" spans="1:30" x14ac:dyDescent="0.25">
      <c r="A269" s="19" t="s">
        <v>88</v>
      </c>
      <c r="B269" s="11"/>
      <c r="C269" s="95"/>
      <c r="D269" s="95"/>
      <c r="E269" s="4"/>
      <c r="F269" s="4"/>
      <c r="G269" s="4"/>
      <c r="H269" s="4"/>
      <c r="I269" s="4"/>
      <c r="J269" s="4"/>
      <c r="K269" s="16"/>
      <c r="L269" s="63"/>
      <c r="M269" s="63"/>
      <c r="N269" s="63"/>
      <c r="O269" s="64"/>
      <c r="P269" s="64"/>
      <c r="Q269" s="72"/>
      <c r="R269" s="72"/>
      <c r="S269" s="72"/>
      <c r="T269" s="72"/>
      <c r="U269" s="16"/>
      <c r="V269" s="108">
        <f t="shared" ref="V269:AB269" si="99">SUM(V266:V268)</f>
        <v>1456225</v>
      </c>
      <c r="W269" s="108">
        <f t="shared" si="99"/>
        <v>1456600</v>
      </c>
      <c r="X269" s="108">
        <f t="shared" si="99"/>
        <v>2912825</v>
      </c>
      <c r="Y269" s="108">
        <f t="shared" si="99"/>
        <v>743670</v>
      </c>
      <c r="Z269" s="108">
        <f t="shared" si="99"/>
        <v>2229740</v>
      </c>
      <c r="AA269" s="108">
        <f t="shared" si="99"/>
        <v>2973410</v>
      </c>
      <c r="AB269" s="108">
        <f t="shared" si="99"/>
        <v>3135560</v>
      </c>
      <c r="AC269" s="108">
        <f>SUM(AC266:AC268)</f>
        <v>3302090</v>
      </c>
      <c r="AD269" s="109">
        <f>SUM(AD266:AD268)</f>
        <v>3465180</v>
      </c>
    </row>
    <row r="270" spans="1:30" x14ac:dyDescent="0.25">
      <c r="A270" s="19"/>
      <c r="B270" s="11"/>
      <c r="C270" s="95"/>
      <c r="D270" s="95"/>
      <c r="E270" s="4"/>
      <c r="F270" s="4"/>
      <c r="G270" s="4"/>
      <c r="H270" s="4"/>
      <c r="I270" s="4"/>
      <c r="J270" s="4"/>
      <c r="K270" s="16"/>
      <c r="L270" s="63"/>
      <c r="M270" s="63"/>
      <c r="N270" s="63"/>
      <c r="O270" s="64"/>
      <c r="P270" s="64"/>
      <c r="Q270" s="63"/>
      <c r="R270" s="72"/>
      <c r="S270" s="72"/>
      <c r="T270" s="72"/>
      <c r="U270" s="16"/>
      <c r="V270" s="111"/>
      <c r="W270" s="111"/>
      <c r="X270" s="111"/>
      <c r="Y270" s="111"/>
      <c r="Z270" s="111"/>
      <c r="AA270" s="111"/>
      <c r="AB270" s="111"/>
      <c r="AC270" s="108"/>
      <c r="AD270" s="109"/>
    </row>
    <row r="271" spans="1:30" x14ac:dyDescent="0.25">
      <c r="A271" s="23" t="s">
        <v>4</v>
      </c>
      <c r="B271" s="11"/>
      <c r="C271" s="95"/>
      <c r="D271" s="95"/>
      <c r="E271" s="4"/>
      <c r="F271" s="4"/>
      <c r="G271" s="4"/>
      <c r="H271" s="4"/>
      <c r="I271" s="4"/>
      <c r="J271" s="4"/>
      <c r="K271" s="16"/>
      <c r="L271" s="63"/>
      <c r="M271" s="63"/>
      <c r="N271" s="63"/>
      <c r="O271" s="64"/>
      <c r="P271" s="64"/>
      <c r="Q271" s="65"/>
      <c r="R271" s="65"/>
      <c r="S271" s="65"/>
      <c r="T271" s="65"/>
      <c r="U271" s="16"/>
      <c r="V271" s="111"/>
      <c r="W271" s="111"/>
      <c r="X271" s="111"/>
      <c r="Y271" s="111"/>
      <c r="Z271" s="111"/>
      <c r="AA271" s="111"/>
      <c r="AB271" s="111"/>
      <c r="AC271" s="108"/>
      <c r="AD271" s="109"/>
    </row>
    <row r="272" spans="1:30" x14ac:dyDescent="0.25">
      <c r="A272" s="17">
        <v>3452</v>
      </c>
      <c r="B272" s="6" t="s">
        <v>85</v>
      </c>
      <c r="C272" s="95"/>
      <c r="D272" s="95"/>
      <c r="E272" s="4">
        <v>160</v>
      </c>
      <c r="F272" s="94">
        <v>160</v>
      </c>
      <c r="G272" s="94">
        <v>160</v>
      </c>
      <c r="H272" s="94">
        <v>160</v>
      </c>
      <c r="I272" s="94">
        <v>160</v>
      </c>
      <c r="J272" s="94">
        <v>160</v>
      </c>
      <c r="K272" s="16"/>
      <c r="L272" s="63"/>
      <c r="M272" s="63">
        <v>68</v>
      </c>
      <c r="N272" s="63">
        <v>68</v>
      </c>
      <c r="O272" s="64">
        <v>18</v>
      </c>
      <c r="P272" s="64">
        <v>55</v>
      </c>
      <c r="Q272" s="65">
        <v>73</v>
      </c>
      <c r="R272" s="65">
        <v>76</v>
      </c>
      <c r="S272" s="65">
        <v>70</v>
      </c>
      <c r="T272" s="65">
        <v>71</v>
      </c>
      <c r="U272" s="16"/>
      <c r="V272" s="108">
        <f>D272*L272</f>
        <v>0</v>
      </c>
      <c r="W272" s="108">
        <f>E272*M272</f>
        <v>10880</v>
      </c>
      <c r="X272" s="108">
        <f>SUM(V272:W272)</f>
        <v>10880</v>
      </c>
      <c r="Y272" s="108">
        <f>F272*O272</f>
        <v>2880</v>
      </c>
      <c r="Z272" s="108">
        <f>G272*P272</f>
        <v>8800</v>
      </c>
      <c r="AA272" s="108">
        <f>SUM(Y272:Z272)</f>
        <v>11680</v>
      </c>
      <c r="AB272" s="108">
        <f t="shared" ref="AB272:AD273" si="100">H272*R272</f>
        <v>12160</v>
      </c>
      <c r="AC272" s="108">
        <f t="shared" si="100"/>
        <v>11200</v>
      </c>
      <c r="AD272" s="109">
        <f t="shared" si="100"/>
        <v>11360</v>
      </c>
    </row>
    <row r="273" spans="1:30" x14ac:dyDescent="0.25">
      <c r="A273" s="17">
        <v>3453</v>
      </c>
      <c r="B273" s="6" t="s">
        <v>86</v>
      </c>
      <c r="C273" s="95"/>
      <c r="D273" s="95"/>
      <c r="E273" s="4">
        <v>475</v>
      </c>
      <c r="F273" s="94">
        <v>475</v>
      </c>
      <c r="G273" s="94">
        <v>475</v>
      </c>
      <c r="H273" s="94">
        <v>475</v>
      </c>
      <c r="I273" s="94">
        <v>475</v>
      </c>
      <c r="J273" s="94">
        <v>475</v>
      </c>
      <c r="K273" s="16"/>
      <c r="L273" s="63"/>
      <c r="M273" s="63">
        <v>1355</v>
      </c>
      <c r="N273" s="63">
        <v>1355</v>
      </c>
      <c r="O273" s="64">
        <v>346</v>
      </c>
      <c r="P273" s="64">
        <v>1036</v>
      </c>
      <c r="Q273" s="65">
        <v>1382</v>
      </c>
      <c r="R273" s="65">
        <v>1458</v>
      </c>
      <c r="S273" s="65">
        <v>1538</v>
      </c>
      <c r="T273" s="65">
        <v>1615</v>
      </c>
      <c r="U273" s="16"/>
      <c r="V273" s="108">
        <f>D273*L273</f>
        <v>0</v>
      </c>
      <c r="W273" s="108">
        <f>E273*M273</f>
        <v>643625</v>
      </c>
      <c r="X273" s="108">
        <f>SUM(V273:W273)</f>
        <v>643625</v>
      </c>
      <c r="Y273" s="108">
        <f>F273*O273</f>
        <v>164350</v>
      </c>
      <c r="Z273" s="108">
        <f>G273*P273</f>
        <v>492100</v>
      </c>
      <c r="AA273" s="108">
        <f>SUM(Y273:Z273)</f>
        <v>656450</v>
      </c>
      <c r="AB273" s="108">
        <f t="shared" si="100"/>
        <v>692550</v>
      </c>
      <c r="AC273" s="108">
        <f t="shared" si="100"/>
        <v>730550</v>
      </c>
      <c r="AD273" s="109">
        <f t="shared" si="100"/>
        <v>767125</v>
      </c>
    </row>
    <row r="274" spans="1:30" x14ac:dyDescent="0.25">
      <c r="A274" s="19" t="s">
        <v>4</v>
      </c>
      <c r="B274" s="11"/>
      <c r="C274" s="95"/>
      <c r="D274" s="95"/>
      <c r="E274" s="95"/>
      <c r="F274" s="95"/>
      <c r="G274" s="95"/>
      <c r="H274" s="95"/>
      <c r="I274" s="95"/>
      <c r="J274" s="95"/>
      <c r="K274" s="16"/>
      <c r="L274" s="63"/>
      <c r="M274" s="63"/>
      <c r="N274" s="63"/>
      <c r="O274" s="64"/>
      <c r="P274" s="64"/>
      <c r="Q274" s="72"/>
      <c r="R274" s="72"/>
      <c r="S274" s="72"/>
      <c r="T274" s="72"/>
      <c r="U274" s="16"/>
      <c r="V274" s="108">
        <f t="shared" ref="V274:AB274" si="101">SUM(V272:V273)</f>
        <v>0</v>
      </c>
      <c r="W274" s="108">
        <f t="shared" si="101"/>
        <v>654505</v>
      </c>
      <c r="X274" s="108">
        <f t="shared" si="101"/>
        <v>654505</v>
      </c>
      <c r="Y274" s="108">
        <f t="shared" si="101"/>
        <v>167230</v>
      </c>
      <c r="Z274" s="108">
        <f t="shared" si="101"/>
        <v>500900</v>
      </c>
      <c r="AA274" s="108">
        <f t="shared" si="101"/>
        <v>668130</v>
      </c>
      <c r="AB274" s="108">
        <f t="shared" si="101"/>
        <v>704710</v>
      </c>
      <c r="AC274" s="108">
        <f>SUM(AC272:AC273)</f>
        <v>741750</v>
      </c>
      <c r="AD274" s="109">
        <f>SUM(AD272:AD273)</f>
        <v>778485</v>
      </c>
    </row>
    <row r="275" spans="1:30" x14ac:dyDescent="0.25">
      <c r="A275" s="19" t="s">
        <v>89</v>
      </c>
      <c r="B275" s="11"/>
      <c r="C275" s="95"/>
      <c r="D275" s="95"/>
      <c r="E275" s="95"/>
      <c r="F275" s="95"/>
      <c r="G275" s="95"/>
      <c r="H275" s="95"/>
      <c r="I275" s="95"/>
      <c r="J275" s="95"/>
      <c r="K275" s="16"/>
      <c r="L275" s="63"/>
      <c r="M275" s="63"/>
      <c r="N275" s="63"/>
      <c r="O275" s="64"/>
      <c r="P275" s="64"/>
      <c r="Q275" s="63"/>
      <c r="R275" s="72"/>
      <c r="S275" s="72"/>
      <c r="T275" s="72"/>
      <c r="U275" s="16"/>
      <c r="V275" s="108">
        <f t="shared" ref="V275:AB275" si="102">V263+V269+V274</f>
        <v>10456475</v>
      </c>
      <c r="W275" s="108">
        <f t="shared" si="102"/>
        <v>11111845</v>
      </c>
      <c r="X275" s="108">
        <f t="shared" si="102"/>
        <v>21568320</v>
      </c>
      <c r="Y275" s="108">
        <f t="shared" si="102"/>
        <v>5857920</v>
      </c>
      <c r="Z275" s="108">
        <f t="shared" si="102"/>
        <v>17572640</v>
      </c>
      <c r="AA275" s="108">
        <f t="shared" si="102"/>
        <v>23430560</v>
      </c>
      <c r="AB275" s="108">
        <f t="shared" si="102"/>
        <v>25947690</v>
      </c>
      <c r="AC275" s="108">
        <f>AC263+AC269+AC274</f>
        <v>28786060</v>
      </c>
      <c r="AD275" s="109">
        <f>AD263+AD269+AD274</f>
        <v>31958625</v>
      </c>
    </row>
    <row r="276" spans="1:30" x14ac:dyDescent="0.25">
      <c r="A276" s="19"/>
      <c r="B276" s="11"/>
      <c r="C276" s="95"/>
      <c r="D276" s="95"/>
      <c r="E276" s="95"/>
      <c r="F276" s="95"/>
      <c r="G276" s="95"/>
      <c r="H276" s="95"/>
      <c r="I276" s="95"/>
      <c r="J276" s="95"/>
      <c r="K276" s="16"/>
      <c r="L276" s="63"/>
      <c r="M276" s="63"/>
      <c r="N276" s="63"/>
      <c r="O276" s="64"/>
      <c r="P276" s="64"/>
      <c r="Q276" s="72"/>
      <c r="R276" s="72"/>
      <c r="S276" s="72"/>
      <c r="T276" s="72"/>
      <c r="U276" s="16"/>
      <c r="V276" s="111"/>
      <c r="W276" s="111"/>
      <c r="X276" s="111"/>
      <c r="Y276" s="111"/>
      <c r="Z276" s="111"/>
      <c r="AA276" s="111"/>
      <c r="AB276" s="111"/>
      <c r="AC276" s="108"/>
      <c r="AD276" s="109"/>
    </row>
    <row r="277" spans="1:30" x14ac:dyDescent="0.25">
      <c r="A277" s="19" t="s">
        <v>90</v>
      </c>
      <c r="B277" s="11"/>
      <c r="C277" s="95"/>
      <c r="D277" s="95"/>
      <c r="E277" s="95"/>
      <c r="F277" s="95"/>
      <c r="G277" s="95"/>
      <c r="H277" s="95"/>
      <c r="I277" s="95"/>
      <c r="J277" s="95"/>
      <c r="K277" s="16"/>
      <c r="L277" s="63"/>
      <c r="M277" s="63"/>
      <c r="N277" s="63"/>
      <c r="O277" s="64"/>
      <c r="P277" s="64"/>
      <c r="Q277" s="64"/>
      <c r="R277" s="64"/>
      <c r="S277" s="64"/>
      <c r="T277" s="64"/>
      <c r="U277" s="16"/>
      <c r="V277" s="111"/>
      <c r="W277" s="111"/>
      <c r="X277" s="111"/>
      <c r="Y277" s="111"/>
      <c r="Z277" s="111"/>
      <c r="AA277" s="111"/>
      <c r="AB277" s="111"/>
      <c r="AC277" s="108"/>
      <c r="AD277" s="109"/>
    </row>
    <row r="278" spans="1:30" x14ac:dyDescent="0.25">
      <c r="A278" s="17">
        <v>1631</v>
      </c>
      <c r="B278" s="6" t="s">
        <v>91</v>
      </c>
      <c r="C278" s="93">
        <v>380</v>
      </c>
      <c r="D278" s="93">
        <v>390</v>
      </c>
      <c r="E278" s="94">
        <v>400</v>
      </c>
      <c r="F278" s="94">
        <v>400</v>
      </c>
      <c r="G278" s="94">
        <v>400</v>
      </c>
      <c r="H278" s="94">
        <v>400</v>
      </c>
      <c r="I278" s="94">
        <v>400</v>
      </c>
      <c r="J278" s="94">
        <v>400</v>
      </c>
      <c r="K278" s="16"/>
      <c r="L278" s="63">
        <v>36255</v>
      </c>
      <c r="M278" s="63">
        <v>18128</v>
      </c>
      <c r="N278" s="63">
        <v>54383</v>
      </c>
      <c r="O278" s="64">
        <v>14072</v>
      </c>
      <c r="P278" s="64">
        <v>42216</v>
      </c>
      <c r="Q278" s="65">
        <v>56288</v>
      </c>
      <c r="R278" s="65">
        <v>57951</v>
      </c>
      <c r="S278" s="63">
        <v>61139</v>
      </c>
      <c r="T278" s="63">
        <v>64195</v>
      </c>
      <c r="U278" s="16"/>
      <c r="V278" s="108">
        <f t="shared" ref="V278:W290" si="103">D278*L278</f>
        <v>14139450</v>
      </c>
      <c r="W278" s="108">
        <f t="shared" si="103"/>
        <v>7251200</v>
      </c>
      <c r="X278" s="108">
        <f t="shared" ref="X278:X290" si="104">SUM(V278:W278)</f>
        <v>21390650</v>
      </c>
      <c r="Y278" s="108">
        <f t="shared" ref="Y278:Z290" si="105">F278*O278</f>
        <v>5628800</v>
      </c>
      <c r="Z278" s="108">
        <f t="shared" si="105"/>
        <v>16886400</v>
      </c>
      <c r="AA278" s="108">
        <f t="shared" ref="AA278:AA290" si="106">SUM(Y278:Z278)</f>
        <v>22515200</v>
      </c>
      <c r="AB278" s="108">
        <f t="shared" ref="AB278:AD290" si="107">H278*R278</f>
        <v>23180400</v>
      </c>
      <c r="AC278" s="108">
        <f t="shared" si="107"/>
        <v>24455600</v>
      </c>
      <c r="AD278" s="109">
        <f t="shared" si="107"/>
        <v>25678000</v>
      </c>
    </row>
    <row r="279" spans="1:30" x14ac:dyDescent="0.25">
      <c r="A279" s="17">
        <v>1632</v>
      </c>
      <c r="B279" s="6" t="s">
        <v>92</v>
      </c>
      <c r="C279" s="93">
        <v>620</v>
      </c>
      <c r="D279" s="93">
        <v>630</v>
      </c>
      <c r="E279" s="94">
        <v>660</v>
      </c>
      <c r="F279" s="94">
        <v>660</v>
      </c>
      <c r="G279" s="94">
        <v>660</v>
      </c>
      <c r="H279" s="94">
        <v>660</v>
      </c>
      <c r="I279" s="94">
        <v>660</v>
      </c>
      <c r="J279" s="94">
        <v>660</v>
      </c>
      <c r="K279" s="16"/>
      <c r="L279" s="63">
        <v>388</v>
      </c>
      <c r="M279" s="63">
        <v>194</v>
      </c>
      <c r="N279" s="63">
        <v>582</v>
      </c>
      <c r="O279" s="64">
        <v>150</v>
      </c>
      <c r="P279" s="64">
        <v>452</v>
      </c>
      <c r="Q279" s="65">
        <v>602</v>
      </c>
      <c r="R279" s="65">
        <v>620</v>
      </c>
      <c r="S279" s="63">
        <v>654</v>
      </c>
      <c r="T279" s="63">
        <v>687</v>
      </c>
      <c r="U279" s="16"/>
      <c r="V279" s="108">
        <f t="shared" si="103"/>
        <v>244440</v>
      </c>
      <c r="W279" s="108">
        <f t="shared" si="103"/>
        <v>128040</v>
      </c>
      <c r="X279" s="108">
        <f t="shared" si="104"/>
        <v>372480</v>
      </c>
      <c r="Y279" s="108">
        <f t="shared" si="105"/>
        <v>99000</v>
      </c>
      <c r="Z279" s="108">
        <f t="shared" si="105"/>
        <v>298320</v>
      </c>
      <c r="AA279" s="108">
        <f t="shared" si="106"/>
        <v>397320</v>
      </c>
      <c r="AB279" s="108">
        <f t="shared" si="107"/>
        <v>409200</v>
      </c>
      <c r="AC279" s="108">
        <f t="shared" si="107"/>
        <v>431640</v>
      </c>
      <c r="AD279" s="109">
        <f t="shared" si="107"/>
        <v>453420</v>
      </c>
    </row>
    <row r="280" spans="1:30" x14ac:dyDescent="0.25">
      <c r="A280" s="17">
        <v>1640</v>
      </c>
      <c r="B280" s="6" t="s">
        <v>93</v>
      </c>
      <c r="C280" s="93">
        <v>0</v>
      </c>
      <c r="D280" s="93">
        <v>0</v>
      </c>
      <c r="E280" s="94">
        <v>0</v>
      </c>
      <c r="F280" s="94">
        <v>0</v>
      </c>
      <c r="G280" s="94">
        <v>0</v>
      </c>
      <c r="H280" s="94">
        <v>0</v>
      </c>
      <c r="I280" s="94">
        <v>0</v>
      </c>
      <c r="J280" s="94">
        <v>0</v>
      </c>
      <c r="K280" s="16"/>
      <c r="L280" s="63">
        <v>404</v>
      </c>
      <c r="M280" s="63">
        <v>404</v>
      </c>
      <c r="N280" s="63">
        <v>808</v>
      </c>
      <c r="O280" s="64">
        <v>202</v>
      </c>
      <c r="P280" s="64">
        <v>606</v>
      </c>
      <c r="Q280" s="65">
        <v>808</v>
      </c>
      <c r="R280" s="65">
        <v>808</v>
      </c>
      <c r="S280" s="63">
        <v>808</v>
      </c>
      <c r="T280" s="63">
        <v>808</v>
      </c>
      <c r="U280" s="16"/>
      <c r="V280" s="108">
        <f t="shared" si="103"/>
        <v>0</v>
      </c>
      <c r="W280" s="108">
        <f t="shared" si="103"/>
        <v>0</v>
      </c>
      <c r="X280" s="108">
        <f t="shared" si="104"/>
        <v>0</v>
      </c>
      <c r="Y280" s="108">
        <f t="shared" si="105"/>
        <v>0</v>
      </c>
      <c r="Z280" s="108">
        <f t="shared" si="105"/>
        <v>0</v>
      </c>
      <c r="AA280" s="108">
        <f t="shared" si="106"/>
        <v>0</v>
      </c>
      <c r="AB280" s="108">
        <f t="shared" si="107"/>
        <v>0</v>
      </c>
      <c r="AC280" s="108">
        <f t="shared" si="107"/>
        <v>0</v>
      </c>
      <c r="AD280" s="109">
        <f t="shared" si="107"/>
        <v>0</v>
      </c>
    </row>
    <row r="281" spans="1:30" x14ac:dyDescent="0.25">
      <c r="A281" s="17">
        <v>1641</v>
      </c>
      <c r="B281" s="6" t="s">
        <v>94</v>
      </c>
      <c r="C281" s="93">
        <v>120</v>
      </c>
      <c r="D281" s="93">
        <v>120</v>
      </c>
      <c r="E281" s="94">
        <v>140</v>
      </c>
      <c r="F281" s="94">
        <v>140</v>
      </c>
      <c r="G281" s="94">
        <v>140</v>
      </c>
      <c r="H281" s="94">
        <v>140</v>
      </c>
      <c r="I281" s="94">
        <v>140</v>
      </c>
      <c r="J281" s="94">
        <v>140</v>
      </c>
      <c r="K281" s="16"/>
      <c r="L281" s="63">
        <v>1595</v>
      </c>
      <c r="M281" s="63">
        <v>798</v>
      </c>
      <c r="N281" s="63">
        <v>2393</v>
      </c>
      <c r="O281" s="64">
        <v>619</v>
      </c>
      <c r="P281" s="64">
        <v>1858</v>
      </c>
      <c r="Q281" s="65">
        <v>2477</v>
      </c>
      <c r="R281" s="65">
        <v>2550</v>
      </c>
      <c r="S281" s="63">
        <v>2690</v>
      </c>
      <c r="T281" s="63">
        <v>2825</v>
      </c>
      <c r="U281" s="16"/>
      <c r="V281" s="108">
        <f t="shared" si="103"/>
        <v>191400</v>
      </c>
      <c r="W281" s="108">
        <f t="shared" si="103"/>
        <v>111720</v>
      </c>
      <c r="X281" s="108">
        <f t="shared" si="104"/>
        <v>303120</v>
      </c>
      <c r="Y281" s="108">
        <f t="shared" si="105"/>
        <v>86660</v>
      </c>
      <c r="Z281" s="108">
        <f t="shared" si="105"/>
        <v>260120</v>
      </c>
      <c r="AA281" s="108">
        <f t="shared" si="106"/>
        <v>346780</v>
      </c>
      <c r="AB281" s="108">
        <f t="shared" si="107"/>
        <v>357000</v>
      </c>
      <c r="AC281" s="108">
        <f t="shared" si="107"/>
        <v>376600</v>
      </c>
      <c r="AD281" s="109">
        <f t="shared" si="107"/>
        <v>395500</v>
      </c>
    </row>
    <row r="282" spans="1:30" x14ac:dyDescent="0.25">
      <c r="A282" s="17">
        <v>1642</v>
      </c>
      <c r="B282" s="6" t="s">
        <v>95</v>
      </c>
      <c r="C282" s="93">
        <v>490</v>
      </c>
      <c r="D282" s="93">
        <v>500</v>
      </c>
      <c r="E282" s="94">
        <v>640</v>
      </c>
      <c r="F282" s="94">
        <v>640</v>
      </c>
      <c r="G282" s="94">
        <v>640</v>
      </c>
      <c r="H282" s="94">
        <v>640</v>
      </c>
      <c r="I282" s="94">
        <v>640</v>
      </c>
      <c r="J282" s="94">
        <v>640</v>
      </c>
      <c r="K282" s="16"/>
      <c r="L282" s="63">
        <v>34080</v>
      </c>
      <c r="M282" s="63">
        <v>17040</v>
      </c>
      <c r="N282" s="63">
        <v>51120</v>
      </c>
      <c r="O282" s="64">
        <v>13228</v>
      </c>
      <c r="P282" s="64">
        <v>39683</v>
      </c>
      <c r="Q282" s="65">
        <v>52911</v>
      </c>
      <c r="R282" s="65">
        <v>54474</v>
      </c>
      <c r="S282" s="63">
        <v>57470</v>
      </c>
      <c r="T282" s="63">
        <v>60344</v>
      </c>
      <c r="U282" s="16"/>
      <c r="V282" s="108">
        <f t="shared" si="103"/>
        <v>17040000</v>
      </c>
      <c r="W282" s="108">
        <f t="shared" si="103"/>
        <v>10905600</v>
      </c>
      <c r="X282" s="108">
        <f t="shared" si="104"/>
        <v>27945600</v>
      </c>
      <c r="Y282" s="108">
        <f t="shared" si="105"/>
        <v>8465920</v>
      </c>
      <c r="Z282" s="108">
        <f t="shared" si="105"/>
        <v>25397120</v>
      </c>
      <c r="AA282" s="108">
        <f t="shared" si="106"/>
        <v>33863040</v>
      </c>
      <c r="AB282" s="108">
        <f t="shared" si="107"/>
        <v>34863360</v>
      </c>
      <c r="AC282" s="108">
        <f t="shared" si="107"/>
        <v>36780800</v>
      </c>
      <c r="AD282" s="109">
        <f t="shared" si="107"/>
        <v>38620160</v>
      </c>
    </row>
    <row r="283" spans="1:30" x14ac:dyDescent="0.25">
      <c r="A283" s="17">
        <v>1633</v>
      </c>
      <c r="B283" s="6" t="s">
        <v>96</v>
      </c>
      <c r="C283" s="93">
        <v>250</v>
      </c>
      <c r="D283" s="93">
        <v>250</v>
      </c>
      <c r="E283" s="94">
        <v>780</v>
      </c>
      <c r="F283" s="94">
        <v>780</v>
      </c>
      <c r="G283" s="94">
        <v>780</v>
      </c>
      <c r="H283" s="94">
        <v>780</v>
      </c>
      <c r="I283" s="94">
        <v>780</v>
      </c>
      <c r="J283" s="94">
        <v>780</v>
      </c>
      <c r="K283" s="16"/>
      <c r="L283" s="63">
        <v>36219</v>
      </c>
      <c r="M283" s="63">
        <v>18110</v>
      </c>
      <c r="N283" s="63">
        <v>54329</v>
      </c>
      <c r="O283" s="64">
        <v>14058</v>
      </c>
      <c r="P283" s="64">
        <v>42174</v>
      </c>
      <c r="Q283" s="65">
        <v>56232</v>
      </c>
      <c r="R283" s="65">
        <v>57893</v>
      </c>
      <c r="S283" s="63">
        <v>61077</v>
      </c>
      <c r="T283" s="63">
        <v>64131</v>
      </c>
      <c r="U283" s="16"/>
      <c r="V283" s="108">
        <f t="shared" si="103"/>
        <v>9054750</v>
      </c>
      <c r="W283" s="108">
        <f t="shared" si="103"/>
        <v>14125800</v>
      </c>
      <c r="X283" s="108">
        <f t="shared" si="104"/>
        <v>23180550</v>
      </c>
      <c r="Y283" s="108">
        <f t="shared" si="105"/>
        <v>10965240</v>
      </c>
      <c r="Z283" s="108">
        <f t="shared" si="105"/>
        <v>32895720</v>
      </c>
      <c r="AA283" s="108">
        <f t="shared" si="106"/>
        <v>43860960</v>
      </c>
      <c r="AB283" s="108">
        <f t="shared" si="107"/>
        <v>45156540</v>
      </c>
      <c r="AC283" s="108">
        <f t="shared" si="107"/>
        <v>47640060</v>
      </c>
      <c r="AD283" s="109">
        <f t="shared" si="107"/>
        <v>50022180</v>
      </c>
    </row>
    <row r="284" spans="1:30" x14ac:dyDescent="0.25">
      <c r="A284" s="17">
        <v>1643</v>
      </c>
      <c r="B284" s="6" t="s">
        <v>97</v>
      </c>
      <c r="C284" s="93">
        <v>0</v>
      </c>
      <c r="D284" s="93">
        <v>0</v>
      </c>
      <c r="E284" s="94">
        <v>0</v>
      </c>
      <c r="F284" s="94">
        <v>0</v>
      </c>
      <c r="G284" s="94">
        <v>0</v>
      </c>
      <c r="H284" s="94">
        <v>0</v>
      </c>
      <c r="I284" s="94">
        <v>0</v>
      </c>
      <c r="J284" s="94">
        <v>0</v>
      </c>
      <c r="K284" s="16"/>
      <c r="L284" s="63">
        <v>404</v>
      </c>
      <c r="M284" s="63">
        <v>404</v>
      </c>
      <c r="N284" s="63">
        <v>808</v>
      </c>
      <c r="O284" s="64">
        <v>202</v>
      </c>
      <c r="P284" s="64">
        <v>606</v>
      </c>
      <c r="Q284" s="65">
        <v>808</v>
      </c>
      <c r="R284" s="65">
        <v>808</v>
      </c>
      <c r="S284" s="63">
        <v>808</v>
      </c>
      <c r="T284" s="63">
        <v>808</v>
      </c>
      <c r="U284" s="16"/>
      <c r="V284" s="108">
        <f t="shared" si="103"/>
        <v>0</v>
      </c>
      <c r="W284" s="108">
        <f t="shared" si="103"/>
        <v>0</v>
      </c>
      <c r="X284" s="108">
        <f t="shared" si="104"/>
        <v>0</v>
      </c>
      <c r="Y284" s="108">
        <f t="shared" si="105"/>
        <v>0</v>
      </c>
      <c r="Z284" s="108">
        <f t="shared" si="105"/>
        <v>0</v>
      </c>
      <c r="AA284" s="108">
        <f t="shared" si="106"/>
        <v>0</v>
      </c>
      <c r="AB284" s="108">
        <f t="shared" si="107"/>
        <v>0</v>
      </c>
      <c r="AC284" s="108">
        <f t="shared" si="107"/>
        <v>0</v>
      </c>
      <c r="AD284" s="109">
        <f t="shared" si="107"/>
        <v>0</v>
      </c>
    </row>
    <row r="285" spans="1:30" x14ac:dyDescent="0.25">
      <c r="A285" s="17">
        <v>1614</v>
      </c>
      <c r="B285" s="6" t="s">
        <v>36</v>
      </c>
      <c r="C285" s="93">
        <v>250</v>
      </c>
      <c r="D285" s="93">
        <v>250</v>
      </c>
      <c r="E285" s="94">
        <v>460</v>
      </c>
      <c r="F285" s="94">
        <v>460</v>
      </c>
      <c r="G285" s="94">
        <v>460</v>
      </c>
      <c r="H285" s="94">
        <v>460</v>
      </c>
      <c r="I285" s="94">
        <v>460</v>
      </c>
      <c r="J285" s="94">
        <v>460</v>
      </c>
      <c r="K285" s="16"/>
      <c r="L285" s="63">
        <v>14991</v>
      </c>
      <c r="M285" s="63">
        <v>7496</v>
      </c>
      <c r="N285" s="63">
        <v>22487</v>
      </c>
      <c r="O285" s="64">
        <v>5819</v>
      </c>
      <c r="P285" s="64">
        <v>17456</v>
      </c>
      <c r="Q285" s="65">
        <v>23275</v>
      </c>
      <c r="R285" s="65">
        <v>23963</v>
      </c>
      <c r="S285" s="63">
        <v>25281</v>
      </c>
      <c r="T285" s="63">
        <v>26545</v>
      </c>
      <c r="U285" s="16"/>
      <c r="V285" s="108">
        <f t="shared" si="103"/>
        <v>3747750</v>
      </c>
      <c r="W285" s="108">
        <f t="shared" si="103"/>
        <v>3448160</v>
      </c>
      <c r="X285" s="108">
        <f t="shared" si="104"/>
        <v>7195910</v>
      </c>
      <c r="Y285" s="108">
        <f t="shared" si="105"/>
        <v>2676740</v>
      </c>
      <c r="Z285" s="108">
        <f t="shared" si="105"/>
        <v>8029760</v>
      </c>
      <c r="AA285" s="108">
        <f t="shared" si="106"/>
        <v>10706500</v>
      </c>
      <c r="AB285" s="108">
        <f t="shared" si="107"/>
        <v>11022980</v>
      </c>
      <c r="AC285" s="108">
        <f t="shared" si="107"/>
        <v>11629260</v>
      </c>
      <c r="AD285" s="109">
        <f t="shared" si="107"/>
        <v>12210700</v>
      </c>
    </row>
    <row r="286" spans="1:30" x14ac:dyDescent="0.25">
      <c r="A286" s="17">
        <v>1615</v>
      </c>
      <c r="B286" s="6" t="s">
        <v>37</v>
      </c>
      <c r="C286" s="93">
        <v>60</v>
      </c>
      <c r="D286" s="93">
        <v>62</v>
      </c>
      <c r="E286" s="94">
        <v>100</v>
      </c>
      <c r="F286" s="94">
        <v>100</v>
      </c>
      <c r="G286" s="94">
        <v>100</v>
      </c>
      <c r="H286" s="94">
        <v>100</v>
      </c>
      <c r="I286" s="94">
        <v>100</v>
      </c>
      <c r="J286" s="94">
        <v>100</v>
      </c>
      <c r="K286" s="16"/>
      <c r="L286" s="63">
        <v>86289</v>
      </c>
      <c r="M286" s="63">
        <v>43144</v>
      </c>
      <c r="N286" s="63">
        <v>129433</v>
      </c>
      <c r="O286" s="64">
        <v>35939</v>
      </c>
      <c r="P286" s="64">
        <v>107818</v>
      </c>
      <c r="Q286" s="65">
        <v>143757</v>
      </c>
      <c r="R286" s="65">
        <v>147532</v>
      </c>
      <c r="S286" s="63">
        <v>154766</v>
      </c>
      <c r="T286" s="63">
        <v>161704</v>
      </c>
      <c r="U286" s="16"/>
      <c r="V286" s="108">
        <f t="shared" si="103"/>
        <v>5349918</v>
      </c>
      <c r="W286" s="108">
        <f t="shared" si="103"/>
        <v>4314400</v>
      </c>
      <c r="X286" s="108">
        <f t="shared" si="104"/>
        <v>9664318</v>
      </c>
      <c r="Y286" s="108">
        <f t="shared" si="105"/>
        <v>3593900</v>
      </c>
      <c r="Z286" s="108">
        <f t="shared" si="105"/>
        <v>10781800</v>
      </c>
      <c r="AA286" s="108">
        <f t="shared" si="106"/>
        <v>14375700</v>
      </c>
      <c r="AB286" s="108">
        <f t="shared" si="107"/>
        <v>14753200</v>
      </c>
      <c r="AC286" s="108">
        <f t="shared" si="107"/>
        <v>15476600</v>
      </c>
      <c r="AD286" s="109">
        <f t="shared" si="107"/>
        <v>16170400</v>
      </c>
    </row>
    <row r="287" spans="1:30" x14ac:dyDescent="0.25">
      <c r="A287" s="17">
        <v>1616</v>
      </c>
      <c r="B287" s="6" t="s">
        <v>38</v>
      </c>
      <c r="C287" s="93">
        <v>450</v>
      </c>
      <c r="D287" s="93">
        <v>460</v>
      </c>
      <c r="E287" s="94">
        <v>860</v>
      </c>
      <c r="F287" s="94">
        <v>860</v>
      </c>
      <c r="G287" s="94">
        <v>860</v>
      </c>
      <c r="H287" s="94">
        <v>860</v>
      </c>
      <c r="I287" s="94">
        <v>860</v>
      </c>
      <c r="J287" s="94">
        <v>860</v>
      </c>
      <c r="K287" s="16"/>
      <c r="L287" s="63">
        <v>2088</v>
      </c>
      <c r="M287" s="63">
        <v>1044</v>
      </c>
      <c r="N287" s="63">
        <v>3132</v>
      </c>
      <c r="O287" s="64">
        <v>810</v>
      </c>
      <c r="P287" s="64">
        <v>2432</v>
      </c>
      <c r="Q287" s="65">
        <v>3242</v>
      </c>
      <c r="R287" s="65">
        <v>3338</v>
      </c>
      <c r="S287" s="63">
        <v>3522</v>
      </c>
      <c r="T287" s="63">
        <v>3698</v>
      </c>
      <c r="U287" s="16"/>
      <c r="V287" s="108">
        <f t="shared" si="103"/>
        <v>960480</v>
      </c>
      <c r="W287" s="108">
        <f t="shared" si="103"/>
        <v>897840</v>
      </c>
      <c r="X287" s="108">
        <f t="shared" si="104"/>
        <v>1858320</v>
      </c>
      <c r="Y287" s="108">
        <f t="shared" si="105"/>
        <v>696600</v>
      </c>
      <c r="Z287" s="108">
        <f t="shared" si="105"/>
        <v>2091520</v>
      </c>
      <c r="AA287" s="108">
        <f t="shared" si="106"/>
        <v>2788120</v>
      </c>
      <c r="AB287" s="108">
        <f t="shared" si="107"/>
        <v>2870680</v>
      </c>
      <c r="AC287" s="108">
        <f t="shared" si="107"/>
        <v>3028920</v>
      </c>
      <c r="AD287" s="109">
        <f t="shared" si="107"/>
        <v>3180280</v>
      </c>
    </row>
    <row r="288" spans="1:30" x14ac:dyDescent="0.25">
      <c r="A288" s="17">
        <v>1617</v>
      </c>
      <c r="B288" s="6" t="s">
        <v>98</v>
      </c>
      <c r="C288" s="95">
        <v>130</v>
      </c>
      <c r="D288" s="93">
        <v>130</v>
      </c>
      <c r="E288" s="94">
        <v>140</v>
      </c>
      <c r="F288" s="94">
        <v>140</v>
      </c>
      <c r="G288" s="94">
        <v>140</v>
      </c>
      <c r="H288" s="94">
        <v>140</v>
      </c>
      <c r="I288" s="94">
        <v>140</v>
      </c>
      <c r="J288" s="94">
        <v>140</v>
      </c>
      <c r="K288" s="16"/>
      <c r="L288" s="63">
        <v>16012</v>
      </c>
      <c r="M288" s="63">
        <v>8006</v>
      </c>
      <c r="N288" s="63">
        <v>24018</v>
      </c>
      <c r="O288" s="64">
        <v>6215</v>
      </c>
      <c r="P288" s="64">
        <v>18644</v>
      </c>
      <c r="Q288" s="65">
        <v>24859</v>
      </c>
      <c r="R288" s="65">
        <v>25594</v>
      </c>
      <c r="S288" s="63">
        <v>27002</v>
      </c>
      <c r="T288" s="63">
        <v>28352</v>
      </c>
      <c r="U288" s="16"/>
      <c r="V288" s="108">
        <f t="shared" si="103"/>
        <v>2081560</v>
      </c>
      <c r="W288" s="108">
        <f t="shared" si="103"/>
        <v>1120840</v>
      </c>
      <c r="X288" s="108">
        <f t="shared" si="104"/>
        <v>3202400</v>
      </c>
      <c r="Y288" s="108">
        <f t="shared" si="105"/>
        <v>870100</v>
      </c>
      <c r="Z288" s="108">
        <f t="shared" si="105"/>
        <v>2610160</v>
      </c>
      <c r="AA288" s="108">
        <f t="shared" si="106"/>
        <v>3480260</v>
      </c>
      <c r="AB288" s="108">
        <f t="shared" si="107"/>
        <v>3583160</v>
      </c>
      <c r="AC288" s="108">
        <f t="shared" si="107"/>
        <v>3780280</v>
      </c>
      <c r="AD288" s="109">
        <f t="shared" si="107"/>
        <v>3969280</v>
      </c>
    </row>
    <row r="289" spans="1:30" x14ac:dyDescent="0.25">
      <c r="A289" s="17">
        <v>1618</v>
      </c>
      <c r="B289" s="6" t="s">
        <v>99</v>
      </c>
      <c r="C289" s="95">
        <v>130</v>
      </c>
      <c r="D289" s="93">
        <v>130</v>
      </c>
      <c r="E289" s="94">
        <v>140</v>
      </c>
      <c r="F289" s="94">
        <v>140</v>
      </c>
      <c r="G289" s="94">
        <v>140</v>
      </c>
      <c r="H289" s="94">
        <v>140</v>
      </c>
      <c r="I289" s="94">
        <v>140</v>
      </c>
      <c r="J289" s="94">
        <v>140</v>
      </c>
      <c r="K289" s="16"/>
      <c r="L289" s="63">
        <v>1217</v>
      </c>
      <c r="M289" s="63">
        <v>608</v>
      </c>
      <c r="N289" s="63">
        <v>1825</v>
      </c>
      <c r="O289" s="64">
        <v>479</v>
      </c>
      <c r="P289" s="64">
        <v>1438</v>
      </c>
      <c r="Q289" s="65">
        <v>1917</v>
      </c>
      <c r="R289" s="65">
        <v>2012</v>
      </c>
      <c r="S289" s="63">
        <v>2113</v>
      </c>
      <c r="T289" s="63">
        <v>2218</v>
      </c>
      <c r="U289" s="16"/>
      <c r="V289" s="108">
        <f t="shared" si="103"/>
        <v>158210</v>
      </c>
      <c r="W289" s="108">
        <f t="shared" si="103"/>
        <v>85120</v>
      </c>
      <c r="X289" s="108">
        <f t="shared" si="104"/>
        <v>243330</v>
      </c>
      <c r="Y289" s="108">
        <f t="shared" si="105"/>
        <v>67060</v>
      </c>
      <c r="Z289" s="108">
        <f t="shared" si="105"/>
        <v>201320</v>
      </c>
      <c r="AA289" s="108">
        <f t="shared" si="106"/>
        <v>268380</v>
      </c>
      <c r="AB289" s="108">
        <f t="shared" si="107"/>
        <v>281680</v>
      </c>
      <c r="AC289" s="108">
        <f t="shared" si="107"/>
        <v>295820</v>
      </c>
      <c r="AD289" s="109">
        <f t="shared" si="107"/>
        <v>310520</v>
      </c>
    </row>
    <row r="290" spans="1:30" x14ac:dyDescent="0.25">
      <c r="A290" s="17">
        <v>1681</v>
      </c>
      <c r="B290" s="6" t="s">
        <v>100</v>
      </c>
      <c r="C290" s="93">
        <v>310</v>
      </c>
      <c r="D290" s="93">
        <v>320</v>
      </c>
      <c r="E290" s="94">
        <v>400</v>
      </c>
      <c r="F290" s="94">
        <v>400</v>
      </c>
      <c r="G290" s="94">
        <v>400</v>
      </c>
      <c r="H290" s="94">
        <v>400</v>
      </c>
      <c r="I290" s="94">
        <v>400</v>
      </c>
      <c r="J290" s="94">
        <v>400</v>
      </c>
      <c r="K290" s="16"/>
      <c r="L290" s="63">
        <v>2544</v>
      </c>
      <c r="M290" s="63">
        <v>1272</v>
      </c>
      <c r="N290" s="63">
        <v>3816</v>
      </c>
      <c r="O290" s="64">
        <v>987</v>
      </c>
      <c r="P290" s="64">
        <v>2962</v>
      </c>
      <c r="Q290" s="65">
        <v>3949</v>
      </c>
      <c r="R290" s="65">
        <v>4066</v>
      </c>
      <c r="S290" s="63">
        <v>4290</v>
      </c>
      <c r="T290" s="63">
        <v>4504</v>
      </c>
      <c r="U290" s="16"/>
      <c r="V290" s="108">
        <f t="shared" si="103"/>
        <v>814080</v>
      </c>
      <c r="W290" s="108">
        <f t="shared" si="103"/>
        <v>508800</v>
      </c>
      <c r="X290" s="108">
        <f t="shared" si="104"/>
        <v>1322880</v>
      </c>
      <c r="Y290" s="108">
        <f t="shared" si="105"/>
        <v>394800</v>
      </c>
      <c r="Z290" s="108">
        <f t="shared" si="105"/>
        <v>1184800</v>
      </c>
      <c r="AA290" s="108">
        <f t="shared" si="106"/>
        <v>1579600</v>
      </c>
      <c r="AB290" s="108">
        <f t="shared" si="107"/>
        <v>1626400</v>
      </c>
      <c r="AC290" s="108">
        <f t="shared" si="107"/>
        <v>1716000</v>
      </c>
      <c r="AD290" s="109">
        <f t="shared" si="107"/>
        <v>1801600</v>
      </c>
    </row>
    <row r="291" spans="1:30" x14ac:dyDescent="0.25">
      <c r="A291" s="23" t="s">
        <v>90</v>
      </c>
      <c r="B291" s="11"/>
      <c r="C291" s="93"/>
      <c r="D291" s="93"/>
      <c r="E291" s="94"/>
      <c r="F291" s="94"/>
      <c r="G291" s="94"/>
      <c r="H291" s="94"/>
      <c r="I291" s="94"/>
      <c r="J291" s="94"/>
      <c r="K291" s="16"/>
      <c r="L291" s="63"/>
      <c r="M291" s="63"/>
      <c r="N291" s="63"/>
      <c r="O291" s="64"/>
      <c r="P291" s="64"/>
      <c r="Q291" s="65"/>
      <c r="R291" s="65"/>
      <c r="S291" s="65"/>
      <c r="T291" s="65"/>
      <c r="U291" s="16"/>
      <c r="V291" s="108">
        <f t="shared" ref="V291:AD291" si="108">SUM(V278:V290)</f>
        <v>53782038</v>
      </c>
      <c r="W291" s="108">
        <f t="shared" si="108"/>
        <v>42897520</v>
      </c>
      <c r="X291" s="108">
        <f t="shared" si="108"/>
        <v>96679558</v>
      </c>
      <c r="Y291" s="108">
        <f t="shared" si="108"/>
        <v>33544820</v>
      </c>
      <c r="Z291" s="108">
        <f t="shared" si="108"/>
        <v>100637040</v>
      </c>
      <c r="AA291" s="108">
        <f t="shared" si="108"/>
        <v>134181860</v>
      </c>
      <c r="AB291" s="108">
        <f t="shared" si="108"/>
        <v>138104600</v>
      </c>
      <c r="AC291" s="108">
        <f t="shared" si="108"/>
        <v>145611580</v>
      </c>
      <c r="AD291" s="109">
        <f t="shared" si="108"/>
        <v>152812040</v>
      </c>
    </row>
    <row r="292" spans="1:30" x14ac:dyDescent="0.25">
      <c r="A292" s="19"/>
      <c r="B292" s="11"/>
      <c r="C292" s="95"/>
      <c r="D292" s="95"/>
      <c r="E292" s="4"/>
      <c r="F292" s="4"/>
      <c r="G292" s="4"/>
      <c r="H292" s="4"/>
      <c r="I292" s="4"/>
      <c r="J292" s="4"/>
      <c r="K292" s="16"/>
      <c r="L292" s="63"/>
      <c r="M292" s="63"/>
      <c r="N292" s="63"/>
      <c r="O292" s="64"/>
      <c r="P292" s="64"/>
      <c r="Q292" s="63"/>
      <c r="R292" s="72"/>
      <c r="S292" s="72"/>
      <c r="T292" s="72"/>
      <c r="U292" s="16"/>
      <c r="V292" s="111"/>
      <c r="W292" s="111"/>
      <c r="X292" s="111"/>
      <c r="Y292" s="111"/>
      <c r="Z292" s="111"/>
      <c r="AA292" s="111"/>
      <c r="AB292" s="111"/>
      <c r="AC292" s="108"/>
      <c r="AD292" s="109"/>
    </row>
    <row r="293" spans="1:30" x14ac:dyDescent="0.25">
      <c r="A293" s="23" t="s">
        <v>101</v>
      </c>
      <c r="B293" s="11"/>
      <c r="C293" s="93"/>
      <c r="D293" s="93"/>
      <c r="E293" s="94"/>
      <c r="F293" s="94"/>
      <c r="G293" s="94"/>
      <c r="H293" s="94"/>
      <c r="I293" s="94"/>
      <c r="J293" s="94"/>
      <c r="K293" s="16"/>
      <c r="L293" s="63"/>
      <c r="M293" s="63"/>
      <c r="N293" s="63"/>
      <c r="O293" s="64"/>
      <c r="P293" s="64"/>
      <c r="Q293" s="65"/>
      <c r="R293" s="65"/>
      <c r="S293" s="65"/>
      <c r="T293" s="65"/>
      <c r="U293" s="16"/>
      <c r="V293" s="111"/>
      <c r="W293" s="111"/>
      <c r="X293" s="111"/>
      <c r="Y293" s="111"/>
      <c r="Z293" s="111"/>
      <c r="AA293" s="111"/>
      <c r="AB293" s="111"/>
      <c r="AC293" s="108"/>
      <c r="AD293" s="109"/>
    </row>
    <row r="294" spans="1:30" x14ac:dyDescent="0.25">
      <c r="A294" s="17">
        <v>2631</v>
      </c>
      <c r="B294" s="6" t="s">
        <v>91</v>
      </c>
      <c r="C294" s="93">
        <v>190</v>
      </c>
      <c r="D294" s="93">
        <v>195</v>
      </c>
      <c r="E294" s="94">
        <v>200</v>
      </c>
      <c r="F294" s="94">
        <v>200</v>
      </c>
      <c r="G294" s="94">
        <v>200</v>
      </c>
      <c r="H294" s="94">
        <v>200</v>
      </c>
      <c r="I294" s="94">
        <v>200</v>
      </c>
      <c r="J294" s="94">
        <v>200</v>
      </c>
      <c r="K294" s="16"/>
      <c r="L294" s="63">
        <v>8010</v>
      </c>
      <c r="M294" s="63">
        <v>4005</v>
      </c>
      <c r="N294" s="63">
        <v>12015</v>
      </c>
      <c r="O294" s="64">
        <v>3109</v>
      </c>
      <c r="P294" s="64">
        <v>9326</v>
      </c>
      <c r="Q294" s="65">
        <v>12435</v>
      </c>
      <c r="R294" s="65">
        <v>12802</v>
      </c>
      <c r="S294" s="63">
        <v>13507</v>
      </c>
      <c r="T294" s="63">
        <v>14182</v>
      </c>
      <c r="U294" s="16"/>
      <c r="V294" s="108">
        <f t="shared" ref="V294:W306" si="109">D294*L294</f>
        <v>1561950</v>
      </c>
      <c r="W294" s="108">
        <f t="shared" si="109"/>
        <v>801000</v>
      </c>
      <c r="X294" s="108">
        <f t="shared" ref="X294:X306" si="110">SUM(V294:W294)</f>
        <v>2362950</v>
      </c>
      <c r="Y294" s="108">
        <f t="shared" ref="Y294:Z306" si="111">F294*O294</f>
        <v>621800</v>
      </c>
      <c r="Z294" s="108">
        <f t="shared" si="111"/>
        <v>1865200</v>
      </c>
      <c r="AA294" s="108">
        <f t="shared" ref="AA294:AA306" si="112">SUM(Y294:Z294)</f>
        <v>2487000</v>
      </c>
      <c r="AB294" s="108">
        <f t="shared" ref="AB294:AD306" si="113">H294*R294</f>
        <v>2560400</v>
      </c>
      <c r="AC294" s="108">
        <f t="shared" si="113"/>
        <v>2701400</v>
      </c>
      <c r="AD294" s="109">
        <f t="shared" si="113"/>
        <v>2836400</v>
      </c>
    </row>
    <row r="295" spans="1:30" x14ac:dyDescent="0.25">
      <c r="A295" s="17">
        <v>2632</v>
      </c>
      <c r="B295" s="6" t="s">
        <v>92</v>
      </c>
      <c r="C295" s="93">
        <v>310</v>
      </c>
      <c r="D295" s="93">
        <v>315</v>
      </c>
      <c r="E295" s="94">
        <v>330</v>
      </c>
      <c r="F295" s="94">
        <v>330</v>
      </c>
      <c r="G295" s="94">
        <v>330</v>
      </c>
      <c r="H295" s="94">
        <v>330</v>
      </c>
      <c r="I295" s="94">
        <v>330</v>
      </c>
      <c r="J295" s="94">
        <v>330</v>
      </c>
      <c r="K295" s="16"/>
      <c r="L295" s="63">
        <v>86</v>
      </c>
      <c r="M295" s="63">
        <v>43</v>
      </c>
      <c r="N295" s="63">
        <v>129</v>
      </c>
      <c r="O295" s="64">
        <v>33</v>
      </c>
      <c r="P295" s="64">
        <v>100</v>
      </c>
      <c r="Q295" s="65">
        <v>133</v>
      </c>
      <c r="R295" s="65">
        <v>137</v>
      </c>
      <c r="S295" s="63">
        <v>144</v>
      </c>
      <c r="T295" s="63">
        <v>152</v>
      </c>
      <c r="U295" s="16"/>
      <c r="V295" s="108">
        <f t="shared" si="109"/>
        <v>27090</v>
      </c>
      <c r="W295" s="108">
        <f t="shared" si="109"/>
        <v>14190</v>
      </c>
      <c r="X295" s="108">
        <f t="shared" si="110"/>
        <v>41280</v>
      </c>
      <c r="Y295" s="108">
        <f t="shared" si="111"/>
        <v>10890</v>
      </c>
      <c r="Z295" s="108">
        <f t="shared" si="111"/>
        <v>33000</v>
      </c>
      <c r="AA295" s="108">
        <f t="shared" si="112"/>
        <v>43890</v>
      </c>
      <c r="AB295" s="108">
        <f t="shared" si="113"/>
        <v>45210</v>
      </c>
      <c r="AC295" s="108">
        <f t="shared" si="113"/>
        <v>47520</v>
      </c>
      <c r="AD295" s="109">
        <f t="shared" si="113"/>
        <v>50160</v>
      </c>
    </row>
    <row r="296" spans="1:30" x14ac:dyDescent="0.25">
      <c r="A296" s="17">
        <v>2640</v>
      </c>
      <c r="B296" s="6" t="s">
        <v>93</v>
      </c>
      <c r="C296" s="93">
        <v>0</v>
      </c>
      <c r="D296" s="93">
        <v>0</v>
      </c>
      <c r="E296" s="94">
        <v>0</v>
      </c>
      <c r="F296" s="94">
        <v>0</v>
      </c>
      <c r="G296" s="94">
        <v>0</v>
      </c>
      <c r="H296" s="94">
        <v>0</v>
      </c>
      <c r="I296" s="94">
        <v>0</v>
      </c>
      <c r="J296" s="94">
        <v>0</v>
      </c>
      <c r="K296" s="16"/>
      <c r="L296" s="63">
        <v>69</v>
      </c>
      <c r="M296" s="63">
        <v>70</v>
      </c>
      <c r="N296" s="63">
        <v>139</v>
      </c>
      <c r="O296" s="64">
        <v>35</v>
      </c>
      <c r="P296" s="64">
        <v>104</v>
      </c>
      <c r="Q296" s="65">
        <v>139</v>
      </c>
      <c r="R296" s="65">
        <v>139</v>
      </c>
      <c r="S296" s="63">
        <v>139</v>
      </c>
      <c r="T296" s="63">
        <v>139</v>
      </c>
      <c r="U296" s="16"/>
      <c r="V296" s="108">
        <f t="shared" si="109"/>
        <v>0</v>
      </c>
      <c r="W296" s="108">
        <f t="shared" si="109"/>
        <v>0</v>
      </c>
      <c r="X296" s="108">
        <f t="shared" si="110"/>
        <v>0</v>
      </c>
      <c r="Y296" s="108">
        <f t="shared" si="111"/>
        <v>0</v>
      </c>
      <c r="Z296" s="108">
        <f t="shared" si="111"/>
        <v>0</v>
      </c>
      <c r="AA296" s="108">
        <f t="shared" si="112"/>
        <v>0</v>
      </c>
      <c r="AB296" s="108">
        <f t="shared" si="113"/>
        <v>0</v>
      </c>
      <c r="AC296" s="108">
        <f t="shared" si="113"/>
        <v>0</v>
      </c>
      <c r="AD296" s="109">
        <f t="shared" si="113"/>
        <v>0</v>
      </c>
    </row>
    <row r="297" spans="1:30" x14ac:dyDescent="0.25">
      <c r="A297" s="17">
        <v>2641</v>
      </c>
      <c r="B297" s="6" t="s">
        <v>94</v>
      </c>
      <c r="C297" s="93">
        <v>60</v>
      </c>
      <c r="D297" s="93">
        <v>60</v>
      </c>
      <c r="E297" s="94">
        <v>70</v>
      </c>
      <c r="F297" s="94">
        <v>70</v>
      </c>
      <c r="G297" s="94">
        <v>70</v>
      </c>
      <c r="H297" s="94">
        <v>70</v>
      </c>
      <c r="I297" s="94">
        <v>70</v>
      </c>
      <c r="J297" s="94">
        <v>70</v>
      </c>
      <c r="K297" s="16"/>
      <c r="L297" s="63">
        <v>1402</v>
      </c>
      <c r="M297" s="63">
        <v>701</v>
      </c>
      <c r="N297" s="63">
        <v>2103</v>
      </c>
      <c r="O297" s="64">
        <v>544</v>
      </c>
      <c r="P297" s="64">
        <v>1632</v>
      </c>
      <c r="Q297" s="65">
        <v>2176</v>
      </c>
      <c r="R297" s="65">
        <v>2240</v>
      </c>
      <c r="S297" s="63">
        <v>2364</v>
      </c>
      <c r="T297" s="63">
        <v>2482</v>
      </c>
      <c r="U297" s="16"/>
      <c r="V297" s="108">
        <f t="shared" si="109"/>
        <v>84120</v>
      </c>
      <c r="W297" s="108">
        <f t="shared" si="109"/>
        <v>49070</v>
      </c>
      <c r="X297" s="108">
        <f t="shared" si="110"/>
        <v>133190</v>
      </c>
      <c r="Y297" s="108">
        <f t="shared" si="111"/>
        <v>38080</v>
      </c>
      <c r="Z297" s="108">
        <f t="shared" si="111"/>
        <v>114240</v>
      </c>
      <c r="AA297" s="108">
        <f t="shared" si="112"/>
        <v>152320</v>
      </c>
      <c r="AB297" s="108">
        <f t="shared" si="113"/>
        <v>156800</v>
      </c>
      <c r="AC297" s="108">
        <f t="shared" si="113"/>
        <v>165480</v>
      </c>
      <c r="AD297" s="109">
        <f t="shared" si="113"/>
        <v>173740</v>
      </c>
    </row>
    <row r="298" spans="1:30" x14ac:dyDescent="0.25">
      <c r="A298" s="17">
        <v>2642</v>
      </c>
      <c r="B298" s="6" t="s">
        <v>95</v>
      </c>
      <c r="C298" s="93">
        <v>245</v>
      </c>
      <c r="D298" s="93">
        <v>250</v>
      </c>
      <c r="E298" s="94">
        <v>320</v>
      </c>
      <c r="F298" s="94">
        <v>320</v>
      </c>
      <c r="G298" s="94">
        <v>320</v>
      </c>
      <c r="H298" s="94">
        <v>320</v>
      </c>
      <c r="I298" s="94">
        <v>320</v>
      </c>
      <c r="J298" s="94">
        <v>320</v>
      </c>
      <c r="K298" s="16"/>
      <c r="L298" s="63">
        <v>6488</v>
      </c>
      <c r="M298" s="63">
        <v>3244</v>
      </c>
      <c r="N298" s="63">
        <v>9732</v>
      </c>
      <c r="O298" s="64">
        <v>2518</v>
      </c>
      <c r="P298" s="64">
        <v>7555</v>
      </c>
      <c r="Q298" s="65">
        <v>10073</v>
      </c>
      <c r="R298" s="65">
        <v>10370</v>
      </c>
      <c r="S298" s="63">
        <v>10941</v>
      </c>
      <c r="T298" s="63">
        <v>11487</v>
      </c>
      <c r="U298" s="16"/>
      <c r="V298" s="108">
        <f t="shared" si="109"/>
        <v>1622000</v>
      </c>
      <c r="W298" s="108">
        <f t="shared" si="109"/>
        <v>1038080</v>
      </c>
      <c r="X298" s="108">
        <f t="shared" si="110"/>
        <v>2660080</v>
      </c>
      <c r="Y298" s="108">
        <f t="shared" si="111"/>
        <v>805760</v>
      </c>
      <c r="Z298" s="108">
        <f t="shared" si="111"/>
        <v>2417600</v>
      </c>
      <c r="AA298" s="108">
        <f t="shared" si="112"/>
        <v>3223360</v>
      </c>
      <c r="AB298" s="108">
        <f t="shared" si="113"/>
        <v>3318400</v>
      </c>
      <c r="AC298" s="108">
        <f t="shared" si="113"/>
        <v>3501120</v>
      </c>
      <c r="AD298" s="109">
        <f t="shared" si="113"/>
        <v>3675840</v>
      </c>
    </row>
    <row r="299" spans="1:30" x14ac:dyDescent="0.25">
      <c r="A299" s="17">
        <v>2633</v>
      </c>
      <c r="B299" s="6" t="s">
        <v>96</v>
      </c>
      <c r="C299" s="93">
        <v>125</v>
      </c>
      <c r="D299" s="93">
        <v>125</v>
      </c>
      <c r="E299" s="94">
        <v>390</v>
      </c>
      <c r="F299" s="94">
        <v>390</v>
      </c>
      <c r="G299" s="94">
        <v>390</v>
      </c>
      <c r="H299" s="94">
        <v>390</v>
      </c>
      <c r="I299" s="94">
        <v>390</v>
      </c>
      <c r="J299" s="94">
        <v>390</v>
      </c>
      <c r="K299" s="16"/>
      <c r="L299" s="63">
        <v>7929</v>
      </c>
      <c r="M299" s="63">
        <v>3965</v>
      </c>
      <c r="N299" s="63">
        <v>11894</v>
      </c>
      <c r="O299" s="64">
        <v>3078</v>
      </c>
      <c r="P299" s="64">
        <v>9233</v>
      </c>
      <c r="Q299" s="65">
        <v>12311</v>
      </c>
      <c r="R299" s="65">
        <v>12675</v>
      </c>
      <c r="S299" s="63">
        <v>13372</v>
      </c>
      <c r="T299" s="63">
        <v>14040</v>
      </c>
      <c r="U299" s="16"/>
      <c r="V299" s="108">
        <f t="shared" si="109"/>
        <v>991125</v>
      </c>
      <c r="W299" s="108">
        <f t="shared" si="109"/>
        <v>1546350</v>
      </c>
      <c r="X299" s="108">
        <f t="shared" si="110"/>
        <v>2537475</v>
      </c>
      <c r="Y299" s="108">
        <f t="shared" si="111"/>
        <v>1200420</v>
      </c>
      <c r="Z299" s="108">
        <f t="shared" si="111"/>
        <v>3600870</v>
      </c>
      <c r="AA299" s="108">
        <f t="shared" si="112"/>
        <v>4801290</v>
      </c>
      <c r="AB299" s="108">
        <f t="shared" si="113"/>
        <v>4943250</v>
      </c>
      <c r="AC299" s="108">
        <f t="shared" si="113"/>
        <v>5215080</v>
      </c>
      <c r="AD299" s="109">
        <f t="shared" si="113"/>
        <v>5475600</v>
      </c>
    </row>
    <row r="300" spans="1:30" x14ac:dyDescent="0.25">
      <c r="A300" s="17">
        <v>2643</v>
      </c>
      <c r="B300" s="6" t="s">
        <v>97</v>
      </c>
      <c r="C300" s="93">
        <v>0</v>
      </c>
      <c r="D300" s="93">
        <v>0</v>
      </c>
      <c r="E300" s="94">
        <v>0</v>
      </c>
      <c r="F300" s="94">
        <v>0</v>
      </c>
      <c r="G300" s="94">
        <v>0</v>
      </c>
      <c r="H300" s="94">
        <v>0</v>
      </c>
      <c r="I300" s="94">
        <v>0</v>
      </c>
      <c r="J300" s="94">
        <v>0</v>
      </c>
      <c r="K300" s="16"/>
      <c r="L300" s="63">
        <v>69</v>
      </c>
      <c r="M300" s="63">
        <v>70</v>
      </c>
      <c r="N300" s="63">
        <v>139</v>
      </c>
      <c r="O300" s="64">
        <v>35</v>
      </c>
      <c r="P300" s="64">
        <v>104</v>
      </c>
      <c r="Q300" s="65">
        <v>139</v>
      </c>
      <c r="R300" s="65">
        <v>139</v>
      </c>
      <c r="S300" s="63">
        <v>139</v>
      </c>
      <c r="T300" s="63">
        <v>139</v>
      </c>
      <c r="U300" s="16"/>
      <c r="V300" s="108">
        <f t="shared" si="109"/>
        <v>0</v>
      </c>
      <c r="W300" s="108">
        <f t="shared" si="109"/>
        <v>0</v>
      </c>
      <c r="X300" s="108">
        <f t="shared" si="110"/>
        <v>0</v>
      </c>
      <c r="Y300" s="108">
        <f t="shared" si="111"/>
        <v>0</v>
      </c>
      <c r="Z300" s="108">
        <f t="shared" si="111"/>
        <v>0</v>
      </c>
      <c r="AA300" s="108">
        <f t="shared" si="112"/>
        <v>0</v>
      </c>
      <c r="AB300" s="108">
        <f t="shared" si="113"/>
        <v>0</v>
      </c>
      <c r="AC300" s="108">
        <f t="shared" si="113"/>
        <v>0</v>
      </c>
      <c r="AD300" s="109">
        <f t="shared" si="113"/>
        <v>0</v>
      </c>
    </row>
    <row r="301" spans="1:30" x14ac:dyDescent="0.25">
      <c r="A301" s="17">
        <v>2614</v>
      </c>
      <c r="B301" s="6" t="s">
        <v>36</v>
      </c>
      <c r="C301" s="95">
        <v>125</v>
      </c>
      <c r="D301" s="93">
        <v>125</v>
      </c>
      <c r="E301" s="4">
        <v>230</v>
      </c>
      <c r="F301" s="94">
        <v>230</v>
      </c>
      <c r="G301" s="94">
        <v>230</v>
      </c>
      <c r="H301" s="94">
        <v>230</v>
      </c>
      <c r="I301" s="94">
        <v>230</v>
      </c>
      <c r="J301" s="94">
        <v>230</v>
      </c>
      <c r="K301" s="16"/>
      <c r="L301" s="63">
        <v>4321</v>
      </c>
      <c r="M301" s="63">
        <v>2161</v>
      </c>
      <c r="N301" s="63">
        <v>6482</v>
      </c>
      <c r="O301" s="64">
        <v>1677</v>
      </c>
      <c r="P301" s="64">
        <v>5032</v>
      </c>
      <c r="Q301" s="65">
        <v>6709</v>
      </c>
      <c r="R301" s="65">
        <v>6907</v>
      </c>
      <c r="S301" s="63">
        <v>7287</v>
      </c>
      <c r="T301" s="63">
        <v>7651</v>
      </c>
      <c r="U301" s="16"/>
      <c r="V301" s="108">
        <f t="shared" si="109"/>
        <v>540125</v>
      </c>
      <c r="W301" s="108">
        <f t="shared" si="109"/>
        <v>497030</v>
      </c>
      <c r="X301" s="108">
        <f t="shared" si="110"/>
        <v>1037155</v>
      </c>
      <c r="Y301" s="108">
        <f t="shared" si="111"/>
        <v>385710</v>
      </c>
      <c r="Z301" s="108">
        <f t="shared" si="111"/>
        <v>1157360</v>
      </c>
      <c r="AA301" s="108">
        <f t="shared" si="112"/>
        <v>1543070</v>
      </c>
      <c r="AB301" s="108">
        <f t="shared" si="113"/>
        <v>1588610</v>
      </c>
      <c r="AC301" s="108">
        <f t="shared" si="113"/>
        <v>1676010</v>
      </c>
      <c r="AD301" s="109">
        <f t="shared" si="113"/>
        <v>1759730</v>
      </c>
    </row>
    <row r="302" spans="1:30" x14ac:dyDescent="0.25">
      <c r="A302" s="17">
        <v>2615</v>
      </c>
      <c r="B302" s="6" t="s">
        <v>37</v>
      </c>
      <c r="C302" s="95">
        <v>30</v>
      </c>
      <c r="D302" s="93">
        <v>31</v>
      </c>
      <c r="E302" s="4">
        <v>50</v>
      </c>
      <c r="F302" s="94">
        <v>50</v>
      </c>
      <c r="G302" s="94">
        <v>50</v>
      </c>
      <c r="H302" s="94">
        <v>50</v>
      </c>
      <c r="I302" s="94">
        <v>50</v>
      </c>
      <c r="J302" s="94">
        <v>50</v>
      </c>
      <c r="K302" s="16"/>
      <c r="L302" s="63">
        <v>36425</v>
      </c>
      <c r="M302" s="63">
        <v>18213</v>
      </c>
      <c r="N302" s="63">
        <v>54638</v>
      </c>
      <c r="O302" s="64">
        <v>14138</v>
      </c>
      <c r="P302" s="64">
        <v>42413</v>
      </c>
      <c r="Q302" s="65">
        <v>56551</v>
      </c>
      <c r="R302" s="65">
        <v>58222</v>
      </c>
      <c r="S302" s="63">
        <v>61424</v>
      </c>
      <c r="T302" s="63">
        <v>64496</v>
      </c>
      <c r="U302" s="16"/>
      <c r="V302" s="108">
        <f t="shared" si="109"/>
        <v>1129175</v>
      </c>
      <c r="W302" s="108">
        <f t="shared" si="109"/>
        <v>910650</v>
      </c>
      <c r="X302" s="108">
        <f t="shared" si="110"/>
        <v>2039825</v>
      </c>
      <c r="Y302" s="108">
        <f t="shared" si="111"/>
        <v>706900</v>
      </c>
      <c r="Z302" s="108">
        <f t="shared" si="111"/>
        <v>2120650</v>
      </c>
      <c r="AA302" s="108">
        <f t="shared" si="112"/>
        <v>2827550</v>
      </c>
      <c r="AB302" s="108">
        <f t="shared" si="113"/>
        <v>2911100</v>
      </c>
      <c r="AC302" s="108">
        <f t="shared" si="113"/>
        <v>3071200</v>
      </c>
      <c r="AD302" s="109">
        <f t="shared" si="113"/>
        <v>3224800</v>
      </c>
    </row>
    <row r="303" spans="1:30" x14ac:dyDescent="0.25">
      <c r="A303" s="17">
        <v>2616</v>
      </c>
      <c r="B303" s="6" t="s">
        <v>38</v>
      </c>
      <c r="C303" s="95">
        <v>225</v>
      </c>
      <c r="D303" s="93">
        <v>230</v>
      </c>
      <c r="E303" s="4">
        <v>430</v>
      </c>
      <c r="F303" s="94">
        <v>430</v>
      </c>
      <c r="G303" s="94">
        <v>430</v>
      </c>
      <c r="H303" s="94">
        <v>430</v>
      </c>
      <c r="I303" s="94">
        <v>430</v>
      </c>
      <c r="J303" s="94">
        <v>430</v>
      </c>
      <c r="K303" s="16"/>
      <c r="L303" s="63">
        <v>570</v>
      </c>
      <c r="M303" s="63">
        <v>285</v>
      </c>
      <c r="N303" s="63">
        <v>855</v>
      </c>
      <c r="O303" s="64">
        <v>221</v>
      </c>
      <c r="P303" s="64">
        <v>664</v>
      </c>
      <c r="Q303" s="65">
        <v>885</v>
      </c>
      <c r="R303" s="65">
        <v>911</v>
      </c>
      <c r="S303" s="63">
        <v>962</v>
      </c>
      <c r="T303" s="63">
        <v>1009</v>
      </c>
      <c r="U303" s="16"/>
      <c r="V303" s="108">
        <f t="shared" si="109"/>
        <v>131100</v>
      </c>
      <c r="W303" s="108">
        <f t="shared" si="109"/>
        <v>122550</v>
      </c>
      <c r="X303" s="108">
        <f t="shared" si="110"/>
        <v>253650</v>
      </c>
      <c r="Y303" s="108">
        <f t="shared" si="111"/>
        <v>95030</v>
      </c>
      <c r="Z303" s="108">
        <f t="shared" si="111"/>
        <v>285520</v>
      </c>
      <c r="AA303" s="108">
        <f t="shared" si="112"/>
        <v>380550</v>
      </c>
      <c r="AB303" s="108">
        <f t="shared" si="113"/>
        <v>391730</v>
      </c>
      <c r="AC303" s="108">
        <f t="shared" si="113"/>
        <v>413660</v>
      </c>
      <c r="AD303" s="109">
        <f t="shared" si="113"/>
        <v>433870</v>
      </c>
    </row>
    <row r="304" spans="1:30" x14ac:dyDescent="0.25">
      <c r="A304" s="17">
        <v>2617</v>
      </c>
      <c r="B304" s="6" t="s">
        <v>98</v>
      </c>
      <c r="C304" s="95">
        <v>65</v>
      </c>
      <c r="D304" s="93">
        <v>65</v>
      </c>
      <c r="E304" s="94">
        <v>70</v>
      </c>
      <c r="F304" s="94">
        <v>70</v>
      </c>
      <c r="G304" s="94">
        <v>70</v>
      </c>
      <c r="H304" s="94">
        <v>70</v>
      </c>
      <c r="I304" s="94">
        <v>70</v>
      </c>
      <c r="J304" s="94">
        <v>70</v>
      </c>
      <c r="K304" s="16"/>
      <c r="L304" s="63">
        <v>3329</v>
      </c>
      <c r="M304" s="63">
        <v>1665</v>
      </c>
      <c r="N304" s="63">
        <v>4994</v>
      </c>
      <c r="O304" s="64">
        <v>1292</v>
      </c>
      <c r="P304" s="64">
        <v>3877</v>
      </c>
      <c r="Q304" s="65">
        <v>5169</v>
      </c>
      <c r="R304" s="65">
        <v>5322</v>
      </c>
      <c r="S304" s="63">
        <v>5615</v>
      </c>
      <c r="T304" s="63">
        <v>5895</v>
      </c>
      <c r="U304" s="16"/>
      <c r="V304" s="108">
        <f t="shared" si="109"/>
        <v>216385</v>
      </c>
      <c r="W304" s="108">
        <f t="shared" si="109"/>
        <v>116550</v>
      </c>
      <c r="X304" s="108">
        <f t="shared" si="110"/>
        <v>332935</v>
      </c>
      <c r="Y304" s="108">
        <f t="shared" si="111"/>
        <v>90440</v>
      </c>
      <c r="Z304" s="108">
        <f t="shared" si="111"/>
        <v>271390</v>
      </c>
      <c r="AA304" s="108">
        <f t="shared" si="112"/>
        <v>361830</v>
      </c>
      <c r="AB304" s="108">
        <f t="shared" si="113"/>
        <v>372540</v>
      </c>
      <c r="AC304" s="108">
        <f t="shared" si="113"/>
        <v>393050</v>
      </c>
      <c r="AD304" s="109">
        <f t="shared" si="113"/>
        <v>412650</v>
      </c>
    </row>
    <row r="305" spans="1:30" x14ac:dyDescent="0.25">
      <c r="A305" s="17">
        <v>2618</v>
      </c>
      <c r="B305" s="6" t="s">
        <v>99</v>
      </c>
      <c r="C305" s="95"/>
      <c r="D305" s="93"/>
      <c r="E305" s="94">
        <v>70</v>
      </c>
      <c r="F305" s="94">
        <v>70</v>
      </c>
      <c r="G305" s="94">
        <v>70</v>
      </c>
      <c r="H305" s="94">
        <v>70</v>
      </c>
      <c r="I305" s="94">
        <v>70</v>
      </c>
      <c r="J305" s="94">
        <v>70</v>
      </c>
      <c r="K305" s="16"/>
      <c r="L305" s="63">
        <v>257</v>
      </c>
      <c r="M305" s="63">
        <v>128</v>
      </c>
      <c r="N305" s="63">
        <v>385</v>
      </c>
      <c r="O305" s="64">
        <v>101</v>
      </c>
      <c r="P305" s="64">
        <v>303</v>
      </c>
      <c r="Q305" s="65">
        <v>404</v>
      </c>
      <c r="R305" s="65">
        <v>424</v>
      </c>
      <c r="S305" s="63">
        <v>445</v>
      </c>
      <c r="T305" s="63">
        <v>468</v>
      </c>
      <c r="U305" s="16"/>
      <c r="V305" s="108">
        <f t="shared" si="109"/>
        <v>0</v>
      </c>
      <c r="W305" s="108">
        <f t="shared" si="109"/>
        <v>8960</v>
      </c>
      <c r="X305" s="108">
        <f t="shared" si="110"/>
        <v>8960</v>
      </c>
      <c r="Y305" s="108">
        <f t="shared" si="111"/>
        <v>7070</v>
      </c>
      <c r="Z305" s="108">
        <f t="shared" si="111"/>
        <v>21210</v>
      </c>
      <c r="AA305" s="108">
        <f t="shared" si="112"/>
        <v>28280</v>
      </c>
      <c r="AB305" s="108">
        <f t="shared" si="113"/>
        <v>29680</v>
      </c>
      <c r="AC305" s="108">
        <f t="shared" si="113"/>
        <v>31150</v>
      </c>
      <c r="AD305" s="109">
        <f t="shared" si="113"/>
        <v>32760</v>
      </c>
    </row>
    <row r="306" spans="1:30" x14ac:dyDescent="0.25">
      <c r="A306" s="17">
        <v>2681</v>
      </c>
      <c r="B306" s="6" t="s">
        <v>100</v>
      </c>
      <c r="C306" s="95">
        <v>155</v>
      </c>
      <c r="D306" s="93">
        <v>160</v>
      </c>
      <c r="E306" s="4">
        <v>200</v>
      </c>
      <c r="F306" s="94">
        <v>200</v>
      </c>
      <c r="G306" s="94">
        <v>200</v>
      </c>
      <c r="H306" s="94">
        <v>200</v>
      </c>
      <c r="I306" s="94">
        <v>200</v>
      </c>
      <c r="J306" s="94">
        <v>200</v>
      </c>
      <c r="K306" s="16"/>
      <c r="L306" s="63">
        <v>659</v>
      </c>
      <c r="M306" s="63">
        <v>329</v>
      </c>
      <c r="N306" s="63">
        <v>988</v>
      </c>
      <c r="O306" s="64">
        <v>256</v>
      </c>
      <c r="P306" s="64">
        <v>767</v>
      </c>
      <c r="Q306" s="65">
        <v>1023</v>
      </c>
      <c r="R306" s="65">
        <v>1053</v>
      </c>
      <c r="S306" s="63">
        <v>1111</v>
      </c>
      <c r="T306" s="63">
        <v>1167</v>
      </c>
      <c r="U306" s="16"/>
      <c r="V306" s="108">
        <f t="shared" si="109"/>
        <v>105440</v>
      </c>
      <c r="W306" s="108">
        <f t="shared" si="109"/>
        <v>65800</v>
      </c>
      <c r="X306" s="108">
        <f t="shared" si="110"/>
        <v>171240</v>
      </c>
      <c r="Y306" s="108">
        <f t="shared" si="111"/>
        <v>51200</v>
      </c>
      <c r="Z306" s="108">
        <f t="shared" si="111"/>
        <v>153400</v>
      </c>
      <c r="AA306" s="108">
        <f t="shared" si="112"/>
        <v>204600</v>
      </c>
      <c r="AB306" s="108">
        <f t="shared" si="113"/>
        <v>210600</v>
      </c>
      <c r="AC306" s="108">
        <f t="shared" si="113"/>
        <v>222200</v>
      </c>
      <c r="AD306" s="109">
        <f t="shared" si="113"/>
        <v>233400</v>
      </c>
    </row>
    <row r="307" spans="1:30" x14ac:dyDescent="0.25">
      <c r="A307" s="19" t="s">
        <v>101</v>
      </c>
      <c r="B307" s="11"/>
      <c r="C307" s="95"/>
      <c r="D307" s="95"/>
      <c r="E307" s="4"/>
      <c r="F307" s="4"/>
      <c r="G307" s="4"/>
      <c r="H307" s="4"/>
      <c r="I307" s="4"/>
      <c r="J307" s="4"/>
      <c r="K307" s="16"/>
      <c r="L307" s="63"/>
      <c r="M307" s="63"/>
      <c r="N307" s="63"/>
      <c r="O307" s="64"/>
      <c r="P307" s="64"/>
      <c r="Q307" s="65"/>
      <c r="R307" s="65"/>
      <c r="S307" s="65"/>
      <c r="T307" s="65"/>
      <c r="U307" s="16"/>
      <c r="V307" s="108">
        <f t="shared" ref="V307:AD307" si="114">SUM(V294:V306)</f>
        <v>6408510</v>
      </c>
      <c r="W307" s="108">
        <f t="shared" si="114"/>
        <v>5170230</v>
      </c>
      <c r="X307" s="108">
        <f t="shared" si="114"/>
        <v>11578740</v>
      </c>
      <c r="Y307" s="108">
        <f t="shared" si="114"/>
        <v>4013300</v>
      </c>
      <c r="Z307" s="108">
        <f t="shared" si="114"/>
        <v>12040440</v>
      </c>
      <c r="AA307" s="108">
        <f t="shared" si="114"/>
        <v>16053740</v>
      </c>
      <c r="AB307" s="108">
        <f t="shared" si="114"/>
        <v>16528320</v>
      </c>
      <c r="AC307" s="108">
        <f t="shared" si="114"/>
        <v>17437870</v>
      </c>
      <c r="AD307" s="109">
        <f t="shared" si="114"/>
        <v>18308950</v>
      </c>
    </row>
    <row r="308" spans="1:30" x14ac:dyDescent="0.25">
      <c r="A308" s="19"/>
      <c r="B308" s="11"/>
      <c r="C308" s="95"/>
      <c r="D308" s="95"/>
      <c r="E308" s="4"/>
      <c r="F308" s="4"/>
      <c r="G308" s="4"/>
      <c r="H308" s="4"/>
      <c r="I308" s="4"/>
      <c r="J308" s="4"/>
      <c r="K308" s="16"/>
      <c r="L308" s="63"/>
      <c r="M308" s="63"/>
      <c r="N308" s="63"/>
      <c r="O308" s="64"/>
      <c r="P308" s="64"/>
      <c r="Q308" s="63"/>
      <c r="R308" s="65"/>
      <c r="S308" s="65"/>
      <c r="T308" s="65"/>
      <c r="U308" s="16"/>
      <c r="V308" s="111"/>
      <c r="W308" s="111"/>
      <c r="X308" s="111"/>
      <c r="Y308" s="111"/>
      <c r="Z308" s="111"/>
      <c r="AA308" s="111"/>
      <c r="AB308" s="111"/>
      <c r="AC308" s="108"/>
      <c r="AD308" s="109"/>
    </row>
    <row r="309" spans="1:30" x14ac:dyDescent="0.25">
      <c r="A309" s="23" t="s">
        <v>5</v>
      </c>
      <c r="B309" s="11"/>
      <c r="C309" s="93"/>
      <c r="D309" s="93"/>
      <c r="E309" s="94"/>
      <c r="F309" s="94"/>
      <c r="G309" s="94"/>
      <c r="H309" s="94"/>
      <c r="I309" s="94"/>
      <c r="J309" s="94"/>
      <c r="K309" s="16"/>
      <c r="L309" s="63"/>
      <c r="M309" s="63"/>
      <c r="N309" s="63"/>
      <c r="O309" s="64"/>
      <c r="P309" s="64"/>
      <c r="Q309" s="65"/>
      <c r="R309" s="65"/>
      <c r="S309" s="65"/>
      <c r="T309" s="65"/>
      <c r="U309" s="16"/>
      <c r="V309" s="111"/>
      <c r="W309" s="111"/>
      <c r="X309" s="111"/>
      <c r="Y309" s="111"/>
      <c r="Z309" s="111"/>
      <c r="AA309" s="111"/>
      <c r="AB309" s="111"/>
      <c r="AC309" s="108"/>
      <c r="AD309" s="109"/>
    </row>
    <row r="310" spans="1:30" x14ac:dyDescent="0.25">
      <c r="A310" s="17">
        <v>3631</v>
      </c>
      <c r="B310" s="6" t="s">
        <v>91</v>
      </c>
      <c r="C310" s="93"/>
      <c r="D310" s="93"/>
      <c r="E310" s="94">
        <v>100</v>
      </c>
      <c r="F310" s="94">
        <v>100</v>
      </c>
      <c r="G310" s="94">
        <v>100</v>
      </c>
      <c r="H310" s="94">
        <v>100</v>
      </c>
      <c r="I310" s="94">
        <v>100</v>
      </c>
      <c r="J310" s="94">
        <v>100</v>
      </c>
      <c r="K310" s="16"/>
      <c r="L310" s="63"/>
      <c r="M310" s="63">
        <v>5398</v>
      </c>
      <c r="N310" s="63">
        <v>5398</v>
      </c>
      <c r="O310" s="64">
        <v>1397</v>
      </c>
      <c r="P310" s="64">
        <v>4190</v>
      </c>
      <c r="Q310" s="65">
        <v>5587</v>
      </c>
      <c r="R310" s="65">
        <v>5752</v>
      </c>
      <c r="S310" s="63">
        <v>6068</v>
      </c>
      <c r="T310" s="63">
        <v>6372</v>
      </c>
      <c r="U310" s="16"/>
      <c r="V310" s="108">
        <f t="shared" ref="V310:W322" si="115">D310*L310</f>
        <v>0</v>
      </c>
      <c r="W310" s="108">
        <f t="shared" si="115"/>
        <v>539800</v>
      </c>
      <c r="X310" s="108">
        <f t="shared" ref="X310:X322" si="116">SUM(V310:W310)</f>
        <v>539800</v>
      </c>
      <c r="Y310" s="108">
        <f t="shared" ref="Y310:Z322" si="117">F310*O310</f>
        <v>139700</v>
      </c>
      <c r="Z310" s="108">
        <f t="shared" si="117"/>
        <v>419000</v>
      </c>
      <c r="AA310" s="108">
        <f t="shared" ref="AA310:AA322" si="118">SUM(Y310:Z310)</f>
        <v>558700</v>
      </c>
      <c r="AB310" s="108">
        <f t="shared" ref="AB310:AD322" si="119">H310*R310</f>
        <v>575200</v>
      </c>
      <c r="AC310" s="108">
        <f t="shared" si="119"/>
        <v>606800</v>
      </c>
      <c r="AD310" s="109">
        <f t="shared" si="119"/>
        <v>637200</v>
      </c>
    </row>
    <row r="311" spans="1:30" x14ac:dyDescent="0.25">
      <c r="A311" s="17">
        <v>3632</v>
      </c>
      <c r="B311" s="6" t="s">
        <v>92</v>
      </c>
      <c r="C311" s="93"/>
      <c r="D311" s="93"/>
      <c r="E311" s="94">
        <v>165</v>
      </c>
      <c r="F311" s="94">
        <v>165</v>
      </c>
      <c r="G311" s="94">
        <v>165</v>
      </c>
      <c r="H311" s="94">
        <v>165</v>
      </c>
      <c r="I311" s="94">
        <v>165</v>
      </c>
      <c r="J311" s="94">
        <v>165</v>
      </c>
      <c r="K311" s="16"/>
      <c r="L311" s="63"/>
      <c r="M311" s="63">
        <v>58</v>
      </c>
      <c r="N311" s="63">
        <v>58</v>
      </c>
      <c r="O311" s="64">
        <v>15</v>
      </c>
      <c r="P311" s="64">
        <v>45</v>
      </c>
      <c r="Q311" s="65">
        <v>60</v>
      </c>
      <c r="R311" s="65">
        <v>62</v>
      </c>
      <c r="S311" s="63">
        <v>65</v>
      </c>
      <c r="T311" s="63">
        <v>68</v>
      </c>
      <c r="U311" s="16"/>
      <c r="V311" s="108">
        <f t="shared" si="115"/>
        <v>0</v>
      </c>
      <c r="W311" s="108">
        <f t="shared" si="115"/>
        <v>9570</v>
      </c>
      <c r="X311" s="108">
        <f t="shared" si="116"/>
        <v>9570</v>
      </c>
      <c r="Y311" s="108">
        <f t="shared" si="117"/>
        <v>2475</v>
      </c>
      <c r="Z311" s="108">
        <f t="shared" si="117"/>
        <v>7425</v>
      </c>
      <c r="AA311" s="108">
        <f t="shared" si="118"/>
        <v>9900</v>
      </c>
      <c r="AB311" s="108">
        <f t="shared" si="119"/>
        <v>10230</v>
      </c>
      <c r="AC311" s="108">
        <f t="shared" si="119"/>
        <v>10725</v>
      </c>
      <c r="AD311" s="109">
        <f t="shared" si="119"/>
        <v>11220</v>
      </c>
    </row>
    <row r="312" spans="1:30" x14ac:dyDescent="0.25">
      <c r="A312" s="17">
        <v>3640</v>
      </c>
      <c r="B312" s="6" t="s">
        <v>93</v>
      </c>
      <c r="C312" s="93"/>
      <c r="D312" s="93"/>
      <c r="E312" s="94">
        <v>0</v>
      </c>
      <c r="F312" s="94">
        <v>0</v>
      </c>
      <c r="G312" s="94">
        <v>0</v>
      </c>
      <c r="H312" s="94">
        <v>0</v>
      </c>
      <c r="I312" s="94">
        <v>0</v>
      </c>
      <c r="J312" s="94">
        <v>0</v>
      </c>
      <c r="K312" s="16"/>
      <c r="L312" s="63"/>
      <c r="M312" s="63">
        <v>63</v>
      </c>
      <c r="N312" s="63">
        <v>63</v>
      </c>
      <c r="O312" s="64">
        <v>16</v>
      </c>
      <c r="P312" s="64">
        <v>47</v>
      </c>
      <c r="Q312" s="65">
        <v>63</v>
      </c>
      <c r="R312" s="65">
        <v>63</v>
      </c>
      <c r="S312" s="63">
        <v>63</v>
      </c>
      <c r="T312" s="63">
        <v>63</v>
      </c>
      <c r="U312" s="16"/>
      <c r="V312" s="108">
        <f t="shared" si="115"/>
        <v>0</v>
      </c>
      <c r="W312" s="108">
        <f t="shared" si="115"/>
        <v>0</v>
      </c>
      <c r="X312" s="108">
        <f t="shared" si="116"/>
        <v>0</v>
      </c>
      <c r="Y312" s="108">
        <f t="shared" si="117"/>
        <v>0</v>
      </c>
      <c r="Z312" s="108">
        <f t="shared" si="117"/>
        <v>0</v>
      </c>
      <c r="AA312" s="108">
        <f t="shared" si="118"/>
        <v>0</v>
      </c>
      <c r="AB312" s="108">
        <f t="shared" si="119"/>
        <v>0</v>
      </c>
      <c r="AC312" s="108">
        <f t="shared" si="119"/>
        <v>0</v>
      </c>
      <c r="AD312" s="109">
        <f t="shared" si="119"/>
        <v>0</v>
      </c>
    </row>
    <row r="313" spans="1:30" x14ac:dyDescent="0.25">
      <c r="A313" s="17">
        <v>3641</v>
      </c>
      <c r="B313" s="6" t="s">
        <v>94</v>
      </c>
      <c r="C313" s="93"/>
      <c r="D313" s="93"/>
      <c r="E313" s="94">
        <v>35</v>
      </c>
      <c r="F313" s="94">
        <v>35</v>
      </c>
      <c r="G313" s="94">
        <v>35</v>
      </c>
      <c r="H313" s="94">
        <v>35</v>
      </c>
      <c r="I313" s="94">
        <v>35</v>
      </c>
      <c r="J313" s="94">
        <v>35</v>
      </c>
      <c r="K313" s="16"/>
      <c r="L313" s="63"/>
      <c r="M313" s="63">
        <v>945</v>
      </c>
      <c r="N313" s="63">
        <v>945</v>
      </c>
      <c r="O313" s="64">
        <v>244</v>
      </c>
      <c r="P313" s="64">
        <v>734</v>
      </c>
      <c r="Q313" s="65">
        <v>978</v>
      </c>
      <c r="R313" s="65">
        <v>1007</v>
      </c>
      <c r="S313" s="63">
        <v>1062</v>
      </c>
      <c r="T313" s="63">
        <v>1115</v>
      </c>
      <c r="U313" s="16"/>
      <c r="V313" s="108">
        <f t="shared" si="115"/>
        <v>0</v>
      </c>
      <c r="W313" s="108">
        <f t="shared" si="115"/>
        <v>33075</v>
      </c>
      <c r="X313" s="108">
        <f t="shared" si="116"/>
        <v>33075</v>
      </c>
      <c r="Y313" s="108">
        <f t="shared" si="117"/>
        <v>8540</v>
      </c>
      <c r="Z313" s="108">
        <f t="shared" si="117"/>
        <v>25690</v>
      </c>
      <c r="AA313" s="108">
        <f t="shared" si="118"/>
        <v>34230</v>
      </c>
      <c r="AB313" s="108">
        <f t="shared" si="119"/>
        <v>35245</v>
      </c>
      <c r="AC313" s="108">
        <f t="shared" si="119"/>
        <v>37170</v>
      </c>
      <c r="AD313" s="109">
        <f t="shared" si="119"/>
        <v>39025</v>
      </c>
    </row>
    <row r="314" spans="1:30" x14ac:dyDescent="0.25">
      <c r="A314" s="17">
        <v>3642</v>
      </c>
      <c r="B314" s="6" t="s">
        <v>95</v>
      </c>
      <c r="C314" s="93"/>
      <c r="D314" s="93"/>
      <c r="E314" s="94">
        <v>160</v>
      </c>
      <c r="F314" s="94">
        <v>160</v>
      </c>
      <c r="G314" s="94">
        <v>160</v>
      </c>
      <c r="H314" s="94">
        <v>160</v>
      </c>
      <c r="I314" s="94">
        <v>160</v>
      </c>
      <c r="J314" s="94">
        <v>160</v>
      </c>
      <c r="K314" s="16"/>
      <c r="L314" s="63"/>
      <c r="M314" s="63">
        <v>4372</v>
      </c>
      <c r="N314" s="63">
        <v>4372</v>
      </c>
      <c r="O314" s="64">
        <v>1131</v>
      </c>
      <c r="P314" s="64">
        <v>3394</v>
      </c>
      <c r="Q314" s="65">
        <v>4525</v>
      </c>
      <c r="R314" s="65">
        <v>4659</v>
      </c>
      <c r="S314" s="63">
        <v>4915</v>
      </c>
      <c r="T314" s="63">
        <v>5161</v>
      </c>
      <c r="U314" s="16"/>
      <c r="V314" s="108">
        <f t="shared" si="115"/>
        <v>0</v>
      </c>
      <c r="W314" s="108">
        <f t="shared" si="115"/>
        <v>699520</v>
      </c>
      <c r="X314" s="108">
        <f t="shared" si="116"/>
        <v>699520</v>
      </c>
      <c r="Y314" s="108">
        <f t="shared" si="117"/>
        <v>180960</v>
      </c>
      <c r="Z314" s="108">
        <f t="shared" si="117"/>
        <v>543040</v>
      </c>
      <c r="AA314" s="108">
        <f t="shared" si="118"/>
        <v>724000</v>
      </c>
      <c r="AB314" s="108">
        <f t="shared" si="119"/>
        <v>745440</v>
      </c>
      <c r="AC314" s="108">
        <f t="shared" si="119"/>
        <v>786400</v>
      </c>
      <c r="AD314" s="109">
        <f t="shared" si="119"/>
        <v>825760</v>
      </c>
    </row>
    <row r="315" spans="1:30" x14ac:dyDescent="0.25">
      <c r="A315" s="17">
        <v>3633</v>
      </c>
      <c r="B315" s="6" t="s">
        <v>96</v>
      </c>
      <c r="C315" s="93"/>
      <c r="D315" s="93"/>
      <c r="E315" s="94">
        <v>195</v>
      </c>
      <c r="F315" s="94">
        <v>195</v>
      </c>
      <c r="G315" s="94">
        <v>195</v>
      </c>
      <c r="H315" s="94">
        <v>195</v>
      </c>
      <c r="I315" s="94">
        <v>195</v>
      </c>
      <c r="J315" s="94">
        <v>195</v>
      </c>
      <c r="K315" s="16"/>
      <c r="L315" s="63"/>
      <c r="M315" s="63">
        <v>5344</v>
      </c>
      <c r="N315" s="63">
        <v>5344</v>
      </c>
      <c r="O315" s="64">
        <v>1383</v>
      </c>
      <c r="P315" s="64">
        <v>4148</v>
      </c>
      <c r="Q315" s="65">
        <v>5531</v>
      </c>
      <c r="R315" s="65">
        <v>5694</v>
      </c>
      <c r="S315" s="63">
        <v>6007</v>
      </c>
      <c r="T315" s="63">
        <v>6308</v>
      </c>
      <c r="U315" s="16"/>
      <c r="V315" s="108">
        <f t="shared" si="115"/>
        <v>0</v>
      </c>
      <c r="W315" s="108">
        <f t="shared" si="115"/>
        <v>1042080</v>
      </c>
      <c r="X315" s="108">
        <f t="shared" si="116"/>
        <v>1042080</v>
      </c>
      <c r="Y315" s="108">
        <f t="shared" si="117"/>
        <v>269685</v>
      </c>
      <c r="Z315" s="108">
        <f t="shared" si="117"/>
        <v>808860</v>
      </c>
      <c r="AA315" s="108">
        <f t="shared" si="118"/>
        <v>1078545</v>
      </c>
      <c r="AB315" s="108">
        <f t="shared" si="119"/>
        <v>1110330</v>
      </c>
      <c r="AC315" s="108">
        <f t="shared" si="119"/>
        <v>1171365</v>
      </c>
      <c r="AD315" s="109">
        <f t="shared" si="119"/>
        <v>1230060</v>
      </c>
    </row>
    <row r="316" spans="1:30" x14ac:dyDescent="0.25">
      <c r="A316" s="17">
        <v>3643</v>
      </c>
      <c r="B316" s="6" t="s">
        <v>97</v>
      </c>
      <c r="C316" s="93"/>
      <c r="D316" s="93"/>
      <c r="E316" s="94">
        <v>0</v>
      </c>
      <c r="F316" s="94">
        <v>0</v>
      </c>
      <c r="G316" s="94">
        <v>0</v>
      </c>
      <c r="H316" s="94">
        <v>0</v>
      </c>
      <c r="I316" s="94">
        <v>0</v>
      </c>
      <c r="J316" s="94">
        <v>0</v>
      </c>
      <c r="K316" s="16"/>
      <c r="L316" s="63"/>
      <c r="M316" s="63">
        <v>63</v>
      </c>
      <c r="N316" s="63">
        <v>63</v>
      </c>
      <c r="O316" s="64">
        <v>16</v>
      </c>
      <c r="P316" s="64">
        <v>47</v>
      </c>
      <c r="Q316" s="65">
        <v>63</v>
      </c>
      <c r="R316" s="65">
        <v>63</v>
      </c>
      <c r="S316" s="63">
        <v>63</v>
      </c>
      <c r="T316" s="63">
        <v>63</v>
      </c>
      <c r="U316" s="16"/>
      <c r="V316" s="108">
        <f t="shared" si="115"/>
        <v>0</v>
      </c>
      <c r="W316" s="108">
        <f t="shared" si="115"/>
        <v>0</v>
      </c>
      <c r="X316" s="108">
        <f t="shared" si="116"/>
        <v>0</v>
      </c>
      <c r="Y316" s="108">
        <f t="shared" si="117"/>
        <v>0</v>
      </c>
      <c r="Z316" s="108">
        <f t="shared" si="117"/>
        <v>0</v>
      </c>
      <c r="AA316" s="108">
        <f t="shared" si="118"/>
        <v>0</v>
      </c>
      <c r="AB316" s="108">
        <f t="shared" si="119"/>
        <v>0</v>
      </c>
      <c r="AC316" s="108">
        <f t="shared" si="119"/>
        <v>0</v>
      </c>
      <c r="AD316" s="109">
        <f t="shared" si="119"/>
        <v>0</v>
      </c>
    </row>
    <row r="317" spans="1:30" x14ac:dyDescent="0.25">
      <c r="A317" s="17">
        <v>3614</v>
      </c>
      <c r="B317" s="6" t="s">
        <v>36</v>
      </c>
      <c r="C317" s="95"/>
      <c r="D317" s="95"/>
      <c r="E317" s="94">
        <v>115</v>
      </c>
      <c r="F317" s="94">
        <v>115</v>
      </c>
      <c r="G317" s="94">
        <v>115</v>
      </c>
      <c r="H317" s="94">
        <v>115</v>
      </c>
      <c r="I317" s="94">
        <v>115</v>
      </c>
      <c r="J317" s="94">
        <v>115</v>
      </c>
      <c r="K317" s="16"/>
      <c r="L317" s="63"/>
      <c r="M317" s="63">
        <v>2912</v>
      </c>
      <c r="N317" s="63">
        <v>2912</v>
      </c>
      <c r="O317" s="64">
        <v>754</v>
      </c>
      <c r="P317" s="64">
        <v>2260</v>
      </c>
      <c r="Q317" s="65">
        <v>3014</v>
      </c>
      <c r="R317" s="65">
        <v>3103</v>
      </c>
      <c r="S317" s="63">
        <v>3274</v>
      </c>
      <c r="T317" s="63">
        <v>3438</v>
      </c>
      <c r="U317" s="16"/>
      <c r="V317" s="108">
        <f t="shared" si="115"/>
        <v>0</v>
      </c>
      <c r="W317" s="108">
        <f t="shared" si="115"/>
        <v>334880</v>
      </c>
      <c r="X317" s="108">
        <f t="shared" si="116"/>
        <v>334880</v>
      </c>
      <c r="Y317" s="108">
        <f t="shared" si="117"/>
        <v>86710</v>
      </c>
      <c r="Z317" s="108">
        <f t="shared" si="117"/>
        <v>259900</v>
      </c>
      <c r="AA317" s="108">
        <f t="shared" si="118"/>
        <v>346610</v>
      </c>
      <c r="AB317" s="108">
        <f t="shared" si="119"/>
        <v>356845</v>
      </c>
      <c r="AC317" s="108">
        <f t="shared" si="119"/>
        <v>376510</v>
      </c>
      <c r="AD317" s="109">
        <f t="shared" si="119"/>
        <v>395370</v>
      </c>
    </row>
    <row r="318" spans="1:30" x14ac:dyDescent="0.25">
      <c r="A318" s="17">
        <v>3615</v>
      </c>
      <c r="B318" s="6" t="s">
        <v>37</v>
      </c>
      <c r="C318" s="95"/>
      <c r="D318" s="95"/>
      <c r="E318" s="94">
        <v>25</v>
      </c>
      <c r="F318" s="94">
        <v>25</v>
      </c>
      <c r="G318" s="94">
        <v>25</v>
      </c>
      <c r="H318" s="94">
        <v>25</v>
      </c>
      <c r="I318" s="94">
        <v>25</v>
      </c>
      <c r="J318" s="94">
        <v>25</v>
      </c>
      <c r="K318" s="16"/>
      <c r="L318" s="63"/>
      <c r="M318" s="63">
        <v>24547</v>
      </c>
      <c r="N318" s="63">
        <v>24547</v>
      </c>
      <c r="O318" s="64">
        <v>6352</v>
      </c>
      <c r="P318" s="64">
        <v>19055</v>
      </c>
      <c r="Q318" s="65">
        <v>25407</v>
      </c>
      <c r="R318" s="65">
        <v>26158</v>
      </c>
      <c r="S318" s="63">
        <v>27597</v>
      </c>
      <c r="T318" s="63">
        <v>28976</v>
      </c>
      <c r="U318" s="16"/>
      <c r="V318" s="108">
        <f t="shared" si="115"/>
        <v>0</v>
      </c>
      <c r="W318" s="108">
        <f t="shared" si="115"/>
        <v>613675</v>
      </c>
      <c r="X318" s="108">
        <f t="shared" si="116"/>
        <v>613675</v>
      </c>
      <c r="Y318" s="108">
        <f t="shared" si="117"/>
        <v>158800</v>
      </c>
      <c r="Z318" s="108">
        <f t="shared" si="117"/>
        <v>476375</v>
      </c>
      <c r="AA318" s="108">
        <f t="shared" si="118"/>
        <v>635175</v>
      </c>
      <c r="AB318" s="108">
        <f t="shared" si="119"/>
        <v>653950</v>
      </c>
      <c r="AC318" s="108">
        <f t="shared" si="119"/>
        <v>689925</v>
      </c>
      <c r="AD318" s="109">
        <f t="shared" si="119"/>
        <v>724400</v>
      </c>
    </row>
    <row r="319" spans="1:30" x14ac:dyDescent="0.25">
      <c r="A319" s="17">
        <v>3616</v>
      </c>
      <c r="B319" s="6" t="s">
        <v>38</v>
      </c>
      <c r="C319" s="95"/>
      <c r="D319" s="95"/>
      <c r="E319" s="94">
        <v>215</v>
      </c>
      <c r="F319" s="94">
        <v>215</v>
      </c>
      <c r="G319" s="94">
        <v>215</v>
      </c>
      <c r="H319" s="94">
        <v>215</v>
      </c>
      <c r="I319" s="94">
        <v>215</v>
      </c>
      <c r="J319" s="94">
        <v>215</v>
      </c>
      <c r="K319" s="16"/>
      <c r="L319" s="63"/>
      <c r="M319" s="63">
        <v>384</v>
      </c>
      <c r="N319" s="63">
        <v>384</v>
      </c>
      <c r="O319" s="64">
        <v>100</v>
      </c>
      <c r="P319" s="64">
        <v>298</v>
      </c>
      <c r="Q319" s="65">
        <v>398</v>
      </c>
      <c r="R319" s="65">
        <v>410</v>
      </c>
      <c r="S319" s="63">
        <v>432</v>
      </c>
      <c r="T319" s="63">
        <v>454</v>
      </c>
      <c r="U319" s="16"/>
      <c r="V319" s="108">
        <f t="shared" si="115"/>
        <v>0</v>
      </c>
      <c r="W319" s="108">
        <f t="shared" si="115"/>
        <v>82560</v>
      </c>
      <c r="X319" s="108">
        <f t="shared" si="116"/>
        <v>82560</v>
      </c>
      <c r="Y319" s="108">
        <f t="shared" si="117"/>
        <v>21500</v>
      </c>
      <c r="Z319" s="108">
        <f t="shared" si="117"/>
        <v>64070</v>
      </c>
      <c r="AA319" s="108">
        <f t="shared" si="118"/>
        <v>85570</v>
      </c>
      <c r="AB319" s="108">
        <f t="shared" si="119"/>
        <v>88150</v>
      </c>
      <c r="AC319" s="108">
        <f t="shared" si="119"/>
        <v>92880</v>
      </c>
      <c r="AD319" s="109">
        <f t="shared" si="119"/>
        <v>97610</v>
      </c>
    </row>
    <row r="320" spans="1:30" x14ac:dyDescent="0.25">
      <c r="A320" s="17">
        <v>3617</v>
      </c>
      <c r="B320" s="6" t="s">
        <v>98</v>
      </c>
      <c r="C320" s="95"/>
      <c r="D320" s="95"/>
      <c r="E320" s="94">
        <v>35</v>
      </c>
      <c r="F320" s="94">
        <v>35</v>
      </c>
      <c r="G320" s="94">
        <v>35</v>
      </c>
      <c r="H320" s="94">
        <v>35</v>
      </c>
      <c r="I320" s="94">
        <v>35</v>
      </c>
      <c r="J320" s="94">
        <v>35</v>
      </c>
      <c r="K320" s="16"/>
      <c r="L320" s="63"/>
      <c r="M320" s="63">
        <v>2244</v>
      </c>
      <c r="N320" s="63">
        <v>2244</v>
      </c>
      <c r="O320" s="64">
        <v>581</v>
      </c>
      <c r="P320" s="64">
        <v>1742</v>
      </c>
      <c r="Q320" s="65">
        <v>2323</v>
      </c>
      <c r="R320" s="65">
        <v>2391</v>
      </c>
      <c r="S320" s="63">
        <v>2523</v>
      </c>
      <c r="T320" s="63">
        <v>2649</v>
      </c>
      <c r="U320" s="16"/>
      <c r="V320" s="108">
        <f t="shared" si="115"/>
        <v>0</v>
      </c>
      <c r="W320" s="108">
        <f t="shared" si="115"/>
        <v>78540</v>
      </c>
      <c r="X320" s="108">
        <f t="shared" si="116"/>
        <v>78540</v>
      </c>
      <c r="Y320" s="108">
        <f t="shared" si="117"/>
        <v>20335</v>
      </c>
      <c r="Z320" s="108">
        <f t="shared" si="117"/>
        <v>60970</v>
      </c>
      <c r="AA320" s="108">
        <f t="shared" si="118"/>
        <v>81305</v>
      </c>
      <c r="AB320" s="108">
        <f t="shared" si="119"/>
        <v>83685</v>
      </c>
      <c r="AC320" s="108">
        <f t="shared" si="119"/>
        <v>88305</v>
      </c>
      <c r="AD320" s="109">
        <f t="shared" si="119"/>
        <v>92715</v>
      </c>
    </row>
    <row r="321" spans="1:30" x14ac:dyDescent="0.25">
      <c r="A321" s="17">
        <v>3618</v>
      </c>
      <c r="B321" s="6" t="s">
        <v>99</v>
      </c>
      <c r="C321" s="95"/>
      <c r="D321" s="95"/>
      <c r="E321" s="94">
        <v>35</v>
      </c>
      <c r="F321" s="94">
        <v>35</v>
      </c>
      <c r="G321" s="94">
        <v>35</v>
      </c>
      <c r="H321" s="94">
        <v>35</v>
      </c>
      <c r="I321" s="94">
        <v>35</v>
      </c>
      <c r="J321" s="94">
        <v>35</v>
      </c>
      <c r="K321" s="16"/>
      <c r="L321" s="63"/>
      <c r="M321" s="63">
        <v>173</v>
      </c>
      <c r="N321" s="63">
        <v>173</v>
      </c>
      <c r="O321" s="64">
        <v>45</v>
      </c>
      <c r="P321" s="64">
        <v>136</v>
      </c>
      <c r="Q321" s="65">
        <v>181</v>
      </c>
      <c r="R321" s="65">
        <v>191</v>
      </c>
      <c r="S321" s="63">
        <v>200</v>
      </c>
      <c r="T321" s="63">
        <v>210</v>
      </c>
      <c r="U321" s="16"/>
      <c r="V321" s="108">
        <f t="shared" si="115"/>
        <v>0</v>
      </c>
      <c r="W321" s="108">
        <f t="shared" si="115"/>
        <v>6055</v>
      </c>
      <c r="X321" s="108">
        <f t="shared" si="116"/>
        <v>6055</v>
      </c>
      <c r="Y321" s="108">
        <f t="shared" si="117"/>
        <v>1575</v>
      </c>
      <c r="Z321" s="108">
        <f t="shared" si="117"/>
        <v>4760</v>
      </c>
      <c r="AA321" s="108">
        <f t="shared" si="118"/>
        <v>6335</v>
      </c>
      <c r="AB321" s="108">
        <f t="shared" si="119"/>
        <v>6685</v>
      </c>
      <c r="AC321" s="108">
        <f t="shared" si="119"/>
        <v>7000</v>
      </c>
      <c r="AD321" s="109">
        <f t="shared" si="119"/>
        <v>7350</v>
      </c>
    </row>
    <row r="322" spans="1:30" x14ac:dyDescent="0.25">
      <c r="A322" s="17">
        <v>3681</v>
      </c>
      <c r="B322" s="6" t="s">
        <v>100</v>
      </c>
      <c r="C322" s="95"/>
      <c r="D322" s="95"/>
      <c r="E322" s="94">
        <v>100</v>
      </c>
      <c r="F322" s="94">
        <v>100</v>
      </c>
      <c r="G322" s="94">
        <v>100</v>
      </c>
      <c r="H322" s="94">
        <v>100</v>
      </c>
      <c r="I322" s="94">
        <v>100</v>
      </c>
      <c r="J322" s="94">
        <v>100</v>
      </c>
      <c r="K322" s="16"/>
      <c r="L322" s="63"/>
      <c r="M322" s="63">
        <v>444</v>
      </c>
      <c r="N322" s="63">
        <v>444</v>
      </c>
      <c r="O322" s="64">
        <v>115</v>
      </c>
      <c r="P322" s="64">
        <v>345</v>
      </c>
      <c r="Q322" s="65">
        <v>460</v>
      </c>
      <c r="R322" s="65">
        <v>473</v>
      </c>
      <c r="S322" s="63">
        <v>499</v>
      </c>
      <c r="T322" s="63">
        <v>524</v>
      </c>
      <c r="U322" s="16"/>
      <c r="V322" s="108">
        <f t="shared" si="115"/>
        <v>0</v>
      </c>
      <c r="W322" s="108">
        <f t="shared" si="115"/>
        <v>44400</v>
      </c>
      <c r="X322" s="108">
        <f t="shared" si="116"/>
        <v>44400</v>
      </c>
      <c r="Y322" s="108">
        <f t="shared" si="117"/>
        <v>11500</v>
      </c>
      <c r="Z322" s="108">
        <f t="shared" si="117"/>
        <v>34500</v>
      </c>
      <c r="AA322" s="108">
        <f t="shared" si="118"/>
        <v>46000</v>
      </c>
      <c r="AB322" s="108">
        <f t="shared" si="119"/>
        <v>47300</v>
      </c>
      <c r="AC322" s="108">
        <f t="shared" si="119"/>
        <v>49900</v>
      </c>
      <c r="AD322" s="109">
        <f t="shared" si="119"/>
        <v>52400</v>
      </c>
    </row>
    <row r="323" spans="1:30" x14ac:dyDescent="0.25">
      <c r="A323" s="19" t="s">
        <v>5</v>
      </c>
      <c r="B323" s="11"/>
      <c r="C323" s="95"/>
      <c r="D323" s="95"/>
      <c r="E323" s="95"/>
      <c r="F323" s="95"/>
      <c r="G323" s="95"/>
      <c r="H323" s="95"/>
      <c r="I323" s="95"/>
      <c r="J323" s="95"/>
      <c r="K323" s="16"/>
      <c r="L323" s="63"/>
      <c r="M323" s="63"/>
      <c r="N323" s="63"/>
      <c r="O323" s="64"/>
      <c r="P323" s="64"/>
      <c r="Q323" s="65"/>
      <c r="R323" s="65"/>
      <c r="S323" s="65"/>
      <c r="T323" s="65"/>
      <c r="U323" s="16"/>
      <c r="V323" s="108">
        <f t="shared" ref="V323:AD323" si="120">SUM(V310:V322)</f>
        <v>0</v>
      </c>
      <c r="W323" s="108">
        <f t="shared" si="120"/>
        <v>3484155</v>
      </c>
      <c r="X323" s="108">
        <f t="shared" si="120"/>
        <v>3484155</v>
      </c>
      <c r="Y323" s="108">
        <f t="shared" si="120"/>
        <v>901780</v>
      </c>
      <c r="Z323" s="108">
        <f t="shared" si="120"/>
        <v>2704590</v>
      </c>
      <c r="AA323" s="108">
        <f t="shared" si="120"/>
        <v>3606370</v>
      </c>
      <c r="AB323" s="108">
        <f t="shared" si="120"/>
        <v>3713060</v>
      </c>
      <c r="AC323" s="108">
        <f t="shared" si="120"/>
        <v>3916980</v>
      </c>
      <c r="AD323" s="109">
        <f t="shared" si="120"/>
        <v>4113110</v>
      </c>
    </row>
    <row r="324" spans="1:30" x14ac:dyDescent="0.25">
      <c r="A324" s="19"/>
      <c r="B324" s="11"/>
      <c r="C324" s="95"/>
      <c r="D324" s="95"/>
      <c r="E324" s="95"/>
      <c r="F324" s="95"/>
      <c r="G324" s="95"/>
      <c r="H324" s="95"/>
      <c r="I324" s="95"/>
      <c r="J324" s="95"/>
      <c r="K324" s="16"/>
      <c r="L324" s="63"/>
      <c r="M324" s="63"/>
      <c r="N324" s="63"/>
      <c r="O324" s="64"/>
      <c r="P324" s="64"/>
      <c r="Q324" s="63"/>
      <c r="R324" s="72"/>
      <c r="S324" s="72"/>
      <c r="T324" s="72"/>
      <c r="U324" s="16"/>
      <c r="V324" s="111"/>
      <c r="W324" s="111"/>
      <c r="X324" s="111"/>
      <c r="Y324" s="111"/>
      <c r="Z324" s="111"/>
      <c r="AA324" s="111"/>
      <c r="AB324" s="111"/>
      <c r="AC324" s="108"/>
      <c r="AD324" s="109"/>
    </row>
    <row r="325" spans="1:30" x14ac:dyDescent="0.25">
      <c r="A325" s="19" t="s">
        <v>184</v>
      </c>
      <c r="B325" s="11"/>
      <c r="C325" s="95"/>
      <c r="D325" s="95"/>
      <c r="E325" s="95"/>
      <c r="F325" s="95"/>
      <c r="G325" s="95"/>
      <c r="H325" s="95"/>
      <c r="I325" s="95"/>
      <c r="J325" s="95"/>
      <c r="K325" s="16"/>
      <c r="L325" s="63"/>
      <c r="M325" s="63"/>
      <c r="N325" s="63"/>
      <c r="O325" s="64"/>
      <c r="P325" s="64"/>
      <c r="Q325" s="65"/>
      <c r="R325" s="65"/>
      <c r="S325" s="65"/>
      <c r="T325" s="65"/>
      <c r="U325" s="16"/>
      <c r="V325" s="111"/>
      <c r="W325" s="111"/>
      <c r="X325" s="111"/>
      <c r="Y325" s="111"/>
      <c r="Z325" s="111"/>
      <c r="AA325" s="111"/>
      <c r="AB325" s="111"/>
      <c r="AC325" s="108"/>
      <c r="AD325" s="109"/>
    </row>
    <row r="326" spans="1:30" x14ac:dyDescent="0.25">
      <c r="A326" s="17">
        <v>1601</v>
      </c>
      <c r="B326" s="10" t="s">
        <v>102</v>
      </c>
      <c r="C326" s="95">
        <v>240</v>
      </c>
      <c r="D326" s="95">
        <v>240</v>
      </c>
      <c r="E326" s="4">
        <v>240</v>
      </c>
      <c r="F326" s="4">
        <v>240</v>
      </c>
      <c r="G326" s="4">
        <v>240</v>
      </c>
      <c r="H326" s="4">
        <v>240</v>
      </c>
      <c r="I326" s="4">
        <v>240</v>
      </c>
      <c r="J326" s="4">
        <v>240</v>
      </c>
      <c r="K326" s="16"/>
      <c r="L326" s="63">
        <v>19378</v>
      </c>
      <c r="M326" s="63">
        <v>19378</v>
      </c>
      <c r="N326" s="63">
        <v>38756</v>
      </c>
      <c r="O326" s="64">
        <v>10077</v>
      </c>
      <c r="P326" s="64">
        <v>30230</v>
      </c>
      <c r="Q326" s="65">
        <v>40307</v>
      </c>
      <c r="R326" s="64">
        <v>41919</v>
      </c>
      <c r="S326" s="64">
        <v>43596</v>
      </c>
      <c r="T326" s="64">
        <v>45340</v>
      </c>
      <c r="U326" s="16"/>
      <c r="V326" s="108">
        <f t="shared" ref="V326:W331" si="121">D326*L326</f>
        <v>4650720</v>
      </c>
      <c r="W326" s="108">
        <f t="shared" si="121"/>
        <v>4650720</v>
      </c>
      <c r="X326" s="108">
        <f t="shared" ref="X326:X331" si="122">SUM(V326:W326)</f>
        <v>9301440</v>
      </c>
      <c r="Y326" s="108">
        <f t="shared" ref="Y326:Z331" si="123">F326*O326</f>
        <v>2418480</v>
      </c>
      <c r="Z326" s="108">
        <f t="shared" si="123"/>
        <v>7255200</v>
      </c>
      <c r="AA326" s="108">
        <f t="shared" ref="AA326:AA331" si="124">SUM(Y326:Z326)</f>
        <v>9673680</v>
      </c>
      <c r="AB326" s="108">
        <f t="shared" ref="AB326:AD331" si="125">H326*R326</f>
        <v>10060560</v>
      </c>
      <c r="AC326" s="108">
        <f t="shared" si="125"/>
        <v>10463040</v>
      </c>
      <c r="AD326" s="109">
        <f t="shared" si="125"/>
        <v>10881600</v>
      </c>
    </row>
    <row r="327" spans="1:30" x14ac:dyDescent="0.25">
      <c r="A327" s="17">
        <v>1602</v>
      </c>
      <c r="B327" s="6" t="s">
        <v>103</v>
      </c>
      <c r="C327" s="95">
        <v>2080</v>
      </c>
      <c r="D327" s="95">
        <v>2080</v>
      </c>
      <c r="E327" s="4">
        <v>2080</v>
      </c>
      <c r="F327" s="4">
        <v>2080</v>
      </c>
      <c r="G327" s="4">
        <v>2080</v>
      </c>
      <c r="H327" s="4">
        <v>2080</v>
      </c>
      <c r="I327" s="4">
        <v>2080</v>
      </c>
      <c r="J327" s="4">
        <v>2080</v>
      </c>
      <c r="K327" s="16"/>
      <c r="L327" s="63">
        <v>6650</v>
      </c>
      <c r="M327" s="63">
        <v>6650</v>
      </c>
      <c r="N327" s="63">
        <v>13300</v>
      </c>
      <c r="O327" s="64">
        <v>3458</v>
      </c>
      <c r="P327" s="64">
        <v>10374</v>
      </c>
      <c r="Q327" s="65">
        <v>13832</v>
      </c>
      <c r="R327" s="64">
        <v>14385</v>
      </c>
      <c r="S327" s="64">
        <v>14962</v>
      </c>
      <c r="T327" s="64">
        <v>15560</v>
      </c>
      <c r="U327" s="16"/>
      <c r="V327" s="108">
        <f t="shared" si="121"/>
        <v>13832000</v>
      </c>
      <c r="W327" s="108">
        <f t="shared" si="121"/>
        <v>13832000</v>
      </c>
      <c r="X327" s="108">
        <f t="shared" si="122"/>
        <v>27664000</v>
      </c>
      <c r="Y327" s="108">
        <f t="shared" si="123"/>
        <v>7192640</v>
      </c>
      <c r="Z327" s="108">
        <f t="shared" si="123"/>
        <v>21577920</v>
      </c>
      <c r="AA327" s="108">
        <f t="shared" si="124"/>
        <v>28770560</v>
      </c>
      <c r="AB327" s="108">
        <f t="shared" si="125"/>
        <v>29920800</v>
      </c>
      <c r="AC327" s="108">
        <f t="shared" si="125"/>
        <v>31120960</v>
      </c>
      <c r="AD327" s="109">
        <f t="shared" si="125"/>
        <v>32364800</v>
      </c>
    </row>
    <row r="328" spans="1:30" x14ac:dyDescent="0.25">
      <c r="A328" s="17">
        <v>1604</v>
      </c>
      <c r="B328" s="6" t="s">
        <v>104</v>
      </c>
      <c r="C328" s="95">
        <v>2080</v>
      </c>
      <c r="D328" s="95">
        <v>2080</v>
      </c>
      <c r="E328" s="4">
        <v>2080</v>
      </c>
      <c r="F328" s="4">
        <v>2080</v>
      </c>
      <c r="G328" s="4">
        <v>2080</v>
      </c>
      <c r="H328" s="4">
        <v>2080</v>
      </c>
      <c r="I328" s="4">
        <v>2080</v>
      </c>
      <c r="J328" s="4">
        <v>2080</v>
      </c>
      <c r="K328" s="16"/>
      <c r="L328" s="63">
        <v>194</v>
      </c>
      <c r="M328" s="63">
        <v>194</v>
      </c>
      <c r="N328" s="63">
        <v>388</v>
      </c>
      <c r="O328" s="64">
        <v>101</v>
      </c>
      <c r="P328" s="64">
        <v>302</v>
      </c>
      <c r="Q328" s="65">
        <v>403</v>
      </c>
      <c r="R328" s="64">
        <v>419</v>
      </c>
      <c r="S328" s="64">
        <v>436</v>
      </c>
      <c r="T328" s="64">
        <v>453</v>
      </c>
      <c r="U328" s="16"/>
      <c r="V328" s="108">
        <f t="shared" si="121"/>
        <v>403520</v>
      </c>
      <c r="W328" s="108">
        <f t="shared" si="121"/>
        <v>403520</v>
      </c>
      <c r="X328" s="108">
        <f t="shared" si="122"/>
        <v>807040</v>
      </c>
      <c r="Y328" s="108">
        <f t="shared" si="123"/>
        <v>210080</v>
      </c>
      <c r="Z328" s="108">
        <f t="shared" si="123"/>
        <v>628160</v>
      </c>
      <c r="AA328" s="108">
        <f t="shared" si="124"/>
        <v>838240</v>
      </c>
      <c r="AB328" s="108">
        <f t="shared" si="125"/>
        <v>871520</v>
      </c>
      <c r="AC328" s="108">
        <f t="shared" si="125"/>
        <v>906880</v>
      </c>
      <c r="AD328" s="109">
        <f t="shared" si="125"/>
        <v>942240</v>
      </c>
    </row>
    <row r="329" spans="1:30" x14ac:dyDescent="0.25">
      <c r="A329" s="17">
        <v>1605</v>
      </c>
      <c r="B329" s="6" t="s">
        <v>105</v>
      </c>
      <c r="C329" s="95">
        <v>600</v>
      </c>
      <c r="D329" s="95">
        <v>600</v>
      </c>
      <c r="E329" s="4">
        <v>600</v>
      </c>
      <c r="F329" s="4">
        <v>600</v>
      </c>
      <c r="G329" s="4">
        <v>600</v>
      </c>
      <c r="H329" s="4">
        <v>600</v>
      </c>
      <c r="I329" s="4">
        <v>600</v>
      </c>
      <c r="J329" s="4">
        <v>600</v>
      </c>
      <c r="K329" s="16"/>
      <c r="L329" s="63">
        <v>558</v>
      </c>
      <c r="M329" s="63">
        <v>558</v>
      </c>
      <c r="N329" s="63">
        <v>1116</v>
      </c>
      <c r="O329" s="64">
        <v>279</v>
      </c>
      <c r="P329" s="64">
        <v>836</v>
      </c>
      <c r="Q329" s="65">
        <v>1115</v>
      </c>
      <c r="R329" s="65">
        <v>1115</v>
      </c>
      <c r="S329" s="65">
        <v>1115</v>
      </c>
      <c r="T329" s="65">
        <v>1115</v>
      </c>
      <c r="U329" s="16"/>
      <c r="V329" s="108">
        <f t="shared" si="121"/>
        <v>334800</v>
      </c>
      <c r="W329" s="108">
        <f t="shared" si="121"/>
        <v>334800</v>
      </c>
      <c r="X329" s="108">
        <f t="shared" si="122"/>
        <v>669600</v>
      </c>
      <c r="Y329" s="108">
        <f t="shared" si="123"/>
        <v>167400</v>
      </c>
      <c r="Z329" s="108">
        <f t="shared" si="123"/>
        <v>501600</v>
      </c>
      <c r="AA329" s="108">
        <f t="shared" si="124"/>
        <v>669000</v>
      </c>
      <c r="AB329" s="108">
        <f t="shared" si="125"/>
        <v>669000</v>
      </c>
      <c r="AC329" s="108">
        <f t="shared" si="125"/>
        <v>669000</v>
      </c>
      <c r="AD329" s="109">
        <f t="shared" si="125"/>
        <v>669000</v>
      </c>
    </row>
    <row r="330" spans="1:30" x14ac:dyDescent="0.25">
      <c r="A330" s="17">
        <v>1606</v>
      </c>
      <c r="B330" s="6" t="s">
        <v>106</v>
      </c>
      <c r="C330" s="95">
        <v>750</v>
      </c>
      <c r="D330" s="95">
        <v>750</v>
      </c>
      <c r="E330" s="4">
        <v>760</v>
      </c>
      <c r="F330" s="4">
        <v>760</v>
      </c>
      <c r="G330" s="4">
        <v>760</v>
      </c>
      <c r="H330" s="4">
        <v>760</v>
      </c>
      <c r="I330" s="4">
        <v>760</v>
      </c>
      <c r="J330" s="4">
        <v>760</v>
      </c>
      <c r="K330" s="16"/>
      <c r="L330" s="63">
        <v>161</v>
      </c>
      <c r="M330" s="63">
        <v>161</v>
      </c>
      <c r="N330" s="63">
        <v>322</v>
      </c>
      <c r="O330" s="64">
        <v>80</v>
      </c>
      <c r="P330" s="64">
        <v>242</v>
      </c>
      <c r="Q330" s="65">
        <v>322</v>
      </c>
      <c r="R330" s="65">
        <v>322</v>
      </c>
      <c r="S330" s="65">
        <v>322</v>
      </c>
      <c r="T330" s="65">
        <v>322</v>
      </c>
      <c r="U330" s="16"/>
      <c r="V330" s="108">
        <f t="shared" si="121"/>
        <v>120750</v>
      </c>
      <c r="W330" s="108">
        <f t="shared" si="121"/>
        <v>122360</v>
      </c>
      <c r="X330" s="108">
        <f t="shared" si="122"/>
        <v>243110</v>
      </c>
      <c r="Y330" s="108">
        <f t="shared" si="123"/>
        <v>60800</v>
      </c>
      <c r="Z330" s="108">
        <f t="shared" si="123"/>
        <v>183920</v>
      </c>
      <c r="AA330" s="108">
        <f t="shared" si="124"/>
        <v>244720</v>
      </c>
      <c r="AB330" s="108">
        <f t="shared" si="125"/>
        <v>244720</v>
      </c>
      <c r="AC330" s="108">
        <f t="shared" si="125"/>
        <v>244720</v>
      </c>
      <c r="AD330" s="109">
        <f t="shared" si="125"/>
        <v>244720</v>
      </c>
    </row>
    <row r="331" spans="1:30" x14ac:dyDescent="0.25">
      <c r="A331" s="17">
        <v>1607</v>
      </c>
      <c r="B331" s="6" t="s">
        <v>107</v>
      </c>
      <c r="C331" s="95">
        <v>600</v>
      </c>
      <c r="D331" s="95">
        <v>600</v>
      </c>
      <c r="E331" s="4">
        <v>600</v>
      </c>
      <c r="F331" s="4">
        <v>600</v>
      </c>
      <c r="G331" s="4">
        <v>600</v>
      </c>
      <c r="H331" s="4">
        <v>600</v>
      </c>
      <c r="I331" s="4">
        <v>600</v>
      </c>
      <c r="J331" s="4">
        <v>600</v>
      </c>
      <c r="K331" s="16"/>
      <c r="L331" s="63">
        <v>4</v>
      </c>
      <c r="M331" s="63">
        <v>4</v>
      </c>
      <c r="N331" s="63">
        <v>8</v>
      </c>
      <c r="O331" s="64">
        <v>2</v>
      </c>
      <c r="P331" s="64">
        <v>6</v>
      </c>
      <c r="Q331" s="65">
        <v>8</v>
      </c>
      <c r="R331" s="65">
        <v>8</v>
      </c>
      <c r="S331" s="65">
        <v>8</v>
      </c>
      <c r="T331" s="65">
        <v>8</v>
      </c>
      <c r="U331" s="16"/>
      <c r="V331" s="108">
        <f t="shared" si="121"/>
        <v>2400</v>
      </c>
      <c r="W331" s="108">
        <f t="shared" si="121"/>
        <v>2400</v>
      </c>
      <c r="X331" s="108">
        <f t="shared" si="122"/>
        <v>4800</v>
      </c>
      <c r="Y331" s="108">
        <f t="shared" si="123"/>
        <v>1200</v>
      </c>
      <c r="Z331" s="108">
        <f t="shared" si="123"/>
        <v>3600</v>
      </c>
      <c r="AA331" s="108">
        <f t="shared" si="124"/>
        <v>4800</v>
      </c>
      <c r="AB331" s="108">
        <f t="shared" si="125"/>
        <v>4800</v>
      </c>
      <c r="AC331" s="108">
        <f t="shared" si="125"/>
        <v>4800</v>
      </c>
      <c r="AD331" s="109">
        <f t="shared" si="125"/>
        <v>4800</v>
      </c>
    </row>
    <row r="332" spans="1:30" x14ac:dyDescent="0.25">
      <c r="A332" s="17">
        <v>1619</v>
      </c>
      <c r="B332" s="6" t="s">
        <v>108</v>
      </c>
      <c r="C332" s="98" t="s">
        <v>231</v>
      </c>
      <c r="D332" s="98" t="s">
        <v>231</v>
      </c>
      <c r="E332" s="98" t="s">
        <v>231</v>
      </c>
      <c r="F332" s="98" t="s">
        <v>231</v>
      </c>
      <c r="G332" s="98" t="s">
        <v>231</v>
      </c>
      <c r="H332" s="98" t="s">
        <v>231</v>
      </c>
      <c r="I332" s="98" t="s">
        <v>231</v>
      </c>
      <c r="J332" s="98" t="s">
        <v>231</v>
      </c>
      <c r="K332" s="16"/>
      <c r="L332" s="73">
        <v>93327</v>
      </c>
      <c r="M332" s="73">
        <v>130658</v>
      </c>
      <c r="N332" s="73">
        <v>223985</v>
      </c>
      <c r="O332" s="73">
        <v>10000</v>
      </c>
      <c r="P332" s="73">
        <v>42488</v>
      </c>
      <c r="Q332" s="73">
        <v>52488</v>
      </c>
      <c r="R332" s="73">
        <v>118188</v>
      </c>
      <c r="S332" s="73">
        <v>186512</v>
      </c>
      <c r="T332" s="73">
        <v>257573</v>
      </c>
      <c r="U332" s="16"/>
      <c r="V332" s="111">
        <v>93327</v>
      </c>
      <c r="W332" s="111">
        <v>130658</v>
      </c>
      <c r="X332" s="111">
        <v>223985</v>
      </c>
      <c r="Y332" s="111">
        <v>10000</v>
      </c>
      <c r="Z332" s="111">
        <v>42488</v>
      </c>
      <c r="AA332" s="111">
        <v>52488</v>
      </c>
      <c r="AB332" s="111">
        <v>118188</v>
      </c>
      <c r="AC332" s="108">
        <v>186512</v>
      </c>
      <c r="AD332" s="109">
        <v>257573</v>
      </c>
    </row>
    <row r="333" spans="1:30" x14ac:dyDescent="0.25">
      <c r="A333" s="17">
        <v>1621</v>
      </c>
      <c r="B333" s="6" t="s">
        <v>215</v>
      </c>
      <c r="C333" s="93">
        <v>240</v>
      </c>
      <c r="D333" s="93">
        <v>240</v>
      </c>
      <c r="E333" s="94">
        <v>240</v>
      </c>
      <c r="F333" s="94">
        <v>240</v>
      </c>
      <c r="G333" s="94">
        <v>240</v>
      </c>
      <c r="H333" s="94">
        <v>240</v>
      </c>
      <c r="I333" s="94">
        <v>240</v>
      </c>
      <c r="J333" s="94">
        <v>240</v>
      </c>
      <c r="K333" s="16"/>
      <c r="L333" s="63">
        <v>38</v>
      </c>
      <c r="M333" s="63">
        <v>37</v>
      </c>
      <c r="N333" s="63">
        <v>75</v>
      </c>
      <c r="O333" s="64">
        <v>19</v>
      </c>
      <c r="P333" s="64">
        <v>56</v>
      </c>
      <c r="Q333" s="65">
        <v>75</v>
      </c>
      <c r="R333" s="65">
        <v>75</v>
      </c>
      <c r="S333" s="63">
        <v>75</v>
      </c>
      <c r="T333" s="63">
        <v>75</v>
      </c>
      <c r="U333" s="16"/>
      <c r="V333" s="108">
        <f>D333*L333</f>
        <v>9120</v>
      </c>
      <c r="W333" s="108">
        <f>E333*M333</f>
        <v>8880</v>
      </c>
      <c r="X333" s="108">
        <f>SUM(V333:W333)</f>
        <v>18000</v>
      </c>
      <c r="Y333" s="108">
        <f>F333*O333</f>
        <v>4560</v>
      </c>
      <c r="Z333" s="108">
        <f>G333*P333</f>
        <v>13440</v>
      </c>
      <c r="AA333" s="108">
        <f>SUM(Y333:Z333)</f>
        <v>18000</v>
      </c>
      <c r="AB333" s="108">
        <f>H333*R333</f>
        <v>18000</v>
      </c>
      <c r="AC333" s="108">
        <f>I333*S333</f>
        <v>18000</v>
      </c>
      <c r="AD333" s="109">
        <f>J333*T333</f>
        <v>18000</v>
      </c>
    </row>
    <row r="334" spans="1:30" x14ac:dyDescent="0.25">
      <c r="A334" s="25">
        <v>1624</v>
      </c>
      <c r="B334" s="24" t="s">
        <v>230</v>
      </c>
      <c r="C334" s="98" t="s">
        <v>231</v>
      </c>
      <c r="D334" s="98" t="s">
        <v>231</v>
      </c>
      <c r="E334" s="98" t="s">
        <v>231</v>
      </c>
      <c r="F334" s="98" t="s">
        <v>231</v>
      </c>
      <c r="G334" s="98" t="s">
        <v>231</v>
      </c>
      <c r="H334" s="98" t="s">
        <v>231</v>
      </c>
      <c r="I334" s="98" t="s">
        <v>231</v>
      </c>
      <c r="J334" s="98" t="s">
        <v>231</v>
      </c>
      <c r="K334" s="16"/>
      <c r="L334" s="85">
        <v>416667</v>
      </c>
      <c r="M334" s="85">
        <v>583333</v>
      </c>
      <c r="N334" s="85">
        <v>1000000</v>
      </c>
      <c r="O334" s="85">
        <v>250000</v>
      </c>
      <c r="P334" s="85">
        <v>750000</v>
      </c>
      <c r="Q334" s="85">
        <v>1000000</v>
      </c>
      <c r="R334" s="85">
        <v>1000000</v>
      </c>
      <c r="S334" s="85">
        <v>1000000</v>
      </c>
      <c r="T334" s="85">
        <v>1000000</v>
      </c>
      <c r="U334" s="16"/>
      <c r="V334" s="127">
        <v>416667</v>
      </c>
      <c r="W334" s="127">
        <v>583333</v>
      </c>
      <c r="X334" s="127">
        <v>1000000</v>
      </c>
      <c r="Y334" s="127">
        <v>250000</v>
      </c>
      <c r="Z334" s="127">
        <v>750000</v>
      </c>
      <c r="AA334" s="127">
        <v>1000000</v>
      </c>
      <c r="AB334" s="127">
        <v>1000000</v>
      </c>
      <c r="AC334" s="106">
        <v>1000000</v>
      </c>
      <c r="AD334" s="107">
        <v>1000000</v>
      </c>
    </row>
    <row r="335" spans="1:30" ht="12.6" thickBot="1" x14ac:dyDescent="0.3">
      <c r="A335" s="33" t="s">
        <v>184</v>
      </c>
      <c r="B335" s="50"/>
      <c r="C335" s="96"/>
      <c r="D335" s="96"/>
      <c r="E335" s="101"/>
      <c r="F335" s="101"/>
      <c r="G335" s="101"/>
      <c r="H335" s="101"/>
      <c r="I335" s="101"/>
      <c r="J335" s="101"/>
      <c r="K335" s="28"/>
      <c r="L335" s="66"/>
      <c r="M335" s="66"/>
      <c r="N335" s="66"/>
      <c r="O335" s="67"/>
      <c r="P335" s="67"/>
      <c r="Q335" s="86"/>
      <c r="R335" s="86"/>
      <c r="S335" s="86"/>
      <c r="T335" s="86"/>
      <c r="U335" s="28"/>
      <c r="V335" s="119">
        <f t="shared" ref="V335:AD335" si="126">SUM(V326:V334)</f>
        <v>19863304</v>
      </c>
      <c r="W335" s="119">
        <f t="shared" si="126"/>
        <v>20068671</v>
      </c>
      <c r="X335" s="119">
        <f t="shared" si="126"/>
        <v>39931975</v>
      </c>
      <c r="Y335" s="119">
        <f t="shared" si="126"/>
        <v>10315160</v>
      </c>
      <c r="Z335" s="119">
        <f t="shared" si="126"/>
        <v>30956328</v>
      </c>
      <c r="AA335" s="119">
        <f t="shared" si="126"/>
        <v>41271488</v>
      </c>
      <c r="AB335" s="119">
        <f t="shared" si="126"/>
        <v>42907588</v>
      </c>
      <c r="AC335" s="119">
        <f t="shared" si="126"/>
        <v>44613912</v>
      </c>
      <c r="AD335" s="113">
        <f t="shared" si="126"/>
        <v>46382733</v>
      </c>
    </row>
    <row r="336" spans="1:30" x14ac:dyDescent="0.25">
      <c r="A336" s="51"/>
      <c r="B336" s="52"/>
      <c r="C336" s="97"/>
      <c r="D336" s="97"/>
      <c r="E336" s="102"/>
      <c r="F336" s="102"/>
      <c r="G336" s="102"/>
      <c r="H336" s="102"/>
      <c r="I336" s="102"/>
      <c r="J336" s="102"/>
      <c r="K336" s="53"/>
      <c r="L336" s="69"/>
      <c r="M336" s="69"/>
      <c r="N336" s="69"/>
      <c r="O336" s="70"/>
      <c r="P336" s="70"/>
      <c r="Q336" s="87"/>
      <c r="R336" s="87"/>
      <c r="S336" s="87"/>
      <c r="T336" s="87"/>
      <c r="U336" s="53"/>
      <c r="V336" s="114"/>
      <c r="W336" s="114"/>
      <c r="X336" s="114"/>
      <c r="Y336" s="114"/>
      <c r="Z336" s="114"/>
      <c r="AA336" s="114"/>
      <c r="AB336" s="114"/>
      <c r="AC336" s="115"/>
      <c r="AD336" s="116"/>
    </row>
    <row r="337" spans="1:30" x14ac:dyDescent="0.25">
      <c r="A337" s="19" t="s">
        <v>178</v>
      </c>
      <c r="B337" s="11"/>
      <c r="C337" s="95"/>
      <c r="D337" s="95"/>
      <c r="E337" s="4"/>
      <c r="F337" s="4"/>
      <c r="G337" s="4"/>
      <c r="H337" s="4"/>
      <c r="I337" s="4"/>
      <c r="J337" s="4"/>
      <c r="K337" s="16"/>
      <c r="L337" s="63"/>
      <c r="M337" s="63"/>
      <c r="N337" s="63"/>
      <c r="O337" s="64"/>
      <c r="P337" s="64"/>
      <c r="Q337" s="72"/>
      <c r="R337" s="72"/>
      <c r="S337" s="72"/>
      <c r="T337" s="72"/>
      <c r="U337" s="16"/>
      <c r="V337" s="111"/>
      <c r="W337" s="111"/>
      <c r="X337" s="111"/>
      <c r="Y337" s="111"/>
      <c r="Z337" s="111"/>
      <c r="AA337" s="111"/>
      <c r="AB337" s="111"/>
      <c r="AC337" s="108"/>
      <c r="AD337" s="109"/>
    </row>
    <row r="338" spans="1:30" x14ac:dyDescent="0.25">
      <c r="A338" s="17">
        <v>2601</v>
      </c>
      <c r="B338" s="10" t="s">
        <v>102</v>
      </c>
      <c r="C338" s="95"/>
      <c r="D338" s="95"/>
      <c r="E338" s="4">
        <v>120</v>
      </c>
      <c r="F338" s="4">
        <v>120</v>
      </c>
      <c r="G338" s="4">
        <v>120</v>
      </c>
      <c r="H338" s="4">
        <v>120</v>
      </c>
      <c r="I338" s="4">
        <v>120</v>
      </c>
      <c r="J338" s="4">
        <v>120</v>
      </c>
      <c r="K338" s="16"/>
      <c r="L338" s="63"/>
      <c r="M338" s="63">
        <v>8169</v>
      </c>
      <c r="N338" s="63">
        <v>8169</v>
      </c>
      <c r="O338" s="64">
        <v>2124</v>
      </c>
      <c r="P338" s="64">
        <v>6372</v>
      </c>
      <c r="Q338" s="65">
        <v>8496</v>
      </c>
      <c r="R338" s="64">
        <v>8836</v>
      </c>
      <c r="S338" s="64">
        <v>9189</v>
      </c>
      <c r="T338" s="64">
        <v>9557</v>
      </c>
      <c r="U338" s="16"/>
      <c r="V338" s="108">
        <f t="shared" ref="V338:W344" si="127">D338*L338</f>
        <v>0</v>
      </c>
      <c r="W338" s="108">
        <f t="shared" si="127"/>
        <v>980280</v>
      </c>
      <c r="X338" s="108">
        <f t="shared" ref="X338:X344" si="128">SUM(V338:W338)</f>
        <v>980280</v>
      </c>
      <c r="Y338" s="108">
        <f t="shared" ref="Y338:Z344" si="129">F338*O338</f>
        <v>254880</v>
      </c>
      <c r="Z338" s="108">
        <f t="shared" si="129"/>
        <v>764640</v>
      </c>
      <c r="AA338" s="108">
        <f t="shared" ref="AA338:AA344" si="130">SUM(Y338:Z338)</f>
        <v>1019520</v>
      </c>
      <c r="AB338" s="108">
        <f t="shared" ref="AB338:AD344" si="131">H338*R338</f>
        <v>1060320</v>
      </c>
      <c r="AC338" s="108">
        <f t="shared" si="131"/>
        <v>1102680</v>
      </c>
      <c r="AD338" s="109">
        <f t="shared" si="131"/>
        <v>1146840</v>
      </c>
    </row>
    <row r="339" spans="1:30" x14ac:dyDescent="0.25">
      <c r="A339" s="17">
        <v>2602</v>
      </c>
      <c r="B339" s="6" t="s">
        <v>103</v>
      </c>
      <c r="C339" s="95"/>
      <c r="D339" s="95"/>
      <c r="E339" s="4">
        <v>1040</v>
      </c>
      <c r="F339" s="4">
        <v>1040</v>
      </c>
      <c r="G339" s="4">
        <v>1040</v>
      </c>
      <c r="H339" s="4">
        <v>1040</v>
      </c>
      <c r="I339" s="4">
        <v>1040</v>
      </c>
      <c r="J339" s="4">
        <v>1040</v>
      </c>
      <c r="K339" s="16"/>
      <c r="L339" s="63"/>
      <c r="M339" s="63">
        <v>2804</v>
      </c>
      <c r="N339" s="63">
        <v>2804</v>
      </c>
      <c r="O339" s="64">
        <v>729</v>
      </c>
      <c r="P339" s="64">
        <v>2187</v>
      </c>
      <c r="Q339" s="65">
        <v>2916</v>
      </c>
      <c r="R339" s="64">
        <v>3032</v>
      </c>
      <c r="S339" s="64">
        <v>3154</v>
      </c>
      <c r="T339" s="64">
        <v>3280</v>
      </c>
      <c r="U339" s="16"/>
      <c r="V339" s="108">
        <f t="shared" si="127"/>
        <v>0</v>
      </c>
      <c r="W339" s="108">
        <f t="shared" si="127"/>
        <v>2916160</v>
      </c>
      <c r="X339" s="108">
        <f t="shared" si="128"/>
        <v>2916160</v>
      </c>
      <c r="Y339" s="108">
        <f t="shared" si="129"/>
        <v>758160</v>
      </c>
      <c r="Z339" s="108">
        <f t="shared" si="129"/>
        <v>2274480</v>
      </c>
      <c r="AA339" s="108">
        <f t="shared" si="130"/>
        <v>3032640</v>
      </c>
      <c r="AB339" s="108">
        <f t="shared" si="131"/>
        <v>3153280</v>
      </c>
      <c r="AC339" s="108">
        <f t="shared" si="131"/>
        <v>3280160</v>
      </c>
      <c r="AD339" s="109">
        <f t="shared" si="131"/>
        <v>3411200</v>
      </c>
    </row>
    <row r="340" spans="1:30" x14ac:dyDescent="0.25">
      <c r="A340" s="17">
        <v>2604</v>
      </c>
      <c r="B340" s="6" t="s">
        <v>104</v>
      </c>
      <c r="C340" s="95"/>
      <c r="D340" s="95"/>
      <c r="E340" s="4">
        <v>1040</v>
      </c>
      <c r="F340" s="4">
        <v>1040</v>
      </c>
      <c r="G340" s="4">
        <v>1040</v>
      </c>
      <c r="H340" s="4">
        <v>1040</v>
      </c>
      <c r="I340" s="4">
        <v>1040</v>
      </c>
      <c r="J340" s="4">
        <v>1040</v>
      </c>
      <c r="K340" s="16"/>
      <c r="L340" s="63"/>
      <c r="M340" s="63">
        <v>82</v>
      </c>
      <c r="N340" s="63">
        <v>82</v>
      </c>
      <c r="O340" s="64">
        <v>21</v>
      </c>
      <c r="P340" s="64">
        <v>64</v>
      </c>
      <c r="Q340" s="65">
        <v>85</v>
      </c>
      <c r="R340" s="64">
        <v>88</v>
      </c>
      <c r="S340" s="64">
        <v>92</v>
      </c>
      <c r="T340" s="64">
        <v>96</v>
      </c>
      <c r="U340" s="16"/>
      <c r="V340" s="108">
        <f t="shared" si="127"/>
        <v>0</v>
      </c>
      <c r="W340" s="108">
        <f t="shared" si="127"/>
        <v>85280</v>
      </c>
      <c r="X340" s="108">
        <f t="shared" si="128"/>
        <v>85280</v>
      </c>
      <c r="Y340" s="108">
        <f t="shared" si="129"/>
        <v>21840</v>
      </c>
      <c r="Z340" s="108">
        <f t="shared" si="129"/>
        <v>66560</v>
      </c>
      <c r="AA340" s="108">
        <f t="shared" si="130"/>
        <v>88400</v>
      </c>
      <c r="AB340" s="108">
        <f t="shared" si="131"/>
        <v>91520</v>
      </c>
      <c r="AC340" s="108">
        <f t="shared" si="131"/>
        <v>95680</v>
      </c>
      <c r="AD340" s="109">
        <f t="shared" si="131"/>
        <v>99840</v>
      </c>
    </row>
    <row r="341" spans="1:30" x14ac:dyDescent="0.25">
      <c r="A341" s="17">
        <v>2605</v>
      </c>
      <c r="B341" s="6" t="s">
        <v>105</v>
      </c>
      <c r="C341" s="95"/>
      <c r="D341" s="95"/>
      <c r="E341" s="4">
        <v>300</v>
      </c>
      <c r="F341" s="4">
        <v>300</v>
      </c>
      <c r="G341" s="4">
        <v>300</v>
      </c>
      <c r="H341" s="4">
        <v>300</v>
      </c>
      <c r="I341" s="4">
        <v>300</v>
      </c>
      <c r="J341" s="4">
        <v>300</v>
      </c>
      <c r="K341" s="16"/>
      <c r="L341" s="63"/>
      <c r="M341" s="63">
        <v>235</v>
      </c>
      <c r="N341" s="63">
        <v>235</v>
      </c>
      <c r="O341" s="64">
        <v>59</v>
      </c>
      <c r="P341" s="64">
        <v>176</v>
      </c>
      <c r="Q341" s="65">
        <v>235</v>
      </c>
      <c r="R341" s="64">
        <v>235</v>
      </c>
      <c r="S341" s="64">
        <v>235</v>
      </c>
      <c r="T341" s="64">
        <v>235</v>
      </c>
      <c r="U341" s="16"/>
      <c r="V341" s="108">
        <f t="shared" si="127"/>
        <v>0</v>
      </c>
      <c r="W341" s="108">
        <f t="shared" si="127"/>
        <v>70500</v>
      </c>
      <c r="X341" s="108">
        <f t="shared" si="128"/>
        <v>70500</v>
      </c>
      <c r="Y341" s="108">
        <f t="shared" si="129"/>
        <v>17700</v>
      </c>
      <c r="Z341" s="108">
        <f t="shared" si="129"/>
        <v>52800</v>
      </c>
      <c r="AA341" s="108">
        <f t="shared" si="130"/>
        <v>70500</v>
      </c>
      <c r="AB341" s="108">
        <f t="shared" si="131"/>
        <v>70500</v>
      </c>
      <c r="AC341" s="108">
        <f t="shared" si="131"/>
        <v>70500</v>
      </c>
      <c r="AD341" s="109">
        <f t="shared" si="131"/>
        <v>70500</v>
      </c>
    </row>
    <row r="342" spans="1:30" x14ac:dyDescent="0.25">
      <c r="A342" s="17">
        <v>2606</v>
      </c>
      <c r="B342" s="6" t="s">
        <v>106</v>
      </c>
      <c r="C342" s="95"/>
      <c r="D342" s="95"/>
      <c r="E342" s="4">
        <v>380</v>
      </c>
      <c r="F342" s="4">
        <v>380</v>
      </c>
      <c r="G342" s="4">
        <v>380</v>
      </c>
      <c r="H342" s="4">
        <v>380</v>
      </c>
      <c r="I342" s="4">
        <v>380</v>
      </c>
      <c r="J342" s="4">
        <v>380</v>
      </c>
      <c r="K342" s="16"/>
      <c r="L342" s="63"/>
      <c r="M342" s="63">
        <v>68</v>
      </c>
      <c r="N342" s="63">
        <v>68</v>
      </c>
      <c r="O342" s="64">
        <v>17</v>
      </c>
      <c r="P342" s="64">
        <v>51</v>
      </c>
      <c r="Q342" s="65">
        <v>68</v>
      </c>
      <c r="R342" s="64">
        <v>68</v>
      </c>
      <c r="S342" s="64">
        <v>68</v>
      </c>
      <c r="T342" s="64">
        <v>68</v>
      </c>
      <c r="U342" s="16"/>
      <c r="V342" s="108">
        <f t="shared" si="127"/>
        <v>0</v>
      </c>
      <c r="W342" s="108">
        <f t="shared" si="127"/>
        <v>25840</v>
      </c>
      <c r="X342" s="108">
        <f t="shared" si="128"/>
        <v>25840</v>
      </c>
      <c r="Y342" s="108">
        <f t="shared" si="129"/>
        <v>6460</v>
      </c>
      <c r="Z342" s="108">
        <f t="shared" si="129"/>
        <v>19380</v>
      </c>
      <c r="AA342" s="108">
        <f t="shared" si="130"/>
        <v>25840</v>
      </c>
      <c r="AB342" s="108">
        <f t="shared" si="131"/>
        <v>25840</v>
      </c>
      <c r="AC342" s="108">
        <f t="shared" si="131"/>
        <v>25840</v>
      </c>
      <c r="AD342" s="109">
        <f t="shared" si="131"/>
        <v>25840</v>
      </c>
    </row>
    <row r="343" spans="1:30" x14ac:dyDescent="0.25">
      <c r="A343" s="17">
        <v>2607</v>
      </c>
      <c r="B343" s="6" t="s">
        <v>107</v>
      </c>
      <c r="C343" s="95"/>
      <c r="D343" s="95"/>
      <c r="E343" s="4">
        <v>300</v>
      </c>
      <c r="F343" s="4">
        <v>300</v>
      </c>
      <c r="G343" s="4">
        <v>300</v>
      </c>
      <c r="H343" s="4">
        <v>300</v>
      </c>
      <c r="I343" s="4">
        <v>300</v>
      </c>
      <c r="J343" s="4">
        <v>300</v>
      </c>
      <c r="K343" s="16"/>
      <c r="L343" s="63"/>
      <c r="M343" s="63">
        <v>2</v>
      </c>
      <c r="N343" s="63">
        <v>2</v>
      </c>
      <c r="O343" s="64">
        <v>0</v>
      </c>
      <c r="P343" s="64">
        <v>2</v>
      </c>
      <c r="Q343" s="65">
        <v>2</v>
      </c>
      <c r="R343" s="64">
        <v>2</v>
      </c>
      <c r="S343" s="64">
        <v>2</v>
      </c>
      <c r="T343" s="64">
        <v>2</v>
      </c>
      <c r="U343" s="16"/>
      <c r="V343" s="108">
        <f t="shared" si="127"/>
        <v>0</v>
      </c>
      <c r="W343" s="108">
        <f t="shared" si="127"/>
        <v>600</v>
      </c>
      <c r="X343" s="108">
        <f t="shared" si="128"/>
        <v>600</v>
      </c>
      <c r="Y343" s="108">
        <f t="shared" si="129"/>
        <v>0</v>
      </c>
      <c r="Z343" s="108">
        <f t="shared" si="129"/>
        <v>600</v>
      </c>
      <c r="AA343" s="108">
        <f t="shared" si="130"/>
        <v>600</v>
      </c>
      <c r="AB343" s="108">
        <f t="shared" si="131"/>
        <v>600</v>
      </c>
      <c r="AC343" s="108">
        <f t="shared" si="131"/>
        <v>600</v>
      </c>
      <c r="AD343" s="109">
        <f t="shared" si="131"/>
        <v>600</v>
      </c>
    </row>
    <row r="344" spans="1:30" x14ac:dyDescent="0.25">
      <c r="A344" s="17">
        <v>2621</v>
      </c>
      <c r="B344" s="6" t="s">
        <v>215</v>
      </c>
      <c r="C344" s="93"/>
      <c r="D344" s="93"/>
      <c r="E344" s="94">
        <v>120</v>
      </c>
      <c r="F344" s="94">
        <v>120</v>
      </c>
      <c r="G344" s="94">
        <v>120</v>
      </c>
      <c r="H344" s="94">
        <v>120</v>
      </c>
      <c r="I344" s="94">
        <v>120</v>
      </c>
      <c r="J344" s="94">
        <v>120</v>
      </c>
      <c r="K344" s="16"/>
      <c r="L344" s="63"/>
      <c r="M344" s="63">
        <v>17</v>
      </c>
      <c r="N344" s="63">
        <v>17</v>
      </c>
      <c r="O344" s="64">
        <v>4</v>
      </c>
      <c r="P344" s="64">
        <v>13</v>
      </c>
      <c r="Q344" s="65">
        <v>17</v>
      </c>
      <c r="R344" s="65">
        <v>17</v>
      </c>
      <c r="S344" s="63">
        <v>17</v>
      </c>
      <c r="T344" s="63">
        <v>17</v>
      </c>
      <c r="U344" s="16"/>
      <c r="V344" s="108">
        <f t="shared" si="127"/>
        <v>0</v>
      </c>
      <c r="W344" s="108">
        <f t="shared" si="127"/>
        <v>2040</v>
      </c>
      <c r="X344" s="108">
        <f t="shared" si="128"/>
        <v>2040</v>
      </c>
      <c r="Y344" s="108">
        <f t="shared" si="129"/>
        <v>480</v>
      </c>
      <c r="Z344" s="108">
        <f t="shared" si="129"/>
        <v>1560</v>
      </c>
      <c r="AA344" s="108">
        <f t="shared" si="130"/>
        <v>2040</v>
      </c>
      <c r="AB344" s="108">
        <f t="shared" si="131"/>
        <v>2040</v>
      </c>
      <c r="AC344" s="108">
        <f t="shared" si="131"/>
        <v>2040</v>
      </c>
      <c r="AD344" s="109">
        <f t="shared" si="131"/>
        <v>2040</v>
      </c>
    </row>
    <row r="345" spans="1:30" x14ac:dyDescent="0.25">
      <c r="A345" s="19" t="s">
        <v>178</v>
      </c>
      <c r="B345" s="11"/>
      <c r="C345" s="95"/>
      <c r="D345" s="95"/>
      <c r="E345" s="4"/>
      <c r="F345" s="4"/>
      <c r="G345" s="4"/>
      <c r="H345" s="4"/>
      <c r="I345" s="4"/>
      <c r="J345" s="4"/>
      <c r="K345" s="16"/>
      <c r="L345" s="63"/>
      <c r="M345" s="63"/>
      <c r="N345" s="63"/>
      <c r="O345" s="64"/>
      <c r="P345" s="64"/>
      <c r="Q345" s="72"/>
      <c r="R345" s="72"/>
      <c r="S345" s="72"/>
      <c r="T345" s="72"/>
      <c r="U345" s="16"/>
      <c r="V345" s="108">
        <f>SUM(V338:V344)</f>
        <v>0</v>
      </c>
      <c r="W345" s="108">
        <f t="shared" ref="W345:AD345" si="132">SUM(W338:W344)</f>
        <v>4080700</v>
      </c>
      <c r="X345" s="108">
        <f t="shared" si="132"/>
        <v>4080700</v>
      </c>
      <c r="Y345" s="108">
        <f t="shared" si="132"/>
        <v>1059520</v>
      </c>
      <c r="Z345" s="108">
        <f t="shared" si="132"/>
        <v>3180020</v>
      </c>
      <c r="AA345" s="108">
        <f t="shared" si="132"/>
        <v>4239540</v>
      </c>
      <c r="AB345" s="108">
        <f t="shared" si="132"/>
        <v>4404100</v>
      </c>
      <c r="AC345" s="108">
        <f t="shared" si="132"/>
        <v>4577500</v>
      </c>
      <c r="AD345" s="108">
        <f t="shared" si="132"/>
        <v>4756860</v>
      </c>
    </row>
    <row r="346" spans="1:30" x14ac:dyDescent="0.25">
      <c r="A346" s="19"/>
      <c r="B346" s="11"/>
      <c r="C346" s="95"/>
      <c r="D346" s="95"/>
      <c r="E346" s="4"/>
      <c r="F346" s="4"/>
      <c r="G346" s="4"/>
      <c r="H346" s="4"/>
      <c r="I346" s="4"/>
      <c r="J346" s="4"/>
      <c r="K346" s="16"/>
      <c r="L346" s="63"/>
      <c r="M346" s="63"/>
      <c r="N346" s="63"/>
      <c r="O346" s="64"/>
      <c r="P346" s="64"/>
      <c r="Q346" s="72"/>
      <c r="R346" s="72"/>
      <c r="S346" s="72"/>
      <c r="T346" s="72"/>
      <c r="U346" s="16"/>
      <c r="V346" s="111"/>
      <c r="W346" s="111"/>
      <c r="X346" s="111"/>
      <c r="Y346" s="111"/>
      <c r="Z346" s="111"/>
      <c r="AA346" s="111"/>
      <c r="AB346" s="111"/>
      <c r="AC346" s="108"/>
      <c r="AD346" s="109"/>
    </row>
    <row r="347" spans="1:30" x14ac:dyDescent="0.25">
      <c r="A347" s="19" t="s">
        <v>179</v>
      </c>
      <c r="B347" s="11"/>
      <c r="C347" s="95"/>
      <c r="D347" s="95"/>
      <c r="E347" s="4"/>
      <c r="F347" s="4"/>
      <c r="G347" s="4"/>
      <c r="H347" s="4"/>
      <c r="I347" s="4"/>
      <c r="J347" s="4"/>
      <c r="K347" s="16"/>
      <c r="L347" s="63"/>
      <c r="M347" s="63"/>
      <c r="N347" s="63"/>
      <c r="O347" s="64"/>
      <c r="P347" s="64"/>
      <c r="Q347" s="72"/>
      <c r="R347" s="72"/>
      <c r="S347" s="72"/>
      <c r="T347" s="72"/>
      <c r="U347" s="16"/>
      <c r="V347" s="111"/>
      <c r="W347" s="111"/>
      <c r="X347" s="111"/>
      <c r="Y347" s="111"/>
      <c r="Z347" s="111"/>
      <c r="AA347" s="111"/>
      <c r="AB347" s="111"/>
      <c r="AC347" s="108"/>
      <c r="AD347" s="109"/>
    </row>
    <row r="348" spans="1:30" x14ac:dyDescent="0.25">
      <c r="A348" s="17">
        <v>3601</v>
      </c>
      <c r="B348" s="10" t="s">
        <v>102</v>
      </c>
      <c r="C348" s="95"/>
      <c r="D348" s="95"/>
      <c r="E348" s="4">
        <v>60</v>
      </c>
      <c r="F348" s="4">
        <v>60</v>
      </c>
      <c r="G348" s="4">
        <v>60</v>
      </c>
      <c r="H348" s="4">
        <v>60</v>
      </c>
      <c r="I348" s="4">
        <v>60</v>
      </c>
      <c r="J348" s="4">
        <v>60</v>
      </c>
      <c r="K348" s="16"/>
      <c r="L348" s="63"/>
      <c r="M348" s="63">
        <v>3670</v>
      </c>
      <c r="N348" s="63">
        <v>3670</v>
      </c>
      <c r="O348" s="64">
        <v>954</v>
      </c>
      <c r="P348" s="64">
        <v>2863</v>
      </c>
      <c r="Q348" s="65">
        <v>3817</v>
      </c>
      <c r="R348" s="64">
        <v>3970</v>
      </c>
      <c r="S348" s="64">
        <v>4129</v>
      </c>
      <c r="T348" s="64">
        <v>4294</v>
      </c>
      <c r="U348" s="16"/>
      <c r="V348" s="108">
        <f t="shared" ref="V348:W354" si="133">D348*L348</f>
        <v>0</v>
      </c>
      <c r="W348" s="108">
        <f t="shared" si="133"/>
        <v>220200</v>
      </c>
      <c r="X348" s="108">
        <f t="shared" ref="X348:X354" si="134">SUM(V348:W348)</f>
        <v>220200</v>
      </c>
      <c r="Y348" s="108">
        <f t="shared" ref="Y348:Z354" si="135">F348*O348</f>
        <v>57240</v>
      </c>
      <c r="Z348" s="108">
        <f t="shared" si="135"/>
        <v>171780</v>
      </c>
      <c r="AA348" s="108">
        <f t="shared" ref="AA348:AA354" si="136">SUM(Y348:Z348)</f>
        <v>229020</v>
      </c>
      <c r="AB348" s="108">
        <f t="shared" ref="AB348:AD354" si="137">H348*R348</f>
        <v>238200</v>
      </c>
      <c r="AC348" s="108">
        <f t="shared" si="137"/>
        <v>247740</v>
      </c>
      <c r="AD348" s="109">
        <f t="shared" si="137"/>
        <v>257640</v>
      </c>
    </row>
    <row r="349" spans="1:30" x14ac:dyDescent="0.25">
      <c r="A349" s="17">
        <v>3602</v>
      </c>
      <c r="B349" s="6" t="s">
        <v>103</v>
      </c>
      <c r="C349" s="95"/>
      <c r="D349" s="95"/>
      <c r="E349" s="4">
        <v>520</v>
      </c>
      <c r="F349" s="4">
        <v>520</v>
      </c>
      <c r="G349" s="4">
        <v>520</v>
      </c>
      <c r="H349" s="4">
        <v>520</v>
      </c>
      <c r="I349" s="4">
        <v>520</v>
      </c>
      <c r="J349" s="4">
        <v>520</v>
      </c>
      <c r="K349" s="16"/>
      <c r="L349" s="63"/>
      <c r="M349" s="63">
        <v>1260</v>
      </c>
      <c r="N349" s="63">
        <v>1260</v>
      </c>
      <c r="O349" s="64">
        <v>328</v>
      </c>
      <c r="P349" s="64">
        <v>982</v>
      </c>
      <c r="Q349" s="65">
        <v>1310</v>
      </c>
      <c r="R349" s="64">
        <v>1362</v>
      </c>
      <c r="S349" s="64">
        <v>1417</v>
      </c>
      <c r="T349" s="64">
        <v>1474</v>
      </c>
      <c r="U349" s="16"/>
      <c r="V349" s="108">
        <f t="shared" si="133"/>
        <v>0</v>
      </c>
      <c r="W349" s="108">
        <f t="shared" si="133"/>
        <v>655200</v>
      </c>
      <c r="X349" s="108">
        <f t="shared" si="134"/>
        <v>655200</v>
      </c>
      <c r="Y349" s="108">
        <f t="shared" si="135"/>
        <v>170560</v>
      </c>
      <c r="Z349" s="108">
        <f t="shared" si="135"/>
        <v>510640</v>
      </c>
      <c r="AA349" s="108">
        <f t="shared" si="136"/>
        <v>681200</v>
      </c>
      <c r="AB349" s="108">
        <f t="shared" si="137"/>
        <v>708240</v>
      </c>
      <c r="AC349" s="108">
        <f t="shared" si="137"/>
        <v>736840</v>
      </c>
      <c r="AD349" s="109">
        <f t="shared" si="137"/>
        <v>766480</v>
      </c>
    </row>
    <row r="350" spans="1:30" x14ac:dyDescent="0.25">
      <c r="A350" s="17">
        <v>3604</v>
      </c>
      <c r="B350" s="6" t="s">
        <v>104</v>
      </c>
      <c r="C350" s="95"/>
      <c r="D350" s="95"/>
      <c r="E350" s="4">
        <v>520</v>
      </c>
      <c r="F350" s="4">
        <v>520</v>
      </c>
      <c r="G350" s="4">
        <v>520</v>
      </c>
      <c r="H350" s="4">
        <v>520</v>
      </c>
      <c r="I350" s="4">
        <v>520</v>
      </c>
      <c r="J350" s="4">
        <v>520</v>
      </c>
      <c r="K350" s="16"/>
      <c r="L350" s="63"/>
      <c r="M350" s="63">
        <v>37</v>
      </c>
      <c r="N350" s="63">
        <v>37</v>
      </c>
      <c r="O350" s="64">
        <v>10</v>
      </c>
      <c r="P350" s="64">
        <v>28</v>
      </c>
      <c r="Q350" s="65">
        <v>38</v>
      </c>
      <c r="R350" s="64">
        <v>40</v>
      </c>
      <c r="S350" s="64">
        <v>41</v>
      </c>
      <c r="T350" s="64">
        <v>43</v>
      </c>
      <c r="U350" s="16"/>
      <c r="V350" s="108">
        <f t="shared" si="133"/>
        <v>0</v>
      </c>
      <c r="W350" s="108">
        <f t="shared" si="133"/>
        <v>19240</v>
      </c>
      <c r="X350" s="108">
        <f t="shared" si="134"/>
        <v>19240</v>
      </c>
      <c r="Y350" s="108">
        <f t="shared" si="135"/>
        <v>5200</v>
      </c>
      <c r="Z350" s="108">
        <f t="shared" si="135"/>
        <v>14560</v>
      </c>
      <c r="AA350" s="108">
        <f t="shared" si="136"/>
        <v>19760</v>
      </c>
      <c r="AB350" s="108">
        <f t="shared" si="137"/>
        <v>20800</v>
      </c>
      <c r="AC350" s="108">
        <f t="shared" si="137"/>
        <v>21320</v>
      </c>
      <c r="AD350" s="109">
        <f t="shared" si="137"/>
        <v>22360</v>
      </c>
    </row>
    <row r="351" spans="1:30" x14ac:dyDescent="0.25">
      <c r="A351" s="17">
        <v>3605</v>
      </c>
      <c r="B351" s="6" t="s">
        <v>105</v>
      </c>
      <c r="C351" s="95"/>
      <c r="D351" s="95"/>
      <c r="E351" s="4">
        <v>150</v>
      </c>
      <c r="F351" s="4">
        <v>150</v>
      </c>
      <c r="G351" s="4">
        <v>150</v>
      </c>
      <c r="H351" s="4">
        <v>150</v>
      </c>
      <c r="I351" s="4">
        <v>150</v>
      </c>
      <c r="J351" s="4">
        <v>150</v>
      </c>
      <c r="K351" s="16"/>
      <c r="L351" s="63"/>
      <c r="M351" s="63">
        <v>106</v>
      </c>
      <c r="N351" s="63">
        <v>106</v>
      </c>
      <c r="O351" s="64">
        <v>26</v>
      </c>
      <c r="P351" s="64">
        <v>80</v>
      </c>
      <c r="Q351" s="65">
        <v>106</v>
      </c>
      <c r="R351" s="64">
        <v>106</v>
      </c>
      <c r="S351" s="64">
        <v>106</v>
      </c>
      <c r="T351" s="64">
        <v>106</v>
      </c>
      <c r="U351" s="16"/>
      <c r="V351" s="108">
        <f t="shared" si="133"/>
        <v>0</v>
      </c>
      <c r="W351" s="108">
        <f t="shared" si="133"/>
        <v>15900</v>
      </c>
      <c r="X351" s="108">
        <f t="shared" si="134"/>
        <v>15900</v>
      </c>
      <c r="Y351" s="108">
        <f t="shared" si="135"/>
        <v>3900</v>
      </c>
      <c r="Z351" s="108">
        <f t="shared" si="135"/>
        <v>12000</v>
      </c>
      <c r="AA351" s="108">
        <f t="shared" si="136"/>
        <v>15900</v>
      </c>
      <c r="AB351" s="108">
        <f t="shared" si="137"/>
        <v>15900</v>
      </c>
      <c r="AC351" s="108">
        <f t="shared" si="137"/>
        <v>15900</v>
      </c>
      <c r="AD351" s="109">
        <f t="shared" si="137"/>
        <v>15900</v>
      </c>
    </row>
    <row r="352" spans="1:30" x14ac:dyDescent="0.25">
      <c r="A352" s="17">
        <v>3606</v>
      </c>
      <c r="B352" s="6" t="s">
        <v>106</v>
      </c>
      <c r="C352" s="95"/>
      <c r="D352" s="95"/>
      <c r="E352" s="4">
        <v>190</v>
      </c>
      <c r="F352" s="4">
        <v>190</v>
      </c>
      <c r="G352" s="4">
        <v>190</v>
      </c>
      <c r="H352" s="4">
        <v>190</v>
      </c>
      <c r="I352" s="4">
        <v>190</v>
      </c>
      <c r="J352" s="4">
        <v>190</v>
      </c>
      <c r="K352" s="16"/>
      <c r="L352" s="63"/>
      <c r="M352" s="63">
        <v>30</v>
      </c>
      <c r="N352" s="63">
        <v>30</v>
      </c>
      <c r="O352" s="64">
        <v>8</v>
      </c>
      <c r="P352" s="64">
        <v>22</v>
      </c>
      <c r="Q352" s="65">
        <v>30</v>
      </c>
      <c r="R352" s="64">
        <v>30</v>
      </c>
      <c r="S352" s="64">
        <v>30</v>
      </c>
      <c r="T352" s="64">
        <v>30</v>
      </c>
      <c r="U352" s="16"/>
      <c r="V352" s="108">
        <f t="shared" si="133"/>
        <v>0</v>
      </c>
      <c r="W352" s="108">
        <f t="shared" si="133"/>
        <v>5700</v>
      </c>
      <c r="X352" s="108">
        <f t="shared" si="134"/>
        <v>5700</v>
      </c>
      <c r="Y352" s="108">
        <f t="shared" si="135"/>
        <v>1520</v>
      </c>
      <c r="Z352" s="108">
        <f t="shared" si="135"/>
        <v>4180</v>
      </c>
      <c r="AA352" s="108">
        <f t="shared" si="136"/>
        <v>5700</v>
      </c>
      <c r="AB352" s="108">
        <f t="shared" si="137"/>
        <v>5700</v>
      </c>
      <c r="AC352" s="108">
        <f t="shared" si="137"/>
        <v>5700</v>
      </c>
      <c r="AD352" s="109">
        <f t="shared" si="137"/>
        <v>5700</v>
      </c>
    </row>
    <row r="353" spans="1:30" x14ac:dyDescent="0.25">
      <c r="A353" s="17">
        <v>3607</v>
      </c>
      <c r="B353" s="6" t="s">
        <v>107</v>
      </c>
      <c r="C353" s="95"/>
      <c r="D353" s="95"/>
      <c r="E353" s="4">
        <v>150</v>
      </c>
      <c r="F353" s="4">
        <v>150</v>
      </c>
      <c r="G353" s="4">
        <v>150</v>
      </c>
      <c r="H353" s="4">
        <v>150</v>
      </c>
      <c r="I353" s="4">
        <v>150</v>
      </c>
      <c r="J353" s="4">
        <v>150</v>
      </c>
      <c r="K353" s="16"/>
      <c r="L353" s="63"/>
      <c r="M353" s="63">
        <v>1</v>
      </c>
      <c r="N353" s="63">
        <v>1</v>
      </c>
      <c r="O353" s="64">
        <v>0</v>
      </c>
      <c r="P353" s="64">
        <v>1</v>
      </c>
      <c r="Q353" s="65">
        <v>1</v>
      </c>
      <c r="R353" s="64">
        <v>1</v>
      </c>
      <c r="S353" s="64">
        <v>1</v>
      </c>
      <c r="T353" s="64">
        <v>1</v>
      </c>
      <c r="U353" s="16"/>
      <c r="V353" s="108">
        <f t="shared" si="133"/>
        <v>0</v>
      </c>
      <c r="W353" s="108">
        <f t="shared" si="133"/>
        <v>150</v>
      </c>
      <c r="X353" s="108">
        <f t="shared" si="134"/>
        <v>150</v>
      </c>
      <c r="Y353" s="108">
        <f t="shared" si="135"/>
        <v>0</v>
      </c>
      <c r="Z353" s="108">
        <f t="shared" si="135"/>
        <v>150</v>
      </c>
      <c r="AA353" s="108">
        <f t="shared" si="136"/>
        <v>150</v>
      </c>
      <c r="AB353" s="108">
        <f t="shared" si="137"/>
        <v>150</v>
      </c>
      <c r="AC353" s="108">
        <f t="shared" si="137"/>
        <v>150</v>
      </c>
      <c r="AD353" s="109">
        <f t="shared" si="137"/>
        <v>150</v>
      </c>
    </row>
    <row r="354" spans="1:30" x14ac:dyDescent="0.25">
      <c r="A354" s="17">
        <v>3621</v>
      </c>
      <c r="B354" s="6" t="s">
        <v>215</v>
      </c>
      <c r="C354" s="93"/>
      <c r="D354" s="93"/>
      <c r="E354" s="4">
        <v>60</v>
      </c>
      <c r="F354" s="4">
        <v>60</v>
      </c>
      <c r="G354" s="4">
        <v>60</v>
      </c>
      <c r="H354" s="4">
        <v>60</v>
      </c>
      <c r="I354" s="4">
        <v>60</v>
      </c>
      <c r="J354" s="4">
        <v>60</v>
      </c>
      <c r="K354" s="16"/>
      <c r="L354" s="63"/>
      <c r="M354" s="63">
        <v>8</v>
      </c>
      <c r="N354" s="63">
        <v>8</v>
      </c>
      <c r="O354" s="64">
        <v>2</v>
      </c>
      <c r="P354" s="64">
        <v>6</v>
      </c>
      <c r="Q354" s="65">
        <v>8</v>
      </c>
      <c r="R354" s="65">
        <v>8</v>
      </c>
      <c r="S354" s="63">
        <v>8</v>
      </c>
      <c r="T354" s="63">
        <v>8</v>
      </c>
      <c r="U354" s="16"/>
      <c r="V354" s="108">
        <f t="shared" si="133"/>
        <v>0</v>
      </c>
      <c r="W354" s="108">
        <f t="shared" si="133"/>
        <v>480</v>
      </c>
      <c r="X354" s="108">
        <f t="shared" si="134"/>
        <v>480</v>
      </c>
      <c r="Y354" s="108">
        <f t="shared" si="135"/>
        <v>120</v>
      </c>
      <c r="Z354" s="108">
        <f t="shared" si="135"/>
        <v>360</v>
      </c>
      <c r="AA354" s="108">
        <f t="shared" si="136"/>
        <v>480</v>
      </c>
      <c r="AB354" s="108">
        <f t="shared" si="137"/>
        <v>480</v>
      </c>
      <c r="AC354" s="108">
        <f t="shared" si="137"/>
        <v>480</v>
      </c>
      <c r="AD354" s="109">
        <f t="shared" si="137"/>
        <v>480</v>
      </c>
    </row>
    <row r="355" spans="1:30" x14ac:dyDescent="0.25">
      <c r="A355" s="19" t="s">
        <v>179</v>
      </c>
      <c r="B355" s="11"/>
      <c r="C355" s="95"/>
      <c r="D355" s="95"/>
      <c r="E355" s="95"/>
      <c r="F355" s="95"/>
      <c r="G355" s="95"/>
      <c r="H355" s="95"/>
      <c r="I355" s="95"/>
      <c r="J355" s="95"/>
      <c r="K355" s="16"/>
      <c r="L355" s="63"/>
      <c r="M355" s="63"/>
      <c r="N355" s="63"/>
      <c r="O355" s="64"/>
      <c r="P355" s="64"/>
      <c r="Q355" s="72"/>
      <c r="R355" s="72"/>
      <c r="S355" s="72"/>
      <c r="T355" s="72"/>
      <c r="U355" s="16"/>
      <c r="V355" s="108">
        <f t="shared" ref="V355:AD355" si="138">SUM(V348:V354)</f>
        <v>0</v>
      </c>
      <c r="W355" s="108">
        <f t="shared" si="138"/>
        <v>916870</v>
      </c>
      <c r="X355" s="108">
        <f t="shared" si="138"/>
        <v>916870</v>
      </c>
      <c r="Y355" s="108">
        <f t="shared" si="138"/>
        <v>238540</v>
      </c>
      <c r="Z355" s="108">
        <f t="shared" si="138"/>
        <v>713670</v>
      </c>
      <c r="AA355" s="108">
        <f t="shared" si="138"/>
        <v>952210</v>
      </c>
      <c r="AB355" s="108">
        <f t="shared" si="138"/>
        <v>989470</v>
      </c>
      <c r="AC355" s="108">
        <f t="shared" si="138"/>
        <v>1028130</v>
      </c>
      <c r="AD355" s="108">
        <f t="shared" si="138"/>
        <v>1068710</v>
      </c>
    </row>
    <row r="356" spans="1:30" x14ac:dyDescent="0.25">
      <c r="A356" s="19" t="s">
        <v>109</v>
      </c>
      <c r="B356" s="11"/>
      <c r="C356" s="95"/>
      <c r="D356" s="95"/>
      <c r="E356" s="95"/>
      <c r="F356" s="95"/>
      <c r="G356" s="95"/>
      <c r="H356" s="95"/>
      <c r="I356" s="95"/>
      <c r="J356" s="95"/>
      <c r="K356" s="16"/>
      <c r="L356" s="63"/>
      <c r="M356" s="63"/>
      <c r="N356" s="63"/>
      <c r="O356" s="64"/>
      <c r="P356" s="64"/>
      <c r="Q356" s="65"/>
      <c r="R356" s="88"/>
      <c r="S356" s="88"/>
      <c r="T356" s="88"/>
      <c r="U356" s="16"/>
      <c r="V356" s="111">
        <f t="shared" ref="V356:AD356" si="139">V291+V307+V323+V335+V345+V355</f>
        <v>80053852</v>
      </c>
      <c r="W356" s="111">
        <f t="shared" si="139"/>
        <v>76618146</v>
      </c>
      <c r="X356" s="111">
        <f t="shared" si="139"/>
        <v>156671998</v>
      </c>
      <c r="Y356" s="111">
        <f t="shared" si="139"/>
        <v>50073120</v>
      </c>
      <c r="Z356" s="111">
        <f t="shared" si="139"/>
        <v>150232088</v>
      </c>
      <c r="AA356" s="111">
        <f t="shared" si="139"/>
        <v>200305208</v>
      </c>
      <c r="AB356" s="111">
        <f t="shared" si="139"/>
        <v>206647138</v>
      </c>
      <c r="AC356" s="111">
        <f t="shared" si="139"/>
        <v>217185972</v>
      </c>
      <c r="AD356" s="109">
        <f t="shared" si="139"/>
        <v>227442403</v>
      </c>
    </row>
    <row r="357" spans="1:30" x14ac:dyDescent="0.25">
      <c r="A357" s="19"/>
      <c r="B357" s="11"/>
      <c r="C357" s="95"/>
      <c r="D357" s="95"/>
      <c r="E357" s="95"/>
      <c r="F357" s="95"/>
      <c r="G357" s="95"/>
      <c r="H357" s="95"/>
      <c r="I357" s="95"/>
      <c r="J357" s="95"/>
      <c r="K357" s="16"/>
      <c r="L357" s="63"/>
      <c r="M357" s="63"/>
      <c r="N357" s="63"/>
      <c r="O357" s="64"/>
      <c r="P357" s="64"/>
      <c r="Q357" s="72"/>
      <c r="R357" s="72"/>
      <c r="S357" s="72"/>
      <c r="T357" s="72"/>
      <c r="U357" s="16"/>
      <c r="V357" s="111"/>
      <c r="W357" s="111"/>
      <c r="X357" s="111"/>
      <c r="Y357" s="111"/>
      <c r="Z357" s="111"/>
      <c r="AA357" s="111"/>
      <c r="AB357" s="111"/>
      <c r="AC357" s="108"/>
      <c r="AD357" s="109"/>
    </row>
    <row r="358" spans="1:30" x14ac:dyDescent="0.25">
      <c r="A358" s="19" t="s">
        <v>185</v>
      </c>
      <c r="B358" s="11"/>
      <c r="C358" s="95"/>
      <c r="D358" s="95"/>
      <c r="E358" s="95"/>
      <c r="F358" s="95"/>
      <c r="G358" s="95"/>
      <c r="H358" s="95"/>
      <c r="I358" s="95"/>
      <c r="J358" s="95"/>
      <c r="K358" s="16"/>
      <c r="L358" s="63"/>
      <c r="M358" s="63"/>
      <c r="N358" s="63"/>
      <c r="O358" s="64"/>
      <c r="P358" s="64"/>
      <c r="Q358" s="72"/>
      <c r="R358" s="72"/>
      <c r="S358" s="72"/>
      <c r="T358" s="72"/>
      <c r="U358" s="16"/>
      <c r="V358" s="111"/>
      <c r="W358" s="111"/>
      <c r="X358" s="111"/>
      <c r="Y358" s="111"/>
      <c r="Z358" s="111"/>
      <c r="AA358" s="111"/>
      <c r="AB358" s="111"/>
      <c r="AC358" s="108"/>
      <c r="AD358" s="109"/>
    </row>
    <row r="359" spans="1:30" x14ac:dyDescent="0.25">
      <c r="A359" s="17">
        <v>1053</v>
      </c>
      <c r="B359" s="6" t="s">
        <v>110</v>
      </c>
      <c r="C359" s="95">
        <v>130</v>
      </c>
      <c r="D359" s="95">
        <v>130</v>
      </c>
      <c r="E359" s="4">
        <v>140</v>
      </c>
      <c r="F359" s="94">
        <v>140</v>
      </c>
      <c r="G359" s="94">
        <v>140</v>
      </c>
      <c r="H359" s="94">
        <v>140</v>
      </c>
      <c r="I359" s="94">
        <v>140</v>
      </c>
      <c r="J359" s="94">
        <v>140</v>
      </c>
      <c r="K359" s="16"/>
      <c r="L359" s="63">
        <v>785</v>
      </c>
      <c r="M359" s="63">
        <v>785</v>
      </c>
      <c r="N359" s="63">
        <v>1570</v>
      </c>
      <c r="O359" s="64">
        <v>374</v>
      </c>
      <c r="P359" s="64">
        <v>1123</v>
      </c>
      <c r="Q359" s="65">
        <v>1497</v>
      </c>
      <c r="R359" s="65">
        <v>1428</v>
      </c>
      <c r="S359" s="63">
        <v>1361</v>
      </c>
      <c r="T359" s="63">
        <v>1298</v>
      </c>
      <c r="U359" s="16"/>
      <c r="V359" s="108">
        <f t="shared" ref="V359:W386" si="140">D359*L359</f>
        <v>102050</v>
      </c>
      <c r="W359" s="108">
        <f t="shared" si="140"/>
        <v>109900</v>
      </c>
      <c r="X359" s="108">
        <f t="shared" ref="X359:X386" si="141">SUM(V359:W359)</f>
        <v>211950</v>
      </c>
      <c r="Y359" s="108">
        <f t="shared" ref="Y359:Z386" si="142">F359*O359</f>
        <v>52360</v>
      </c>
      <c r="Z359" s="108">
        <f t="shared" si="142"/>
        <v>157220</v>
      </c>
      <c r="AA359" s="108">
        <f t="shared" ref="AA359:AA386" si="143">SUM(Y359:Z359)</f>
        <v>209580</v>
      </c>
      <c r="AB359" s="108">
        <f t="shared" ref="AB359:AD386" si="144">H359*R359</f>
        <v>199920</v>
      </c>
      <c r="AC359" s="108">
        <f t="shared" si="144"/>
        <v>190540</v>
      </c>
      <c r="AD359" s="109">
        <f t="shared" si="144"/>
        <v>181720</v>
      </c>
    </row>
    <row r="360" spans="1:30" x14ac:dyDescent="0.25">
      <c r="A360" s="17">
        <v>1451</v>
      </c>
      <c r="B360" s="6" t="s">
        <v>111</v>
      </c>
      <c r="C360" s="95">
        <v>1510</v>
      </c>
      <c r="D360" s="95">
        <v>1510</v>
      </c>
      <c r="E360" s="4">
        <v>1520</v>
      </c>
      <c r="F360" s="94">
        <v>1520</v>
      </c>
      <c r="G360" s="94">
        <v>1520</v>
      </c>
      <c r="H360" s="94">
        <v>1520</v>
      </c>
      <c r="I360" s="94">
        <v>1520</v>
      </c>
      <c r="J360" s="94">
        <v>1520</v>
      </c>
      <c r="K360" s="16"/>
      <c r="L360" s="63">
        <v>4</v>
      </c>
      <c r="M360" s="63">
        <v>4</v>
      </c>
      <c r="N360" s="63">
        <v>8</v>
      </c>
      <c r="O360" s="64">
        <v>2</v>
      </c>
      <c r="P360" s="64">
        <v>6</v>
      </c>
      <c r="Q360" s="65">
        <v>8</v>
      </c>
      <c r="R360" s="65">
        <v>8</v>
      </c>
      <c r="S360" s="63">
        <v>8</v>
      </c>
      <c r="T360" s="63">
        <v>8</v>
      </c>
      <c r="U360" s="16"/>
      <c r="V360" s="108">
        <f t="shared" si="140"/>
        <v>6040</v>
      </c>
      <c r="W360" s="108">
        <f t="shared" si="140"/>
        <v>6080</v>
      </c>
      <c r="X360" s="108">
        <f t="shared" si="141"/>
        <v>12120</v>
      </c>
      <c r="Y360" s="108">
        <f t="shared" si="142"/>
        <v>3040</v>
      </c>
      <c r="Z360" s="108">
        <f t="shared" si="142"/>
        <v>9120</v>
      </c>
      <c r="AA360" s="108">
        <f t="shared" si="143"/>
        <v>12160</v>
      </c>
      <c r="AB360" s="108">
        <f t="shared" si="144"/>
        <v>12160</v>
      </c>
      <c r="AC360" s="108">
        <f t="shared" si="144"/>
        <v>12160</v>
      </c>
      <c r="AD360" s="109">
        <f t="shared" si="144"/>
        <v>12160</v>
      </c>
    </row>
    <row r="361" spans="1:30" x14ac:dyDescent="0.25">
      <c r="A361" s="17">
        <v>1454</v>
      </c>
      <c r="B361" s="6" t="s">
        <v>112</v>
      </c>
      <c r="C361" s="93">
        <v>1410</v>
      </c>
      <c r="D361" s="95">
        <v>1410</v>
      </c>
      <c r="E361" s="4">
        <v>1420</v>
      </c>
      <c r="F361" s="94">
        <v>1420</v>
      </c>
      <c r="G361" s="94">
        <v>1420</v>
      </c>
      <c r="H361" s="94">
        <v>1420</v>
      </c>
      <c r="I361" s="94">
        <v>1420</v>
      </c>
      <c r="J361" s="94">
        <v>1420</v>
      </c>
      <c r="K361" s="16"/>
      <c r="L361" s="63">
        <v>345</v>
      </c>
      <c r="M361" s="63">
        <v>345</v>
      </c>
      <c r="N361" s="63">
        <v>690</v>
      </c>
      <c r="O361" s="64">
        <v>169</v>
      </c>
      <c r="P361" s="64">
        <v>508</v>
      </c>
      <c r="Q361" s="65">
        <v>677</v>
      </c>
      <c r="R361" s="65">
        <v>665</v>
      </c>
      <c r="S361" s="63">
        <v>653</v>
      </c>
      <c r="T361" s="63">
        <v>642</v>
      </c>
      <c r="U361" s="16"/>
      <c r="V361" s="108">
        <f t="shared" si="140"/>
        <v>486450</v>
      </c>
      <c r="W361" s="108">
        <f t="shared" si="140"/>
        <v>489900</v>
      </c>
      <c r="X361" s="108">
        <f t="shared" si="141"/>
        <v>976350</v>
      </c>
      <c r="Y361" s="108">
        <f t="shared" si="142"/>
        <v>239980</v>
      </c>
      <c r="Z361" s="108">
        <f t="shared" si="142"/>
        <v>721360</v>
      </c>
      <c r="AA361" s="108">
        <f t="shared" si="143"/>
        <v>961340</v>
      </c>
      <c r="AB361" s="108">
        <f t="shared" si="144"/>
        <v>944300</v>
      </c>
      <c r="AC361" s="108">
        <f t="shared" si="144"/>
        <v>927260</v>
      </c>
      <c r="AD361" s="109">
        <f t="shared" si="144"/>
        <v>911640</v>
      </c>
    </row>
    <row r="362" spans="1:30" x14ac:dyDescent="0.25">
      <c r="A362" s="17">
        <v>1455</v>
      </c>
      <c r="B362" s="6" t="s">
        <v>113</v>
      </c>
      <c r="C362" s="95">
        <v>200</v>
      </c>
      <c r="D362" s="95">
        <v>200</v>
      </c>
      <c r="E362" s="95">
        <v>200</v>
      </c>
      <c r="F362" s="95">
        <v>200</v>
      </c>
      <c r="G362" s="95">
        <v>200</v>
      </c>
      <c r="H362" s="95">
        <v>200</v>
      </c>
      <c r="I362" s="95">
        <v>200</v>
      </c>
      <c r="J362" s="95">
        <v>200</v>
      </c>
      <c r="K362" s="16"/>
      <c r="L362" s="63">
        <v>684</v>
      </c>
      <c r="M362" s="63">
        <v>684</v>
      </c>
      <c r="N362" s="63">
        <v>1368</v>
      </c>
      <c r="O362" s="64">
        <v>342</v>
      </c>
      <c r="P362" s="64">
        <v>1025</v>
      </c>
      <c r="Q362" s="65">
        <v>1367</v>
      </c>
      <c r="R362" s="65">
        <v>1367</v>
      </c>
      <c r="S362" s="63">
        <v>11367</v>
      </c>
      <c r="T362" s="63">
        <v>21367</v>
      </c>
      <c r="U362" s="16"/>
      <c r="V362" s="108">
        <f t="shared" si="140"/>
        <v>136800</v>
      </c>
      <c r="W362" s="108">
        <f t="shared" si="140"/>
        <v>136800</v>
      </c>
      <c r="X362" s="108">
        <f t="shared" si="141"/>
        <v>273600</v>
      </c>
      <c r="Y362" s="108">
        <f t="shared" si="142"/>
        <v>68400</v>
      </c>
      <c r="Z362" s="108">
        <f t="shared" si="142"/>
        <v>205000</v>
      </c>
      <c r="AA362" s="108">
        <f t="shared" si="143"/>
        <v>273400</v>
      </c>
      <c r="AB362" s="108">
        <f t="shared" si="144"/>
        <v>273400</v>
      </c>
      <c r="AC362" s="108">
        <f t="shared" si="144"/>
        <v>2273400</v>
      </c>
      <c r="AD362" s="109">
        <f t="shared" si="144"/>
        <v>4273400</v>
      </c>
    </row>
    <row r="363" spans="1:30" x14ac:dyDescent="0.25">
      <c r="A363" s="17">
        <v>1456</v>
      </c>
      <c r="B363" s="6" t="s">
        <v>114</v>
      </c>
      <c r="C363" s="95">
        <v>400</v>
      </c>
      <c r="D363" s="95">
        <v>400</v>
      </c>
      <c r="E363" s="95">
        <v>400</v>
      </c>
      <c r="F363" s="95">
        <v>400</v>
      </c>
      <c r="G363" s="95">
        <v>400</v>
      </c>
      <c r="H363" s="95">
        <v>400</v>
      </c>
      <c r="I363" s="95">
        <v>400</v>
      </c>
      <c r="J363" s="95">
        <v>400</v>
      </c>
      <c r="K363" s="16"/>
      <c r="L363" s="63">
        <v>5</v>
      </c>
      <c r="M363" s="63">
        <v>5</v>
      </c>
      <c r="N363" s="63">
        <v>10</v>
      </c>
      <c r="O363" s="64">
        <v>2</v>
      </c>
      <c r="P363" s="64">
        <v>8</v>
      </c>
      <c r="Q363" s="65">
        <v>10</v>
      </c>
      <c r="R363" s="65">
        <v>10</v>
      </c>
      <c r="S363" s="63">
        <v>10</v>
      </c>
      <c r="T363" s="63">
        <v>10</v>
      </c>
      <c r="U363" s="16"/>
      <c r="V363" s="108">
        <f t="shared" si="140"/>
        <v>2000</v>
      </c>
      <c r="W363" s="108">
        <f t="shared" si="140"/>
        <v>2000</v>
      </c>
      <c r="X363" s="108">
        <f t="shared" si="141"/>
        <v>4000</v>
      </c>
      <c r="Y363" s="108">
        <f t="shared" si="142"/>
        <v>800</v>
      </c>
      <c r="Z363" s="108">
        <f t="shared" si="142"/>
        <v>3200</v>
      </c>
      <c r="AA363" s="108">
        <f t="shared" si="143"/>
        <v>4000</v>
      </c>
      <c r="AB363" s="108">
        <f t="shared" si="144"/>
        <v>4000</v>
      </c>
      <c r="AC363" s="108">
        <f t="shared" si="144"/>
        <v>4000</v>
      </c>
      <c r="AD363" s="109">
        <f t="shared" si="144"/>
        <v>4000</v>
      </c>
    </row>
    <row r="364" spans="1:30" x14ac:dyDescent="0.25">
      <c r="A364" s="17">
        <v>1457</v>
      </c>
      <c r="B364" s="6" t="s">
        <v>115</v>
      </c>
      <c r="C364" s="95">
        <v>1120</v>
      </c>
      <c r="D364" s="95">
        <v>1120</v>
      </c>
      <c r="E364" s="95">
        <v>1120</v>
      </c>
      <c r="F364" s="95">
        <v>1120</v>
      </c>
      <c r="G364" s="95">
        <v>1120</v>
      </c>
      <c r="H364" s="95">
        <v>1120</v>
      </c>
      <c r="I364" s="95">
        <v>1120</v>
      </c>
      <c r="J364" s="95">
        <v>1120</v>
      </c>
      <c r="K364" s="16"/>
      <c r="L364" s="63">
        <v>30</v>
      </c>
      <c r="M364" s="63">
        <v>30</v>
      </c>
      <c r="N364" s="63">
        <v>60</v>
      </c>
      <c r="O364" s="64">
        <v>15</v>
      </c>
      <c r="P364" s="64">
        <v>45</v>
      </c>
      <c r="Q364" s="65">
        <v>60</v>
      </c>
      <c r="R364" s="65">
        <v>60</v>
      </c>
      <c r="S364" s="63">
        <v>60</v>
      </c>
      <c r="T364" s="63">
        <v>60</v>
      </c>
      <c r="U364" s="16"/>
      <c r="V364" s="108">
        <f t="shared" si="140"/>
        <v>33600</v>
      </c>
      <c r="W364" s="108">
        <f t="shared" si="140"/>
        <v>33600</v>
      </c>
      <c r="X364" s="108">
        <f t="shared" si="141"/>
        <v>67200</v>
      </c>
      <c r="Y364" s="108">
        <f t="shared" si="142"/>
        <v>16800</v>
      </c>
      <c r="Z364" s="108">
        <f t="shared" si="142"/>
        <v>50400</v>
      </c>
      <c r="AA364" s="108">
        <f t="shared" si="143"/>
        <v>67200</v>
      </c>
      <c r="AB364" s="108">
        <f t="shared" si="144"/>
        <v>67200</v>
      </c>
      <c r="AC364" s="108">
        <f t="shared" si="144"/>
        <v>67200</v>
      </c>
      <c r="AD364" s="109">
        <f t="shared" si="144"/>
        <v>67200</v>
      </c>
    </row>
    <row r="365" spans="1:30" x14ac:dyDescent="0.25">
      <c r="A365" s="18">
        <v>1458</v>
      </c>
      <c r="B365" s="10" t="s">
        <v>116</v>
      </c>
      <c r="C365" s="95">
        <v>420</v>
      </c>
      <c r="D365" s="95">
        <v>420</v>
      </c>
      <c r="E365" s="95">
        <v>420</v>
      </c>
      <c r="F365" s="95">
        <v>420</v>
      </c>
      <c r="G365" s="95">
        <v>420</v>
      </c>
      <c r="H365" s="95">
        <v>420</v>
      </c>
      <c r="I365" s="95">
        <v>420</v>
      </c>
      <c r="J365" s="95">
        <v>420</v>
      </c>
      <c r="K365" s="16"/>
      <c r="L365" s="63">
        <v>1</v>
      </c>
      <c r="M365" s="63">
        <v>1</v>
      </c>
      <c r="N365" s="63">
        <v>2</v>
      </c>
      <c r="O365" s="64">
        <v>0</v>
      </c>
      <c r="P365" s="64">
        <v>1</v>
      </c>
      <c r="Q365" s="65">
        <v>1</v>
      </c>
      <c r="R365" s="65">
        <v>1</v>
      </c>
      <c r="S365" s="63">
        <v>1</v>
      </c>
      <c r="T365" s="63">
        <v>1</v>
      </c>
      <c r="U365" s="16"/>
      <c r="V365" s="108">
        <f t="shared" si="140"/>
        <v>420</v>
      </c>
      <c r="W365" s="108">
        <f t="shared" si="140"/>
        <v>420</v>
      </c>
      <c r="X365" s="108">
        <f t="shared" si="141"/>
        <v>840</v>
      </c>
      <c r="Y365" s="108">
        <f t="shared" si="142"/>
        <v>0</v>
      </c>
      <c r="Z365" s="108">
        <f t="shared" si="142"/>
        <v>420</v>
      </c>
      <c r="AA365" s="108">
        <f t="shared" si="143"/>
        <v>420</v>
      </c>
      <c r="AB365" s="108">
        <f t="shared" si="144"/>
        <v>420</v>
      </c>
      <c r="AC365" s="108">
        <f t="shared" si="144"/>
        <v>420</v>
      </c>
      <c r="AD365" s="109">
        <f t="shared" si="144"/>
        <v>420</v>
      </c>
    </row>
    <row r="366" spans="1:30" x14ac:dyDescent="0.25">
      <c r="A366" s="18">
        <v>1459</v>
      </c>
      <c r="B366" s="10" t="s">
        <v>117</v>
      </c>
      <c r="C366" s="95">
        <v>220</v>
      </c>
      <c r="D366" s="95">
        <v>220</v>
      </c>
      <c r="E366" s="95">
        <v>220</v>
      </c>
      <c r="F366" s="95">
        <v>220</v>
      </c>
      <c r="G366" s="95">
        <v>220</v>
      </c>
      <c r="H366" s="95">
        <v>220</v>
      </c>
      <c r="I366" s="95">
        <v>220</v>
      </c>
      <c r="J366" s="95">
        <v>220</v>
      </c>
      <c r="K366" s="16"/>
      <c r="L366" s="63">
        <v>1</v>
      </c>
      <c r="M366" s="63">
        <v>1</v>
      </c>
      <c r="N366" s="63">
        <v>2</v>
      </c>
      <c r="O366" s="64">
        <v>0</v>
      </c>
      <c r="P366" s="64">
        <v>1</v>
      </c>
      <c r="Q366" s="65">
        <v>1</v>
      </c>
      <c r="R366" s="65">
        <v>1</v>
      </c>
      <c r="S366" s="63">
        <v>1</v>
      </c>
      <c r="T366" s="63">
        <v>1</v>
      </c>
      <c r="U366" s="16"/>
      <c r="V366" s="108">
        <f t="shared" si="140"/>
        <v>220</v>
      </c>
      <c r="W366" s="108">
        <f t="shared" si="140"/>
        <v>220</v>
      </c>
      <c r="X366" s="108">
        <f t="shared" si="141"/>
        <v>440</v>
      </c>
      <c r="Y366" s="108">
        <f t="shared" si="142"/>
        <v>0</v>
      </c>
      <c r="Z366" s="108">
        <f t="shared" si="142"/>
        <v>220</v>
      </c>
      <c r="AA366" s="108">
        <f t="shared" si="143"/>
        <v>220</v>
      </c>
      <c r="AB366" s="108">
        <f t="shared" si="144"/>
        <v>220</v>
      </c>
      <c r="AC366" s="108">
        <f t="shared" si="144"/>
        <v>220</v>
      </c>
      <c r="AD366" s="109">
        <f t="shared" si="144"/>
        <v>220</v>
      </c>
    </row>
    <row r="367" spans="1:30" x14ac:dyDescent="0.25">
      <c r="A367" s="17">
        <v>1462</v>
      </c>
      <c r="B367" s="6" t="s">
        <v>118</v>
      </c>
      <c r="C367" s="95">
        <v>400</v>
      </c>
      <c r="D367" s="95">
        <v>400</v>
      </c>
      <c r="E367" s="4">
        <v>400</v>
      </c>
      <c r="F367" s="94">
        <v>400</v>
      </c>
      <c r="G367" s="94">
        <v>400</v>
      </c>
      <c r="H367" s="94">
        <v>400</v>
      </c>
      <c r="I367" s="94">
        <v>400</v>
      </c>
      <c r="J367" s="94">
        <v>400</v>
      </c>
      <c r="K367" s="16"/>
      <c r="L367" s="63">
        <v>1158</v>
      </c>
      <c r="M367" s="63">
        <v>1158</v>
      </c>
      <c r="N367" s="63">
        <v>2316</v>
      </c>
      <c r="O367" s="64">
        <v>608</v>
      </c>
      <c r="P367" s="64">
        <v>1824</v>
      </c>
      <c r="Q367" s="65">
        <v>2432</v>
      </c>
      <c r="R367" s="65">
        <v>2554</v>
      </c>
      <c r="S367" s="63">
        <v>2682</v>
      </c>
      <c r="T367" s="63">
        <v>2816</v>
      </c>
      <c r="U367" s="16"/>
      <c r="V367" s="108">
        <f t="shared" si="140"/>
        <v>463200</v>
      </c>
      <c r="W367" s="108">
        <f t="shared" si="140"/>
        <v>463200</v>
      </c>
      <c r="X367" s="108">
        <f t="shared" si="141"/>
        <v>926400</v>
      </c>
      <c r="Y367" s="108">
        <f t="shared" si="142"/>
        <v>243200</v>
      </c>
      <c r="Z367" s="108">
        <f t="shared" si="142"/>
        <v>729600</v>
      </c>
      <c r="AA367" s="108">
        <f t="shared" si="143"/>
        <v>972800</v>
      </c>
      <c r="AB367" s="108">
        <f t="shared" si="144"/>
        <v>1021600</v>
      </c>
      <c r="AC367" s="108">
        <f t="shared" si="144"/>
        <v>1072800</v>
      </c>
      <c r="AD367" s="109">
        <f t="shared" si="144"/>
        <v>1126400</v>
      </c>
    </row>
    <row r="368" spans="1:30" x14ac:dyDescent="0.25">
      <c r="A368" s="17">
        <v>1463</v>
      </c>
      <c r="B368" s="6" t="s">
        <v>119</v>
      </c>
      <c r="C368" s="95">
        <v>200</v>
      </c>
      <c r="D368" s="95">
        <v>200</v>
      </c>
      <c r="E368" s="4">
        <v>200</v>
      </c>
      <c r="F368" s="94">
        <v>200</v>
      </c>
      <c r="G368" s="94">
        <v>200</v>
      </c>
      <c r="H368" s="94">
        <v>200</v>
      </c>
      <c r="I368" s="94">
        <v>200</v>
      </c>
      <c r="J368" s="94">
        <v>200</v>
      </c>
      <c r="K368" s="16"/>
      <c r="L368" s="63">
        <v>2956</v>
      </c>
      <c r="M368" s="63">
        <v>2956</v>
      </c>
      <c r="N368" s="63">
        <v>5912</v>
      </c>
      <c r="O368" s="64">
        <v>1725</v>
      </c>
      <c r="P368" s="64">
        <v>5175</v>
      </c>
      <c r="Q368" s="65">
        <v>6900</v>
      </c>
      <c r="R368" s="65">
        <v>8053</v>
      </c>
      <c r="S368" s="63">
        <v>9398</v>
      </c>
      <c r="T368" s="63">
        <v>10969</v>
      </c>
      <c r="U368" s="16"/>
      <c r="V368" s="108">
        <f t="shared" si="140"/>
        <v>591200</v>
      </c>
      <c r="W368" s="108">
        <f t="shared" si="140"/>
        <v>591200</v>
      </c>
      <c r="X368" s="108">
        <f t="shared" si="141"/>
        <v>1182400</v>
      </c>
      <c r="Y368" s="108">
        <f t="shared" si="142"/>
        <v>345000</v>
      </c>
      <c r="Z368" s="108">
        <f t="shared" si="142"/>
        <v>1035000</v>
      </c>
      <c r="AA368" s="108">
        <f t="shared" si="143"/>
        <v>1380000</v>
      </c>
      <c r="AB368" s="108">
        <f t="shared" si="144"/>
        <v>1610600</v>
      </c>
      <c r="AC368" s="108">
        <f t="shared" si="144"/>
        <v>1879600</v>
      </c>
      <c r="AD368" s="109">
        <f t="shared" si="144"/>
        <v>2193800</v>
      </c>
    </row>
    <row r="369" spans="1:30" x14ac:dyDescent="0.25">
      <c r="A369" s="17">
        <v>1464</v>
      </c>
      <c r="B369" s="6" t="s">
        <v>120</v>
      </c>
      <c r="C369" s="95">
        <v>130</v>
      </c>
      <c r="D369" s="95">
        <v>130</v>
      </c>
      <c r="E369" s="4">
        <v>140</v>
      </c>
      <c r="F369" s="94">
        <v>140</v>
      </c>
      <c r="G369" s="94">
        <v>140</v>
      </c>
      <c r="H369" s="94">
        <v>140</v>
      </c>
      <c r="I369" s="94">
        <v>140</v>
      </c>
      <c r="J369" s="94">
        <v>140</v>
      </c>
      <c r="K369" s="16"/>
      <c r="L369" s="63">
        <v>5809</v>
      </c>
      <c r="M369" s="63">
        <v>5809</v>
      </c>
      <c r="N369" s="63">
        <v>11618</v>
      </c>
      <c r="O369" s="64">
        <v>2487</v>
      </c>
      <c r="P369" s="64">
        <v>7462</v>
      </c>
      <c r="Q369" s="65">
        <v>9949</v>
      </c>
      <c r="R369" s="65">
        <v>6098</v>
      </c>
      <c r="S369" s="63">
        <v>5222</v>
      </c>
      <c r="T369" s="63">
        <v>4472</v>
      </c>
      <c r="U369" s="16"/>
      <c r="V369" s="108">
        <f t="shared" si="140"/>
        <v>755170</v>
      </c>
      <c r="W369" s="108">
        <f t="shared" si="140"/>
        <v>813260</v>
      </c>
      <c r="X369" s="108">
        <f t="shared" si="141"/>
        <v>1568430</v>
      </c>
      <c r="Y369" s="108">
        <f t="shared" si="142"/>
        <v>348180</v>
      </c>
      <c r="Z369" s="108">
        <f t="shared" si="142"/>
        <v>1044680</v>
      </c>
      <c r="AA369" s="108">
        <f t="shared" si="143"/>
        <v>1392860</v>
      </c>
      <c r="AB369" s="108">
        <f t="shared" si="144"/>
        <v>853720</v>
      </c>
      <c r="AC369" s="108">
        <f t="shared" si="144"/>
        <v>731080</v>
      </c>
      <c r="AD369" s="109">
        <f t="shared" si="144"/>
        <v>626080</v>
      </c>
    </row>
    <row r="370" spans="1:30" x14ac:dyDescent="0.25">
      <c r="A370" s="18">
        <v>1802</v>
      </c>
      <c r="B370" s="6" t="s">
        <v>121</v>
      </c>
      <c r="C370" s="95">
        <v>900</v>
      </c>
      <c r="D370" s="95">
        <v>900</v>
      </c>
      <c r="E370" s="4">
        <v>900</v>
      </c>
      <c r="F370" s="94">
        <v>900</v>
      </c>
      <c r="G370" s="94">
        <v>900</v>
      </c>
      <c r="H370" s="94">
        <v>900</v>
      </c>
      <c r="I370" s="94">
        <v>900</v>
      </c>
      <c r="J370" s="94">
        <v>900</v>
      </c>
      <c r="K370" s="16"/>
      <c r="L370" s="63">
        <v>87</v>
      </c>
      <c r="M370" s="63">
        <v>87</v>
      </c>
      <c r="N370" s="63">
        <v>174</v>
      </c>
      <c r="O370" s="64">
        <v>41</v>
      </c>
      <c r="P370" s="64">
        <v>124</v>
      </c>
      <c r="Q370" s="65">
        <v>165</v>
      </c>
      <c r="R370" s="65">
        <v>157</v>
      </c>
      <c r="S370" s="63">
        <v>160</v>
      </c>
      <c r="T370" s="63">
        <v>163</v>
      </c>
      <c r="U370" s="16"/>
      <c r="V370" s="108">
        <f t="shared" si="140"/>
        <v>78300</v>
      </c>
      <c r="W370" s="108">
        <f t="shared" si="140"/>
        <v>78300</v>
      </c>
      <c r="X370" s="108">
        <f t="shared" si="141"/>
        <v>156600</v>
      </c>
      <c r="Y370" s="108">
        <f t="shared" si="142"/>
        <v>36900</v>
      </c>
      <c r="Z370" s="108">
        <f t="shared" si="142"/>
        <v>111600</v>
      </c>
      <c r="AA370" s="108">
        <f t="shared" si="143"/>
        <v>148500</v>
      </c>
      <c r="AB370" s="108">
        <f t="shared" si="144"/>
        <v>141300</v>
      </c>
      <c r="AC370" s="108">
        <f t="shared" si="144"/>
        <v>144000</v>
      </c>
      <c r="AD370" s="109">
        <f t="shared" si="144"/>
        <v>146700</v>
      </c>
    </row>
    <row r="371" spans="1:30" x14ac:dyDescent="0.25">
      <c r="A371" s="17">
        <v>1804</v>
      </c>
      <c r="B371" s="6" t="s">
        <v>122</v>
      </c>
      <c r="C371" s="95">
        <v>920</v>
      </c>
      <c r="D371" s="95">
        <v>920</v>
      </c>
      <c r="E371" s="4">
        <v>920</v>
      </c>
      <c r="F371" s="4">
        <v>920</v>
      </c>
      <c r="G371" s="4">
        <v>920</v>
      </c>
      <c r="H371" s="4">
        <v>920</v>
      </c>
      <c r="I371" s="4">
        <v>920</v>
      </c>
      <c r="J371" s="4">
        <v>920</v>
      </c>
      <c r="K371" s="16"/>
      <c r="L371" s="63">
        <v>2</v>
      </c>
      <c r="M371" s="63">
        <v>2</v>
      </c>
      <c r="N371" s="63">
        <v>4</v>
      </c>
      <c r="O371" s="64">
        <v>1</v>
      </c>
      <c r="P371" s="64">
        <v>2</v>
      </c>
      <c r="Q371" s="65">
        <v>3</v>
      </c>
      <c r="R371" s="65">
        <v>3</v>
      </c>
      <c r="S371" s="63">
        <v>3</v>
      </c>
      <c r="T371" s="63">
        <v>3</v>
      </c>
      <c r="U371" s="16"/>
      <c r="V371" s="108">
        <f t="shared" si="140"/>
        <v>1840</v>
      </c>
      <c r="W371" s="108">
        <f t="shared" si="140"/>
        <v>1840</v>
      </c>
      <c r="X371" s="108">
        <f t="shared" si="141"/>
        <v>3680</v>
      </c>
      <c r="Y371" s="108">
        <f t="shared" si="142"/>
        <v>920</v>
      </c>
      <c r="Z371" s="108">
        <f t="shared" si="142"/>
        <v>1840</v>
      </c>
      <c r="AA371" s="108">
        <f t="shared" si="143"/>
        <v>2760</v>
      </c>
      <c r="AB371" s="108">
        <f t="shared" si="144"/>
        <v>2760</v>
      </c>
      <c r="AC371" s="108">
        <f t="shared" si="144"/>
        <v>2760</v>
      </c>
      <c r="AD371" s="109">
        <f t="shared" si="144"/>
        <v>2760</v>
      </c>
    </row>
    <row r="372" spans="1:30" x14ac:dyDescent="0.25">
      <c r="A372" s="17">
        <v>1805</v>
      </c>
      <c r="B372" s="6" t="s">
        <v>123</v>
      </c>
      <c r="C372" s="95">
        <v>1840</v>
      </c>
      <c r="D372" s="95">
        <v>1840</v>
      </c>
      <c r="E372" s="4">
        <v>1840</v>
      </c>
      <c r="F372" s="4">
        <v>1840</v>
      </c>
      <c r="G372" s="4">
        <v>1840</v>
      </c>
      <c r="H372" s="4">
        <v>1840</v>
      </c>
      <c r="I372" s="4">
        <v>1840</v>
      </c>
      <c r="J372" s="4">
        <v>1840</v>
      </c>
      <c r="K372" s="16"/>
      <c r="L372" s="63">
        <v>1</v>
      </c>
      <c r="M372" s="63">
        <v>1</v>
      </c>
      <c r="N372" s="63">
        <v>2</v>
      </c>
      <c r="O372" s="64">
        <v>0</v>
      </c>
      <c r="P372" s="64">
        <v>1</v>
      </c>
      <c r="Q372" s="65">
        <v>1</v>
      </c>
      <c r="R372" s="65">
        <v>0</v>
      </c>
      <c r="S372" s="63">
        <v>0</v>
      </c>
      <c r="T372" s="63">
        <v>0</v>
      </c>
      <c r="U372" s="16"/>
      <c r="V372" s="108">
        <f t="shared" si="140"/>
        <v>1840</v>
      </c>
      <c r="W372" s="108">
        <f t="shared" si="140"/>
        <v>1840</v>
      </c>
      <c r="X372" s="108">
        <f t="shared" si="141"/>
        <v>3680</v>
      </c>
      <c r="Y372" s="108">
        <f t="shared" si="142"/>
        <v>0</v>
      </c>
      <c r="Z372" s="108">
        <f t="shared" si="142"/>
        <v>1840</v>
      </c>
      <c r="AA372" s="108">
        <f t="shared" si="143"/>
        <v>1840</v>
      </c>
      <c r="AB372" s="108">
        <f t="shared" si="144"/>
        <v>0</v>
      </c>
      <c r="AC372" s="108">
        <f t="shared" si="144"/>
        <v>0</v>
      </c>
      <c r="AD372" s="109">
        <f t="shared" si="144"/>
        <v>0</v>
      </c>
    </row>
    <row r="373" spans="1:30" x14ac:dyDescent="0.25">
      <c r="A373" s="17">
        <v>1806</v>
      </c>
      <c r="B373" s="6" t="s">
        <v>124</v>
      </c>
      <c r="C373" s="95">
        <v>180</v>
      </c>
      <c r="D373" s="95">
        <v>180</v>
      </c>
      <c r="E373" s="4">
        <v>180</v>
      </c>
      <c r="F373" s="94">
        <v>180</v>
      </c>
      <c r="G373" s="94">
        <v>180</v>
      </c>
      <c r="H373" s="94">
        <v>180</v>
      </c>
      <c r="I373" s="94">
        <v>180</v>
      </c>
      <c r="J373" s="94">
        <v>180</v>
      </c>
      <c r="K373" s="16"/>
      <c r="L373" s="63">
        <v>45355</v>
      </c>
      <c r="M373" s="63">
        <v>45355</v>
      </c>
      <c r="N373" s="63">
        <v>90710</v>
      </c>
      <c r="O373" s="64">
        <v>23541</v>
      </c>
      <c r="P373" s="64">
        <v>70624</v>
      </c>
      <c r="Q373" s="65">
        <v>94165</v>
      </c>
      <c r="R373" s="65">
        <v>97751</v>
      </c>
      <c r="S373" s="63">
        <v>101475</v>
      </c>
      <c r="T373" s="63">
        <v>105339</v>
      </c>
      <c r="U373" s="16"/>
      <c r="V373" s="108">
        <f t="shared" si="140"/>
        <v>8163900</v>
      </c>
      <c r="W373" s="108">
        <f t="shared" si="140"/>
        <v>8163900</v>
      </c>
      <c r="X373" s="108">
        <f t="shared" si="141"/>
        <v>16327800</v>
      </c>
      <c r="Y373" s="108">
        <f t="shared" si="142"/>
        <v>4237380</v>
      </c>
      <c r="Z373" s="108">
        <f t="shared" si="142"/>
        <v>12712320</v>
      </c>
      <c r="AA373" s="108">
        <f t="shared" si="143"/>
        <v>16949700</v>
      </c>
      <c r="AB373" s="108">
        <f t="shared" si="144"/>
        <v>17595180</v>
      </c>
      <c r="AC373" s="108">
        <f t="shared" si="144"/>
        <v>18265500</v>
      </c>
      <c r="AD373" s="109">
        <f t="shared" si="144"/>
        <v>18961020</v>
      </c>
    </row>
    <row r="374" spans="1:30" x14ac:dyDescent="0.25">
      <c r="A374" s="18">
        <v>1807</v>
      </c>
      <c r="B374" s="10" t="s">
        <v>125</v>
      </c>
      <c r="C374" s="95">
        <v>50</v>
      </c>
      <c r="D374" s="95">
        <v>50</v>
      </c>
      <c r="E374" s="95">
        <v>50</v>
      </c>
      <c r="F374" s="95">
        <v>50</v>
      </c>
      <c r="G374" s="95">
        <v>50</v>
      </c>
      <c r="H374" s="95">
        <v>50</v>
      </c>
      <c r="I374" s="95">
        <v>50</v>
      </c>
      <c r="J374" s="95">
        <v>50</v>
      </c>
      <c r="K374" s="16"/>
      <c r="L374" s="63">
        <v>1290</v>
      </c>
      <c r="M374" s="63">
        <v>1290</v>
      </c>
      <c r="N374" s="63">
        <v>2580</v>
      </c>
      <c r="O374" s="64">
        <v>703</v>
      </c>
      <c r="P374" s="64">
        <v>2108</v>
      </c>
      <c r="Q374" s="65">
        <v>2811</v>
      </c>
      <c r="R374" s="65">
        <v>3064</v>
      </c>
      <c r="S374" s="63">
        <v>3339</v>
      </c>
      <c r="T374" s="63">
        <v>3639</v>
      </c>
      <c r="U374" s="16"/>
      <c r="V374" s="108">
        <f t="shared" si="140"/>
        <v>64500</v>
      </c>
      <c r="W374" s="108">
        <f t="shared" si="140"/>
        <v>64500</v>
      </c>
      <c r="X374" s="108">
        <f t="shared" si="141"/>
        <v>129000</v>
      </c>
      <c r="Y374" s="108">
        <f t="shared" si="142"/>
        <v>35150</v>
      </c>
      <c r="Z374" s="108">
        <f t="shared" si="142"/>
        <v>105400</v>
      </c>
      <c r="AA374" s="108">
        <f t="shared" si="143"/>
        <v>140550</v>
      </c>
      <c r="AB374" s="108">
        <f t="shared" si="144"/>
        <v>153200</v>
      </c>
      <c r="AC374" s="108">
        <f t="shared" si="144"/>
        <v>166950</v>
      </c>
      <c r="AD374" s="109">
        <f t="shared" si="144"/>
        <v>181950</v>
      </c>
    </row>
    <row r="375" spans="1:30" x14ac:dyDescent="0.25">
      <c r="A375" s="17">
        <v>1811</v>
      </c>
      <c r="B375" s="6" t="s">
        <v>126</v>
      </c>
      <c r="C375" s="95">
        <v>100</v>
      </c>
      <c r="D375" s="95">
        <v>100</v>
      </c>
      <c r="E375" s="95">
        <v>100</v>
      </c>
      <c r="F375" s="95">
        <v>100</v>
      </c>
      <c r="G375" s="95">
        <v>100</v>
      </c>
      <c r="H375" s="95">
        <v>100</v>
      </c>
      <c r="I375" s="95">
        <v>100</v>
      </c>
      <c r="J375" s="95">
        <v>100</v>
      </c>
      <c r="K375" s="16"/>
      <c r="L375" s="63">
        <v>5900</v>
      </c>
      <c r="M375" s="63">
        <v>5900</v>
      </c>
      <c r="N375" s="63">
        <v>11800</v>
      </c>
      <c r="O375" s="64">
        <v>3245</v>
      </c>
      <c r="P375" s="64">
        <v>9735</v>
      </c>
      <c r="Q375" s="65">
        <v>12980</v>
      </c>
      <c r="R375" s="65">
        <v>14279</v>
      </c>
      <c r="S375" s="63">
        <v>15708</v>
      </c>
      <c r="T375" s="63">
        <v>17280</v>
      </c>
      <c r="U375" s="16"/>
      <c r="V375" s="108">
        <f t="shared" si="140"/>
        <v>590000</v>
      </c>
      <c r="W375" s="108">
        <f t="shared" si="140"/>
        <v>590000</v>
      </c>
      <c r="X375" s="108">
        <f t="shared" si="141"/>
        <v>1180000</v>
      </c>
      <c r="Y375" s="108">
        <f t="shared" si="142"/>
        <v>324500</v>
      </c>
      <c r="Z375" s="108">
        <f t="shared" si="142"/>
        <v>973500</v>
      </c>
      <c r="AA375" s="108">
        <f t="shared" si="143"/>
        <v>1298000</v>
      </c>
      <c r="AB375" s="108">
        <f t="shared" si="144"/>
        <v>1427900</v>
      </c>
      <c r="AC375" s="108">
        <f t="shared" si="144"/>
        <v>1570800</v>
      </c>
      <c r="AD375" s="109">
        <f t="shared" si="144"/>
        <v>1728000</v>
      </c>
    </row>
    <row r="376" spans="1:30" x14ac:dyDescent="0.25">
      <c r="A376" s="18">
        <v>1812</v>
      </c>
      <c r="B376" s="6" t="s">
        <v>127</v>
      </c>
      <c r="C376" s="95">
        <v>2520</v>
      </c>
      <c r="D376" s="95">
        <v>17750</v>
      </c>
      <c r="E376" s="4">
        <v>1760</v>
      </c>
      <c r="F376" s="4">
        <v>1760</v>
      </c>
      <c r="G376" s="4">
        <v>1760</v>
      </c>
      <c r="H376" s="4">
        <v>1760</v>
      </c>
      <c r="I376" s="4">
        <v>1760</v>
      </c>
      <c r="J376" s="4">
        <v>1760</v>
      </c>
      <c r="K376" s="16"/>
      <c r="L376" s="63">
        <v>233</v>
      </c>
      <c r="M376" s="63">
        <v>232</v>
      </c>
      <c r="N376" s="63">
        <v>465</v>
      </c>
      <c r="O376" s="64">
        <v>116</v>
      </c>
      <c r="P376" s="64">
        <v>349</v>
      </c>
      <c r="Q376" s="65">
        <v>465</v>
      </c>
      <c r="R376" s="65">
        <v>465</v>
      </c>
      <c r="S376" s="63">
        <v>465</v>
      </c>
      <c r="T376" s="63">
        <v>465</v>
      </c>
      <c r="U376" s="16"/>
      <c r="V376" s="108">
        <f t="shared" si="140"/>
        <v>4135750</v>
      </c>
      <c r="W376" s="108">
        <f t="shared" si="140"/>
        <v>408320</v>
      </c>
      <c r="X376" s="108">
        <f t="shared" si="141"/>
        <v>4544070</v>
      </c>
      <c r="Y376" s="108">
        <f t="shared" si="142"/>
        <v>204160</v>
      </c>
      <c r="Z376" s="108">
        <f t="shared" si="142"/>
        <v>614240</v>
      </c>
      <c r="AA376" s="108">
        <f t="shared" si="143"/>
        <v>818400</v>
      </c>
      <c r="AB376" s="108">
        <f t="shared" si="144"/>
        <v>818400</v>
      </c>
      <c r="AC376" s="108">
        <f t="shared" si="144"/>
        <v>818400</v>
      </c>
      <c r="AD376" s="109">
        <f t="shared" si="144"/>
        <v>818400</v>
      </c>
    </row>
    <row r="377" spans="1:30" x14ac:dyDescent="0.25">
      <c r="A377" s="18" t="s">
        <v>189</v>
      </c>
      <c r="B377" s="13" t="s">
        <v>186</v>
      </c>
      <c r="C377" s="8">
        <v>1930</v>
      </c>
      <c r="D377" s="8">
        <v>1930</v>
      </c>
      <c r="E377" s="4">
        <v>1940</v>
      </c>
      <c r="F377" s="94">
        <v>1940</v>
      </c>
      <c r="G377" s="94">
        <v>1940</v>
      </c>
      <c r="H377" s="94">
        <v>1940</v>
      </c>
      <c r="I377" s="94">
        <v>1940</v>
      </c>
      <c r="J377" s="94">
        <v>1940</v>
      </c>
      <c r="K377" s="16"/>
      <c r="L377" s="63">
        <v>336</v>
      </c>
      <c r="M377" s="63">
        <v>336</v>
      </c>
      <c r="N377" s="63">
        <v>672</v>
      </c>
      <c r="O377" s="64">
        <v>168</v>
      </c>
      <c r="P377" s="64">
        <v>503</v>
      </c>
      <c r="Q377" s="65">
        <v>671</v>
      </c>
      <c r="R377" s="84">
        <v>671</v>
      </c>
      <c r="S377" s="84">
        <v>671</v>
      </c>
      <c r="T377" s="84">
        <v>671</v>
      </c>
      <c r="U377" s="16"/>
      <c r="V377" s="108">
        <f t="shared" ref="V377:W381" si="145">D377*L377</f>
        <v>648480</v>
      </c>
      <c r="W377" s="108">
        <f t="shared" si="145"/>
        <v>651840</v>
      </c>
      <c r="X377" s="108">
        <f>SUM(V377:W377)</f>
        <v>1300320</v>
      </c>
      <c r="Y377" s="108">
        <f t="shared" ref="Y377:Z381" si="146">F377*O377</f>
        <v>325920</v>
      </c>
      <c r="Z377" s="108">
        <f t="shared" si="146"/>
        <v>975820</v>
      </c>
      <c r="AA377" s="108">
        <f>SUM(Y377:Z377)</f>
        <v>1301740</v>
      </c>
      <c r="AB377" s="108">
        <f t="shared" ref="AB377:AD381" si="147">H377*R377</f>
        <v>1301740</v>
      </c>
      <c r="AC377" s="108">
        <f t="shared" si="147"/>
        <v>1301740</v>
      </c>
      <c r="AD377" s="109">
        <f t="shared" si="147"/>
        <v>1301740</v>
      </c>
    </row>
    <row r="378" spans="1:30" x14ac:dyDescent="0.25">
      <c r="A378" s="18" t="s">
        <v>189</v>
      </c>
      <c r="B378" s="13" t="s">
        <v>180</v>
      </c>
      <c r="C378" s="8">
        <v>5180</v>
      </c>
      <c r="D378" s="8">
        <v>5180</v>
      </c>
      <c r="E378" s="4">
        <v>7000</v>
      </c>
      <c r="F378" s="94">
        <v>7000</v>
      </c>
      <c r="G378" s="94">
        <v>7000</v>
      </c>
      <c r="H378" s="94">
        <v>7000</v>
      </c>
      <c r="I378" s="94">
        <v>7000</v>
      </c>
      <c r="J378" s="94">
        <v>7000</v>
      </c>
      <c r="K378" s="16"/>
      <c r="L378" s="63">
        <v>715</v>
      </c>
      <c r="M378" s="63">
        <v>715</v>
      </c>
      <c r="N378" s="63">
        <v>1430</v>
      </c>
      <c r="O378" s="64">
        <v>358</v>
      </c>
      <c r="P378" s="64">
        <v>1072</v>
      </c>
      <c r="Q378" s="65">
        <v>1430</v>
      </c>
      <c r="R378" s="84">
        <v>1430</v>
      </c>
      <c r="S378" s="84">
        <v>1430</v>
      </c>
      <c r="T378" s="84">
        <v>1430</v>
      </c>
      <c r="U378" s="16"/>
      <c r="V378" s="108">
        <f t="shared" si="145"/>
        <v>3703700</v>
      </c>
      <c r="W378" s="108">
        <f t="shared" si="145"/>
        <v>5005000</v>
      </c>
      <c r="X378" s="108">
        <f>SUM(V378:W378)</f>
        <v>8708700</v>
      </c>
      <c r="Y378" s="108">
        <f t="shared" si="146"/>
        <v>2506000</v>
      </c>
      <c r="Z378" s="108">
        <f t="shared" si="146"/>
        <v>7504000</v>
      </c>
      <c r="AA378" s="108">
        <f>SUM(Y378:Z378)</f>
        <v>10010000</v>
      </c>
      <c r="AB378" s="108">
        <f t="shared" si="147"/>
        <v>10010000</v>
      </c>
      <c r="AC378" s="108">
        <f t="shared" si="147"/>
        <v>10010000</v>
      </c>
      <c r="AD378" s="109">
        <f t="shared" si="147"/>
        <v>10010000</v>
      </c>
    </row>
    <row r="379" spans="1:30" x14ac:dyDescent="0.25">
      <c r="A379" s="18" t="s">
        <v>189</v>
      </c>
      <c r="B379" s="13" t="s">
        <v>181</v>
      </c>
      <c r="C379" s="8">
        <v>16120</v>
      </c>
      <c r="D379" s="8">
        <v>16120</v>
      </c>
      <c r="E379" s="4">
        <v>20000</v>
      </c>
      <c r="F379" s="94">
        <v>20000</v>
      </c>
      <c r="G379" s="94">
        <v>20000</v>
      </c>
      <c r="H379" s="94">
        <v>20000</v>
      </c>
      <c r="I379" s="94">
        <v>20000</v>
      </c>
      <c r="J379" s="94">
        <v>20000</v>
      </c>
      <c r="K379" s="16"/>
      <c r="L379" s="63">
        <v>715</v>
      </c>
      <c r="M379" s="63">
        <v>715</v>
      </c>
      <c r="N379" s="63">
        <v>1430</v>
      </c>
      <c r="O379" s="64">
        <v>358</v>
      </c>
      <c r="P379" s="64">
        <v>1072</v>
      </c>
      <c r="Q379" s="65">
        <v>1430</v>
      </c>
      <c r="R379" s="84">
        <v>1430</v>
      </c>
      <c r="S379" s="84">
        <v>1430</v>
      </c>
      <c r="T379" s="84">
        <v>1430</v>
      </c>
      <c r="U379" s="16"/>
      <c r="V379" s="108">
        <f t="shared" si="145"/>
        <v>11525800</v>
      </c>
      <c r="W379" s="108">
        <f t="shared" si="145"/>
        <v>14300000</v>
      </c>
      <c r="X379" s="108">
        <f>SUM(V379:W379)</f>
        <v>25825800</v>
      </c>
      <c r="Y379" s="108">
        <f t="shared" si="146"/>
        <v>7160000</v>
      </c>
      <c r="Z379" s="108">
        <f t="shared" si="146"/>
        <v>21440000</v>
      </c>
      <c r="AA379" s="108">
        <f>SUM(Y379:Z379)</f>
        <v>28600000</v>
      </c>
      <c r="AB379" s="108">
        <f t="shared" si="147"/>
        <v>28600000</v>
      </c>
      <c r="AC379" s="108">
        <f t="shared" si="147"/>
        <v>28600000</v>
      </c>
      <c r="AD379" s="109">
        <f t="shared" si="147"/>
        <v>28600000</v>
      </c>
    </row>
    <row r="380" spans="1:30" x14ac:dyDescent="0.25">
      <c r="A380" s="18" t="s">
        <v>189</v>
      </c>
      <c r="B380" s="13" t="s">
        <v>205</v>
      </c>
      <c r="C380" s="8">
        <v>170</v>
      </c>
      <c r="D380" s="8">
        <v>170</v>
      </c>
      <c r="E380" s="4">
        <v>180</v>
      </c>
      <c r="F380" s="94">
        <v>180</v>
      </c>
      <c r="G380" s="94">
        <v>180</v>
      </c>
      <c r="H380" s="94">
        <v>180</v>
      </c>
      <c r="I380" s="94">
        <v>180</v>
      </c>
      <c r="J380" s="94">
        <v>180</v>
      </c>
      <c r="K380" s="16"/>
      <c r="L380" s="63">
        <v>63</v>
      </c>
      <c r="M380" s="63">
        <v>64</v>
      </c>
      <c r="N380" s="63">
        <v>127</v>
      </c>
      <c r="O380" s="64">
        <v>32</v>
      </c>
      <c r="P380" s="64">
        <v>95</v>
      </c>
      <c r="Q380" s="65">
        <v>127</v>
      </c>
      <c r="R380" s="84">
        <v>127</v>
      </c>
      <c r="S380" s="84">
        <v>127</v>
      </c>
      <c r="T380" s="84">
        <v>127</v>
      </c>
      <c r="U380" s="16"/>
      <c r="V380" s="108">
        <f t="shared" si="145"/>
        <v>10710</v>
      </c>
      <c r="W380" s="108">
        <f t="shared" si="145"/>
        <v>11520</v>
      </c>
      <c r="X380" s="108">
        <f>SUM(V380:W380)</f>
        <v>22230</v>
      </c>
      <c r="Y380" s="108">
        <f t="shared" si="146"/>
        <v>5760</v>
      </c>
      <c r="Z380" s="108">
        <f t="shared" si="146"/>
        <v>17100</v>
      </c>
      <c r="AA380" s="108">
        <f>SUM(Y380:Z380)</f>
        <v>22860</v>
      </c>
      <c r="AB380" s="108">
        <f t="shared" si="147"/>
        <v>22860</v>
      </c>
      <c r="AC380" s="108">
        <f t="shared" si="147"/>
        <v>22860</v>
      </c>
      <c r="AD380" s="109">
        <f t="shared" si="147"/>
        <v>22860</v>
      </c>
    </row>
    <row r="381" spans="1:30" x14ac:dyDescent="0.25">
      <c r="A381" s="18" t="s">
        <v>189</v>
      </c>
      <c r="B381" s="13" t="s">
        <v>204</v>
      </c>
      <c r="C381" s="8">
        <v>280</v>
      </c>
      <c r="D381" s="8">
        <v>280</v>
      </c>
      <c r="E381" s="4">
        <v>280</v>
      </c>
      <c r="F381" s="94">
        <v>280</v>
      </c>
      <c r="G381" s="94">
        <v>280</v>
      </c>
      <c r="H381" s="94">
        <v>280</v>
      </c>
      <c r="I381" s="94">
        <v>280</v>
      </c>
      <c r="J381" s="94">
        <v>280</v>
      </c>
      <c r="K381" s="16"/>
      <c r="L381" s="63">
        <v>6</v>
      </c>
      <c r="M381" s="63">
        <v>6</v>
      </c>
      <c r="N381" s="63">
        <v>12</v>
      </c>
      <c r="O381" s="64">
        <v>3</v>
      </c>
      <c r="P381" s="64">
        <v>9</v>
      </c>
      <c r="Q381" s="65">
        <v>12</v>
      </c>
      <c r="R381" s="84">
        <v>12</v>
      </c>
      <c r="S381" s="84">
        <v>12</v>
      </c>
      <c r="T381" s="84">
        <v>12</v>
      </c>
      <c r="U381" s="16"/>
      <c r="V381" s="108">
        <f t="shared" si="145"/>
        <v>1680</v>
      </c>
      <c r="W381" s="108">
        <f t="shared" si="145"/>
        <v>1680</v>
      </c>
      <c r="X381" s="108">
        <f>SUM(V381:W381)</f>
        <v>3360</v>
      </c>
      <c r="Y381" s="108">
        <f t="shared" si="146"/>
        <v>840</v>
      </c>
      <c r="Z381" s="108">
        <f t="shared" si="146"/>
        <v>2520</v>
      </c>
      <c r="AA381" s="108">
        <f>SUM(Y381:Z381)</f>
        <v>3360</v>
      </c>
      <c r="AB381" s="108">
        <f t="shared" si="147"/>
        <v>3360</v>
      </c>
      <c r="AC381" s="108">
        <f t="shared" si="147"/>
        <v>3360</v>
      </c>
      <c r="AD381" s="109">
        <f t="shared" si="147"/>
        <v>3360</v>
      </c>
    </row>
    <row r="382" spans="1:30" x14ac:dyDescent="0.25">
      <c r="A382" s="17">
        <v>1813</v>
      </c>
      <c r="B382" s="6" t="s">
        <v>128</v>
      </c>
      <c r="C382" s="95">
        <v>8800</v>
      </c>
      <c r="D382" s="95">
        <v>8800</v>
      </c>
      <c r="E382" s="93">
        <v>0</v>
      </c>
      <c r="F382" s="95">
        <v>0</v>
      </c>
      <c r="G382" s="95">
        <v>0</v>
      </c>
      <c r="H382" s="95">
        <v>0</v>
      </c>
      <c r="I382" s="95">
        <v>0</v>
      </c>
      <c r="J382" s="95">
        <v>0</v>
      </c>
      <c r="K382" s="16"/>
      <c r="L382" s="63">
        <v>0</v>
      </c>
      <c r="M382" s="63">
        <v>0</v>
      </c>
      <c r="N382" s="63">
        <v>0</v>
      </c>
      <c r="O382" s="64">
        <v>0</v>
      </c>
      <c r="P382" s="64">
        <v>0</v>
      </c>
      <c r="Q382" s="65">
        <v>0</v>
      </c>
      <c r="R382" s="65">
        <v>0</v>
      </c>
      <c r="S382" s="63">
        <v>0</v>
      </c>
      <c r="T382" s="63">
        <v>0</v>
      </c>
      <c r="U382" s="16"/>
      <c r="V382" s="108">
        <f t="shared" si="140"/>
        <v>0</v>
      </c>
      <c r="W382" s="108">
        <f t="shared" si="140"/>
        <v>0</v>
      </c>
      <c r="X382" s="108">
        <f t="shared" si="141"/>
        <v>0</v>
      </c>
      <c r="Y382" s="108">
        <f t="shared" si="142"/>
        <v>0</v>
      </c>
      <c r="Z382" s="108">
        <f t="shared" si="142"/>
        <v>0</v>
      </c>
      <c r="AA382" s="108">
        <f t="shared" si="143"/>
        <v>0</v>
      </c>
      <c r="AB382" s="108">
        <f t="shared" si="144"/>
        <v>0</v>
      </c>
      <c r="AC382" s="108">
        <f t="shared" si="144"/>
        <v>0</v>
      </c>
      <c r="AD382" s="109">
        <f t="shared" si="144"/>
        <v>0</v>
      </c>
    </row>
    <row r="383" spans="1:30" x14ac:dyDescent="0.25">
      <c r="A383" s="17">
        <v>1816</v>
      </c>
      <c r="B383" s="6" t="s">
        <v>216</v>
      </c>
      <c r="C383" s="95">
        <v>130</v>
      </c>
      <c r="D383" s="95">
        <v>130</v>
      </c>
      <c r="E383" s="93">
        <v>130</v>
      </c>
      <c r="F383" s="95">
        <v>130</v>
      </c>
      <c r="G383" s="95">
        <v>130</v>
      </c>
      <c r="H383" s="95">
        <v>130</v>
      </c>
      <c r="I383" s="95">
        <v>130</v>
      </c>
      <c r="J383" s="95">
        <v>130</v>
      </c>
      <c r="K383" s="16"/>
      <c r="L383" s="63">
        <v>0</v>
      </c>
      <c r="M383" s="63">
        <v>0</v>
      </c>
      <c r="N383" s="63">
        <v>0</v>
      </c>
      <c r="O383" s="64">
        <v>0</v>
      </c>
      <c r="P383" s="64">
        <v>0</v>
      </c>
      <c r="Q383" s="65">
        <v>0</v>
      </c>
      <c r="R383" s="65">
        <v>0</v>
      </c>
      <c r="S383" s="63">
        <v>0</v>
      </c>
      <c r="T383" s="63">
        <v>0</v>
      </c>
      <c r="U383" s="16"/>
      <c r="V383" s="108">
        <f t="shared" si="140"/>
        <v>0</v>
      </c>
      <c r="W383" s="108">
        <f t="shared" si="140"/>
        <v>0</v>
      </c>
      <c r="X383" s="108">
        <f>SUM(V383:W383)</f>
        <v>0</v>
      </c>
      <c r="Y383" s="108">
        <f t="shared" si="142"/>
        <v>0</v>
      </c>
      <c r="Z383" s="108">
        <f t="shared" si="142"/>
        <v>0</v>
      </c>
      <c r="AA383" s="108">
        <f t="shared" si="143"/>
        <v>0</v>
      </c>
      <c r="AB383" s="108">
        <f t="shared" si="144"/>
        <v>0</v>
      </c>
      <c r="AC383" s="108">
        <f t="shared" si="144"/>
        <v>0</v>
      </c>
      <c r="AD383" s="109">
        <f t="shared" si="144"/>
        <v>0</v>
      </c>
    </row>
    <row r="384" spans="1:30" x14ac:dyDescent="0.25">
      <c r="A384" s="17">
        <v>8016</v>
      </c>
      <c r="B384" s="6" t="s">
        <v>129</v>
      </c>
      <c r="C384" s="95">
        <v>10</v>
      </c>
      <c r="D384" s="95">
        <v>10</v>
      </c>
      <c r="E384" s="95">
        <v>10</v>
      </c>
      <c r="F384" s="95">
        <v>10</v>
      </c>
      <c r="G384" s="95">
        <v>10</v>
      </c>
      <c r="H384" s="95">
        <v>10</v>
      </c>
      <c r="I384" s="95">
        <v>10</v>
      </c>
      <c r="J384" s="95">
        <v>10</v>
      </c>
      <c r="K384" s="16"/>
      <c r="L384" s="63">
        <v>18</v>
      </c>
      <c r="M384" s="63">
        <v>18</v>
      </c>
      <c r="N384" s="63">
        <v>36</v>
      </c>
      <c r="O384" s="64">
        <v>15</v>
      </c>
      <c r="P384" s="64">
        <v>45</v>
      </c>
      <c r="Q384" s="65">
        <v>60</v>
      </c>
      <c r="R384" s="65">
        <v>104</v>
      </c>
      <c r="S384" s="63">
        <v>178</v>
      </c>
      <c r="T384" s="63">
        <v>305</v>
      </c>
      <c r="U384" s="16"/>
      <c r="V384" s="108">
        <f t="shared" si="140"/>
        <v>180</v>
      </c>
      <c r="W384" s="108">
        <f t="shared" si="140"/>
        <v>180</v>
      </c>
      <c r="X384" s="108">
        <f t="shared" si="141"/>
        <v>360</v>
      </c>
      <c r="Y384" s="108">
        <f t="shared" si="142"/>
        <v>150</v>
      </c>
      <c r="Z384" s="108">
        <f t="shared" si="142"/>
        <v>450</v>
      </c>
      <c r="AA384" s="108">
        <f t="shared" si="143"/>
        <v>600</v>
      </c>
      <c r="AB384" s="108">
        <f t="shared" si="144"/>
        <v>1040</v>
      </c>
      <c r="AC384" s="108">
        <f t="shared" si="144"/>
        <v>1780</v>
      </c>
      <c r="AD384" s="109">
        <f t="shared" si="144"/>
        <v>3050</v>
      </c>
    </row>
    <row r="385" spans="1:30" x14ac:dyDescent="0.25">
      <c r="A385" s="17">
        <v>8022</v>
      </c>
      <c r="B385" s="6" t="s">
        <v>130</v>
      </c>
      <c r="C385" s="95">
        <v>25</v>
      </c>
      <c r="D385" s="95">
        <v>25</v>
      </c>
      <c r="E385" s="95">
        <v>25</v>
      </c>
      <c r="F385" s="95">
        <v>25</v>
      </c>
      <c r="G385" s="95">
        <v>25</v>
      </c>
      <c r="H385" s="95">
        <v>25</v>
      </c>
      <c r="I385" s="95">
        <v>25</v>
      </c>
      <c r="J385" s="95">
        <v>25</v>
      </c>
      <c r="K385" s="16"/>
      <c r="L385" s="63">
        <v>80</v>
      </c>
      <c r="M385" s="63">
        <v>80</v>
      </c>
      <c r="N385" s="63">
        <v>160</v>
      </c>
      <c r="O385" s="64">
        <v>40</v>
      </c>
      <c r="P385" s="64">
        <v>119</v>
      </c>
      <c r="Q385" s="65">
        <v>159</v>
      </c>
      <c r="R385" s="65">
        <v>159</v>
      </c>
      <c r="S385" s="63">
        <v>159</v>
      </c>
      <c r="T385" s="63">
        <v>159</v>
      </c>
      <c r="U385" s="16"/>
      <c r="V385" s="108">
        <f t="shared" si="140"/>
        <v>2000</v>
      </c>
      <c r="W385" s="108">
        <f t="shared" si="140"/>
        <v>2000</v>
      </c>
      <c r="X385" s="108">
        <f t="shared" si="141"/>
        <v>4000</v>
      </c>
      <c r="Y385" s="108">
        <f t="shared" si="142"/>
        <v>1000</v>
      </c>
      <c r="Z385" s="108">
        <f t="shared" si="142"/>
        <v>2975</v>
      </c>
      <c r="AA385" s="108">
        <f t="shared" si="143"/>
        <v>3975</v>
      </c>
      <c r="AB385" s="108">
        <f t="shared" si="144"/>
        <v>3975</v>
      </c>
      <c r="AC385" s="108">
        <f t="shared" si="144"/>
        <v>3975</v>
      </c>
      <c r="AD385" s="109">
        <f t="shared" si="144"/>
        <v>3975</v>
      </c>
    </row>
    <row r="386" spans="1:30" x14ac:dyDescent="0.25">
      <c r="A386" s="17">
        <v>8026</v>
      </c>
      <c r="B386" s="6" t="s">
        <v>131</v>
      </c>
      <c r="C386" s="95">
        <v>130</v>
      </c>
      <c r="D386" s="95">
        <v>130</v>
      </c>
      <c r="E386" s="95">
        <v>130</v>
      </c>
      <c r="F386" s="95">
        <v>130</v>
      </c>
      <c r="G386" s="95">
        <v>130</v>
      </c>
      <c r="H386" s="95">
        <v>130</v>
      </c>
      <c r="I386" s="95">
        <v>130</v>
      </c>
      <c r="J386" s="95">
        <v>130</v>
      </c>
      <c r="K386" s="16"/>
      <c r="L386" s="63">
        <v>171</v>
      </c>
      <c r="M386" s="63">
        <v>171</v>
      </c>
      <c r="N386" s="63">
        <v>342</v>
      </c>
      <c r="O386" s="64">
        <v>76</v>
      </c>
      <c r="P386" s="64">
        <v>228</v>
      </c>
      <c r="Q386" s="65">
        <v>304</v>
      </c>
      <c r="R386" s="65">
        <v>270</v>
      </c>
      <c r="S386" s="63">
        <v>241</v>
      </c>
      <c r="T386" s="63">
        <v>214</v>
      </c>
      <c r="U386" s="16"/>
      <c r="V386" s="108">
        <f t="shared" si="140"/>
        <v>22230</v>
      </c>
      <c r="W386" s="108">
        <f t="shared" si="140"/>
        <v>22230</v>
      </c>
      <c r="X386" s="108">
        <f t="shared" si="141"/>
        <v>44460</v>
      </c>
      <c r="Y386" s="108">
        <f t="shared" si="142"/>
        <v>9880</v>
      </c>
      <c r="Z386" s="108">
        <f t="shared" si="142"/>
        <v>29640</v>
      </c>
      <c r="AA386" s="108">
        <f t="shared" si="143"/>
        <v>39520</v>
      </c>
      <c r="AB386" s="108">
        <f t="shared" si="144"/>
        <v>35100</v>
      </c>
      <c r="AC386" s="108">
        <f t="shared" si="144"/>
        <v>31330</v>
      </c>
      <c r="AD386" s="109">
        <f t="shared" si="144"/>
        <v>27820</v>
      </c>
    </row>
    <row r="387" spans="1:30" x14ac:dyDescent="0.25">
      <c r="A387" s="17">
        <v>1815</v>
      </c>
      <c r="B387" s="6" t="s">
        <v>227</v>
      </c>
      <c r="C387" s="98" t="s">
        <v>231</v>
      </c>
      <c r="D387" s="98" t="s">
        <v>231</v>
      </c>
      <c r="E387" s="98" t="s">
        <v>231</v>
      </c>
      <c r="F387" s="98" t="s">
        <v>231</v>
      </c>
      <c r="G387" s="98" t="s">
        <v>231</v>
      </c>
      <c r="H387" s="98" t="s">
        <v>231</v>
      </c>
      <c r="I387" s="98" t="s">
        <v>231</v>
      </c>
      <c r="J387" s="98" t="s">
        <v>231</v>
      </c>
      <c r="K387" s="16"/>
      <c r="L387" s="73">
        <v>18750</v>
      </c>
      <c r="M387" s="73">
        <v>26250</v>
      </c>
      <c r="N387" s="73">
        <v>45000</v>
      </c>
      <c r="O387" s="73">
        <v>11250</v>
      </c>
      <c r="P387" s="73">
        <v>33750</v>
      </c>
      <c r="Q387" s="73">
        <v>45000</v>
      </c>
      <c r="R387" s="73">
        <v>45000</v>
      </c>
      <c r="S387" s="73">
        <v>45000</v>
      </c>
      <c r="T387" s="73">
        <v>45000</v>
      </c>
      <c r="U387" s="16"/>
      <c r="V387" s="111">
        <v>18750</v>
      </c>
      <c r="W387" s="111">
        <v>26250</v>
      </c>
      <c r="X387" s="111">
        <v>45000</v>
      </c>
      <c r="Y387" s="111">
        <v>11250</v>
      </c>
      <c r="Z387" s="111">
        <v>33750</v>
      </c>
      <c r="AA387" s="111">
        <v>45000</v>
      </c>
      <c r="AB387" s="111">
        <v>45000</v>
      </c>
      <c r="AC387" s="108">
        <v>45000</v>
      </c>
      <c r="AD387" s="109">
        <v>45000</v>
      </c>
    </row>
    <row r="388" spans="1:30" x14ac:dyDescent="0.25">
      <c r="A388" s="17">
        <v>1999</v>
      </c>
      <c r="B388" s="12" t="s">
        <v>226</v>
      </c>
      <c r="C388" s="98" t="s">
        <v>231</v>
      </c>
      <c r="D388" s="98" t="s">
        <v>231</v>
      </c>
      <c r="E388" s="98" t="s">
        <v>231</v>
      </c>
      <c r="F388" s="98" t="s">
        <v>231</v>
      </c>
      <c r="G388" s="98" t="s">
        <v>231</v>
      </c>
      <c r="H388" s="98" t="s">
        <v>231</v>
      </c>
      <c r="I388" s="98" t="s">
        <v>231</v>
      </c>
      <c r="J388" s="98" t="s">
        <v>231</v>
      </c>
      <c r="K388" s="16"/>
      <c r="L388" s="73">
        <v>416667</v>
      </c>
      <c r="M388" s="73">
        <v>583333</v>
      </c>
      <c r="N388" s="73">
        <v>1000000</v>
      </c>
      <c r="O388" s="73">
        <v>250000</v>
      </c>
      <c r="P388" s="73">
        <v>750000</v>
      </c>
      <c r="Q388" s="73">
        <v>1000000</v>
      </c>
      <c r="R388" s="73">
        <v>1000000</v>
      </c>
      <c r="S388" s="73">
        <v>1000000</v>
      </c>
      <c r="T388" s="73">
        <v>1000000</v>
      </c>
      <c r="U388" s="16"/>
      <c r="V388" s="111">
        <v>416667</v>
      </c>
      <c r="W388" s="111">
        <v>583333</v>
      </c>
      <c r="X388" s="111">
        <v>1000000</v>
      </c>
      <c r="Y388" s="111">
        <v>250000</v>
      </c>
      <c r="Z388" s="111">
        <v>750000</v>
      </c>
      <c r="AA388" s="111">
        <v>1000000</v>
      </c>
      <c r="AB388" s="111">
        <v>1000000</v>
      </c>
      <c r="AC388" s="108">
        <v>1000000</v>
      </c>
      <c r="AD388" s="109">
        <v>1000000</v>
      </c>
    </row>
    <row r="389" spans="1:30" x14ac:dyDescent="0.25">
      <c r="A389" s="19" t="s">
        <v>185</v>
      </c>
      <c r="B389" s="11"/>
      <c r="C389" s="95"/>
      <c r="D389" s="95"/>
      <c r="E389" s="95"/>
      <c r="F389" s="95"/>
      <c r="G389" s="95"/>
      <c r="H389" s="95"/>
      <c r="I389" s="95"/>
      <c r="J389" s="95"/>
      <c r="K389" s="16"/>
      <c r="L389" s="63"/>
      <c r="M389" s="63"/>
      <c r="N389" s="63"/>
      <c r="O389" s="64"/>
      <c r="P389" s="64"/>
      <c r="Q389" s="64"/>
      <c r="R389" s="64"/>
      <c r="S389" s="64"/>
      <c r="T389" s="64"/>
      <c r="U389" s="16"/>
      <c r="V389" s="108">
        <f t="shared" ref="V389:AD389" si="148">SUM(V359:V388)</f>
        <v>31963477</v>
      </c>
      <c r="W389" s="108">
        <f t="shared" si="148"/>
        <v>32559313</v>
      </c>
      <c r="X389" s="108">
        <f t="shared" si="148"/>
        <v>64522790</v>
      </c>
      <c r="Y389" s="108">
        <f t="shared" si="148"/>
        <v>16427570</v>
      </c>
      <c r="Z389" s="108">
        <f t="shared" si="148"/>
        <v>49233215</v>
      </c>
      <c r="AA389" s="108">
        <f t="shared" si="148"/>
        <v>65660785</v>
      </c>
      <c r="AB389" s="108">
        <f t="shared" si="148"/>
        <v>66149355</v>
      </c>
      <c r="AC389" s="108">
        <f t="shared" si="148"/>
        <v>69147135</v>
      </c>
      <c r="AD389" s="109">
        <f t="shared" si="148"/>
        <v>72253675</v>
      </c>
    </row>
    <row r="390" spans="1:30" x14ac:dyDescent="0.25">
      <c r="A390" s="20"/>
      <c r="B390" s="11"/>
      <c r="C390" s="95"/>
      <c r="D390" s="95"/>
      <c r="E390" s="95"/>
      <c r="F390" s="95"/>
      <c r="G390" s="95"/>
      <c r="H390" s="95"/>
      <c r="I390" s="95"/>
      <c r="J390" s="95"/>
      <c r="K390" s="16"/>
      <c r="L390" s="63"/>
      <c r="M390" s="63"/>
      <c r="N390" s="63"/>
      <c r="O390" s="64"/>
      <c r="P390" s="64"/>
      <c r="Q390" s="64"/>
      <c r="R390" s="64"/>
      <c r="S390" s="64"/>
      <c r="T390" s="64"/>
      <c r="U390" s="16"/>
      <c r="V390" s="111"/>
      <c r="W390" s="111"/>
      <c r="X390" s="111"/>
      <c r="Y390" s="111"/>
      <c r="Z390" s="111"/>
      <c r="AA390" s="111"/>
      <c r="AB390" s="111"/>
      <c r="AC390" s="108"/>
      <c r="AD390" s="109"/>
    </row>
    <row r="391" spans="1:30" x14ac:dyDescent="0.25">
      <c r="A391" s="19" t="s">
        <v>176</v>
      </c>
      <c r="B391" s="11"/>
      <c r="C391" s="95"/>
      <c r="D391" s="95"/>
      <c r="E391" s="95"/>
      <c r="F391" s="95"/>
      <c r="G391" s="95"/>
      <c r="H391" s="95"/>
      <c r="I391" s="95"/>
      <c r="J391" s="95"/>
      <c r="K391" s="16"/>
      <c r="L391" s="63"/>
      <c r="M391" s="63"/>
      <c r="N391" s="63"/>
      <c r="O391" s="64"/>
      <c r="P391" s="64"/>
      <c r="Q391" s="64"/>
      <c r="R391" s="64"/>
      <c r="S391" s="64"/>
      <c r="T391" s="64"/>
      <c r="U391" s="16"/>
      <c r="V391" s="111"/>
      <c r="W391" s="111"/>
      <c r="X391" s="111"/>
      <c r="Y391" s="111"/>
      <c r="Z391" s="111"/>
      <c r="AA391" s="111"/>
      <c r="AB391" s="111"/>
      <c r="AC391" s="108"/>
      <c r="AD391" s="109"/>
    </row>
    <row r="392" spans="1:30" x14ac:dyDescent="0.25">
      <c r="A392" s="17">
        <v>2053</v>
      </c>
      <c r="B392" s="6" t="s">
        <v>110</v>
      </c>
      <c r="C392" s="95"/>
      <c r="D392" s="95"/>
      <c r="E392" s="94">
        <v>70</v>
      </c>
      <c r="F392" s="94">
        <v>70</v>
      </c>
      <c r="G392" s="94">
        <v>70</v>
      </c>
      <c r="H392" s="94">
        <v>70</v>
      </c>
      <c r="I392" s="94">
        <v>70</v>
      </c>
      <c r="J392" s="94">
        <v>70</v>
      </c>
      <c r="K392" s="16"/>
      <c r="L392" s="63"/>
      <c r="M392" s="63">
        <v>130</v>
      </c>
      <c r="N392" s="63">
        <v>130</v>
      </c>
      <c r="O392" s="64">
        <v>62</v>
      </c>
      <c r="P392" s="64">
        <v>185</v>
      </c>
      <c r="Q392" s="65">
        <v>247</v>
      </c>
      <c r="R392" s="65">
        <v>236</v>
      </c>
      <c r="S392" s="63">
        <v>225</v>
      </c>
      <c r="T392" s="63">
        <v>214</v>
      </c>
      <c r="U392" s="16"/>
      <c r="V392" s="108">
        <f t="shared" ref="V392:W406" si="149">D392*L392</f>
        <v>0</v>
      </c>
      <c r="W392" s="108">
        <f t="shared" si="149"/>
        <v>9100</v>
      </c>
      <c r="X392" s="108">
        <f t="shared" ref="X392:X406" si="150">SUM(V392:W392)</f>
        <v>9100</v>
      </c>
      <c r="Y392" s="108">
        <f t="shared" ref="Y392:Z406" si="151">F392*O392</f>
        <v>4340</v>
      </c>
      <c r="Z392" s="108">
        <f t="shared" si="151"/>
        <v>12950</v>
      </c>
      <c r="AA392" s="108">
        <f t="shared" ref="AA392:AA406" si="152">SUM(Y392:Z392)</f>
        <v>17290</v>
      </c>
      <c r="AB392" s="108">
        <f t="shared" ref="AB392:AD406" si="153">H392*R392</f>
        <v>16520</v>
      </c>
      <c r="AC392" s="108">
        <f t="shared" si="153"/>
        <v>15750</v>
      </c>
      <c r="AD392" s="109">
        <f t="shared" si="153"/>
        <v>14980</v>
      </c>
    </row>
    <row r="393" spans="1:30" x14ac:dyDescent="0.25">
      <c r="A393" s="17">
        <v>2451</v>
      </c>
      <c r="B393" s="6" t="s">
        <v>111</v>
      </c>
      <c r="C393" s="95"/>
      <c r="D393" s="95"/>
      <c r="E393" s="94">
        <v>760</v>
      </c>
      <c r="F393" s="94">
        <v>760</v>
      </c>
      <c r="G393" s="94">
        <v>760</v>
      </c>
      <c r="H393" s="94">
        <v>760</v>
      </c>
      <c r="I393" s="94">
        <v>760</v>
      </c>
      <c r="J393" s="94">
        <v>760</v>
      </c>
      <c r="K393" s="16"/>
      <c r="L393" s="63"/>
      <c r="M393" s="63">
        <v>1</v>
      </c>
      <c r="N393" s="63">
        <v>1</v>
      </c>
      <c r="O393" s="64">
        <v>0</v>
      </c>
      <c r="P393" s="64">
        <v>1</v>
      </c>
      <c r="Q393" s="65">
        <v>1</v>
      </c>
      <c r="R393" s="65">
        <v>1</v>
      </c>
      <c r="S393" s="63">
        <v>1</v>
      </c>
      <c r="T393" s="63">
        <v>1</v>
      </c>
      <c r="U393" s="16"/>
      <c r="V393" s="108">
        <f t="shared" si="149"/>
        <v>0</v>
      </c>
      <c r="W393" s="108">
        <f t="shared" si="149"/>
        <v>760</v>
      </c>
      <c r="X393" s="108">
        <f t="shared" si="150"/>
        <v>760</v>
      </c>
      <c r="Y393" s="108">
        <f t="shared" si="151"/>
        <v>0</v>
      </c>
      <c r="Z393" s="108">
        <f t="shared" si="151"/>
        <v>760</v>
      </c>
      <c r="AA393" s="108">
        <f t="shared" si="152"/>
        <v>760</v>
      </c>
      <c r="AB393" s="108">
        <f t="shared" si="153"/>
        <v>760</v>
      </c>
      <c r="AC393" s="108">
        <f t="shared" si="153"/>
        <v>760</v>
      </c>
      <c r="AD393" s="109">
        <f t="shared" si="153"/>
        <v>760</v>
      </c>
    </row>
    <row r="394" spans="1:30" x14ac:dyDescent="0.25">
      <c r="A394" s="17">
        <v>2454</v>
      </c>
      <c r="B394" s="6" t="s">
        <v>112</v>
      </c>
      <c r="C394" s="95"/>
      <c r="D394" s="95"/>
      <c r="E394" s="94">
        <v>710</v>
      </c>
      <c r="F394" s="94">
        <v>710</v>
      </c>
      <c r="G394" s="94">
        <v>710</v>
      </c>
      <c r="H394" s="94">
        <v>710</v>
      </c>
      <c r="I394" s="94">
        <v>710</v>
      </c>
      <c r="J394" s="94">
        <v>710</v>
      </c>
      <c r="K394" s="16"/>
      <c r="L394" s="63"/>
      <c r="M394" s="63">
        <v>57</v>
      </c>
      <c r="N394" s="63">
        <v>57</v>
      </c>
      <c r="O394" s="64">
        <v>28</v>
      </c>
      <c r="P394" s="64">
        <v>84</v>
      </c>
      <c r="Q394" s="65">
        <v>112</v>
      </c>
      <c r="R394" s="65">
        <v>110</v>
      </c>
      <c r="S394" s="63">
        <v>108</v>
      </c>
      <c r="T394" s="63">
        <v>106</v>
      </c>
      <c r="U394" s="16"/>
      <c r="V394" s="108">
        <f t="shared" si="149"/>
        <v>0</v>
      </c>
      <c r="W394" s="108">
        <f t="shared" si="149"/>
        <v>40470</v>
      </c>
      <c r="X394" s="108">
        <f t="shared" si="150"/>
        <v>40470</v>
      </c>
      <c r="Y394" s="108">
        <f t="shared" si="151"/>
        <v>19880</v>
      </c>
      <c r="Z394" s="108">
        <f t="shared" si="151"/>
        <v>59640</v>
      </c>
      <c r="AA394" s="108">
        <f t="shared" si="152"/>
        <v>79520</v>
      </c>
      <c r="AB394" s="108">
        <f t="shared" si="153"/>
        <v>78100</v>
      </c>
      <c r="AC394" s="108">
        <f t="shared" si="153"/>
        <v>76680</v>
      </c>
      <c r="AD394" s="109">
        <f t="shared" si="153"/>
        <v>75260</v>
      </c>
    </row>
    <row r="395" spans="1:30" x14ac:dyDescent="0.25">
      <c r="A395" s="17">
        <v>2462</v>
      </c>
      <c r="B395" s="6" t="s">
        <v>118</v>
      </c>
      <c r="C395" s="95"/>
      <c r="D395" s="95"/>
      <c r="E395" s="94">
        <v>200</v>
      </c>
      <c r="F395" s="94">
        <v>200</v>
      </c>
      <c r="G395" s="94">
        <v>200</v>
      </c>
      <c r="H395" s="94">
        <v>200</v>
      </c>
      <c r="I395" s="94">
        <v>200</v>
      </c>
      <c r="J395" s="94">
        <v>200</v>
      </c>
      <c r="K395" s="16"/>
      <c r="L395" s="63"/>
      <c r="M395" s="63">
        <v>191</v>
      </c>
      <c r="N395" s="63">
        <v>191</v>
      </c>
      <c r="O395" s="64">
        <v>100</v>
      </c>
      <c r="P395" s="64">
        <v>301</v>
      </c>
      <c r="Q395" s="65">
        <v>401</v>
      </c>
      <c r="R395" s="65">
        <v>421</v>
      </c>
      <c r="S395" s="63">
        <v>443</v>
      </c>
      <c r="T395" s="63">
        <v>465</v>
      </c>
      <c r="U395" s="16"/>
      <c r="V395" s="108">
        <f t="shared" si="149"/>
        <v>0</v>
      </c>
      <c r="W395" s="108">
        <f t="shared" si="149"/>
        <v>38200</v>
      </c>
      <c r="X395" s="108">
        <f t="shared" si="150"/>
        <v>38200</v>
      </c>
      <c r="Y395" s="108">
        <f t="shared" si="151"/>
        <v>20000</v>
      </c>
      <c r="Z395" s="108">
        <f t="shared" si="151"/>
        <v>60200</v>
      </c>
      <c r="AA395" s="108">
        <f t="shared" si="152"/>
        <v>80200</v>
      </c>
      <c r="AB395" s="108">
        <f t="shared" si="153"/>
        <v>84200</v>
      </c>
      <c r="AC395" s="108">
        <f t="shared" si="153"/>
        <v>88600</v>
      </c>
      <c r="AD395" s="109">
        <f t="shared" si="153"/>
        <v>93000</v>
      </c>
    </row>
    <row r="396" spans="1:30" x14ac:dyDescent="0.25">
      <c r="A396" s="17">
        <v>2463</v>
      </c>
      <c r="B396" s="6" t="s">
        <v>119</v>
      </c>
      <c r="C396" s="95"/>
      <c r="D396" s="95"/>
      <c r="E396" s="94">
        <v>100</v>
      </c>
      <c r="F396" s="94">
        <v>100</v>
      </c>
      <c r="G396" s="94">
        <v>100</v>
      </c>
      <c r="H396" s="94">
        <v>100</v>
      </c>
      <c r="I396" s="94">
        <v>100</v>
      </c>
      <c r="J396" s="94">
        <v>100</v>
      </c>
      <c r="K396" s="16"/>
      <c r="L396" s="63"/>
      <c r="M396" s="63">
        <v>488</v>
      </c>
      <c r="N396" s="63">
        <v>488</v>
      </c>
      <c r="O396" s="64">
        <v>285</v>
      </c>
      <c r="P396" s="64">
        <v>854</v>
      </c>
      <c r="Q396" s="65">
        <v>1139</v>
      </c>
      <c r="R396" s="65">
        <v>1329</v>
      </c>
      <c r="S396" s="63">
        <v>1551</v>
      </c>
      <c r="T396" s="63">
        <v>1810</v>
      </c>
      <c r="U396" s="16"/>
      <c r="V396" s="108">
        <f t="shared" si="149"/>
        <v>0</v>
      </c>
      <c r="W396" s="108">
        <f t="shared" si="149"/>
        <v>48800</v>
      </c>
      <c r="X396" s="108">
        <f t="shared" si="150"/>
        <v>48800</v>
      </c>
      <c r="Y396" s="108">
        <f t="shared" si="151"/>
        <v>28500</v>
      </c>
      <c r="Z396" s="108">
        <f t="shared" si="151"/>
        <v>85400</v>
      </c>
      <c r="AA396" s="108">
        <f t="shared" si="152"/>
        <v>113900</v>
      </c>
      <c r="AB396" s="108">
        <f t="shared" si="153"/>
        <v>132900</v>
      </c>
      <c r="AC396" s="108">
        <f t="shared" si="153"/>
        <v>155100</v>
      </c>
      <c r="AD396" s="109">
        <f t="shared" si="153"/>
        <v>181000</v>
      </c>
    </row>
    <row r="397" spans="1:30" x14ac:dyDescent="0.25">
      <c r="A397" s="17">
        <v>2464</v>
      </c>
      <c r="B397" s="6" t="s">
        <v>120</v>
      </c>
      <c r="C397" s="95"/>
      <c r="D397" s="95"/>
      <c r="E397" s="94">
        <v>70</v>
      </c>
      <c r="F397" s="94">
        <v>70</v>
      </c>
      <c r="G397" s="94">
        <v>70</v>
      </c>
      <c r="H397" s="94">
        <v>70</v>
      </c>
      <c r="I397" s="94">
        <v>70</v>
      </c>
      <c r="J397" s="94">
        <v>70</v>
      </c>
      <c r="K397" s="16"/>
      <c r="L397" s="63"/>
      <c r="M397" s="63">
        <v>959</v>
      </c>
      <c r="N397" s="63">
        <v>959</v>
      </c>
      <c r="O397" s="64">
        <v>410</v>
      </c>
      <c r="P397" s="64">
        <v>1232</v>
      </c>
      <c r="Q397" s="65">
        <v>1642</v>
      </c>
      <c r="R397" s="65">
        <v>1006</v>
      </c>
      <c r="S397" s="63">
        <v>862</v>
      </c>
      <c r="T397" s="63">
        <v>738</v>
      </c>
      <c r="U397" s="16"/>
      <c r="V397" s="108">
        <f t="shared" si="149"/>
        <v>0</v>
      </c>
      <c r="W397" s="108">
        <f t="shared" si="149"/>
        <v>67130</v>
      </c>
      <c r="X397" s="108">
        <f t="shared" si="150"/>
        <v>67130</v>
      </c>
      <c r="Y397" s="108">
        <f t="shared" si="151"/>
        <v>28700</v>
      </c>
      <c r="Z397" s="108">
        <f t="shared" si="151"/>
        <v>86240</v>
      </c>
      <c r="AA397" s="108">
        <f t="shared" si="152"/>
        <v>114940</v>
      </c>
      <c r="AB397" s="108">
        <f t="shared" si="153"/>
        <v>70420</v>
      </c>
      <c r="AC397" s="108">
        <f t="shared" si="153"/>
        <v>60340</v>
      </c>
      <c r="AD397" s="109">
        <f t="shared" si="153"/>
        <v>51660</v>
      </c>
    </row>
    <row r="398" spans="1:30" x14ac:dyDescent="0.25">
      <c r="A398" s="18">
        <v>2802</v>
      </c>
      <c r="B398" s="6" t="s">
        <v>121</v>
      </c>
      <c r="C398" s="95"/>
      <c r="D398" s="95"/>
      <c r="E398" s="94">
        <v>450</v>
      </c>
      <c r="F398" s="94">
        <v>450</v>
      </c>
      <c r="G398" s="94">
        <v>450</v>
      </c>
      <c r="H398" s="94">
        <v>450</v>
      </c>
      <c r="I398" s="94">
        <v>450</v>
      </c>
      <c r="J398" s="94">
        <v>450</v>
      </c>
      <c r="K398" s="16"/>
      <c r="L398" s="63"/>
      <c r="M398" s="63">
        <v>14</v>
      </c>
      <c r="N398" s="63">
        <v>14</v>
      </c>
      <c r="O398" s="64">
        <v>7</v>
      </c>
      <c r="P398" s="64">
        <v>20</v>
      </c>
      <c r="Q398" s="65">
        <v>27</v>
      </c>
      <c r="R398" s="65">
        <v>26</v>
      </c>
      <c r="S398" s="63">
        <v>26</v>
      </c>
      <c r="T398" s="63">
        <v>27</v>
      </c>
      <c r="U398" s="16"/>
      <c r="V398" s="108">
        <f t="shared" si="149"/>
        <v>0</v>
      </c>
      <c r="W398" s="108">
        <f t="shared" si="149"/>
        <v>6300</v>
      </c>
      <c r="X398" s="108">
        <f t="shared" si="150"/>
        <v>6300</v>
      </c>
      <c r="Y398" s="108">
        <f t="shared" si="151"/>
        <v>3150</v>
      </c>
      <c r="Z398" s="108">
        <f t="shared" si="151"/>
        <v>9000</v>
      </c>
      <c r="AA398" s="108">
        <f t="shared" si="152"/>
        <v>12150</v>
      </c>
      <c r="AB398" s="108">
        <f t="shared" si="153"/>
        <v>11700</v>
      </c>
      <c r="AC398" s="108">
        <f t="shared" si="153"/>
        <v>11700</v>
      </c>
      <c r="AD398" s="109">
        <f t="shared" si="153"/>
        <v>12150</v>
      </c>
    </row>
    <row r="399" spans="1:30" x14ac:dyDescent="0.25">
      <c r="A399" s="17">
        <v>2806</v>
      </c>
      <c r="B399" s="6" t="s">
        <v>124</v>
      </c>
      <c r="C399" s="95"/>
      <c r="D399" s="95"/>
      <c r="E399" s="94">
        <v>90</v>
      </c>
      <c r="F399" s="94">
        <v>90</v>
      </c>
      <c r="G399" s="94">
        <v>90</v>
      </c>
      <c r="H399" s="94">
        <v>90</v>
      </c>
      <c r="I399" s="94">
        <v>90</v>
      </c>
      <c r="J399" s="94">
        <v>90</v>
      </c>
      <c r="K399" s="16"/>
      <c r="L399" s="63"/>
      <c r="M399" s="63">
        <v>7484</v>
      </c>
      <c r="N399" s="63">
        <v>7484</v>
      </c>
      <c r="O399" s="64">
        <v>3885</v>
      </c>
      <c r="P399" s="64">
        <v>11654</v>
      </c>
      <c r="Q399" s="65">
        <v>15539</v>
      </c>
      <c r="R399" s="65">
        <v>16131</v>
      </c>
      <c r="S399" s="63">
        <v>16745</v>
      </c>
      <c r="T399" s="63">
        <v>17383</v>
      </c>
      <c r="U399" s="16"/>
      <c r="V399" s="108">
        <f t="shared" si="149"/>
        <v>0</v>
      </c>
      <c r="W399" s="108">
        <f t="shared" si="149"/>
        <v>673560</v>
      </c>
      <c r="X399" s="108">
        <f t="shared" si="150"/>
        <v>673560</v>
      </c>
      <c r="Y399" s="108">
        <f t="shared" si="151"/>
        <v>349650</v>
      </c>
      <c r="Z399" s="108">
        <f t="shared" si="151"/>
        <v>1048860</v>
      </c>
      <c r="AA399" s="108">
        <f t="shared" si="152"/>
        <v>1398510</v>
      </c>
      <c r="AB399" s="108">
        <f t="shared" si="153"/>
        <v>1451790</v>
      </c>
      <c r="AC399" s="108">
        <f t="shared" si="153"/>
        <v>1507050</v>
      </c>
      <c r="AD399" s="109">
        <f t="shared" si="153"/>
        <v>1564470</v>
      </c>
    </row>
    <row r="400" spans="1:30" x14ac:dyDescent="0.25">
      <c r="A400" s="18">
        <v>2812</v>
      </c>
      <c r="B400" s="6" t="s">
        <v>127</v>
      </c>
      <c r="C400" s="95"/>
      <c r="D400" s="95"/>
      <c r="E400" s="94">
        <v>8880</v>
      </c>
      <c r="F400" s="94">
        <v>8880</v>
      </c>
      <c r="G400" s="94">
        <v>8880</v>
      </c>
      <c r="H400" s="94">
        <v>8880</v>
      </c>
      <c r="I400" s="94">
        <v>8880</v>
      </c>
      <c r="J400" s="94">
        <v>8880</v>
      </c>
      <c r="K400" s="16"/>
      <c r="L400" s="63"/>
      <c r="M400" s="63">
        <v>107</v>
      </c>
      <c r="N400" s="63">
        <v>107</v>
      </c>
      <c r="O400" s="64">
        <v>27</v>
      </c>
      <c r="P400" s="64">
        <v>80</v>
      </c>
      <c r="Q400" s="65">
        <v>107</v>
      </c>
      <c r="R400" s="65">
        <v>107</v>
      </c>
      <c r="S400" s="63">
        <v>107</v>
      </c>
      <c r="T400" s="63">
        <v>107</v>
      </c>
      <c r="U400" s="16"/>
      <c r="V400" s="108">
        <f t="shared" si="149"/>
        <v>0</v>
      </c>
      <c r="W400" s="108">
        <f t="shared" si="149"/>
        <v>950160</v>
      </c>
      <c r="X400" s="108">
        <f t="shared" si="150"/>
        <v>950160</v>
      </c>
      <c r="Y400" s="108">
        <f t="shared" si="151"/>
        <v>239760</v>
      </c>
      <c r="Z400" s="108">
        <f t="shared" si="151"/>
        <v>710400</v>
      </c>
      <c r="AA400" s="108">
        <f t="shared" si="152"/>
        <v>950160</v>
      </c>
      <c r="AB400" s="108">
        <f t="shared" si="153"/>
        <v>950160</v>
      </c>
      <c r="AC400" s="108">
        <f t="shared" si="153"/>
        <v>950160</v>
      </c>
      <c r="AD400" s="109">
        <f t="shared" si="153"/>
        <v>950160</v>
      </c>
    </row>
    <row r="401" spans="1:30" x14ac:dyDescent="0.25">
      <c r="A401" s="18" t="s">
        <v>189</v>
      </c>
      <c r="B401" s="13" t="s">
        <v>186</v>
      </c>
      <c r="C401" s="95"/>
      <c r="D401" s="95"/>
      <c r="E401" s="8">
        <v>970</v>
      </c>
      <c r="F401" s="94">
        <v>970</v>
      </c>
      <c r="G401" s="94">
        <v>970</v>
      </c>
      <c r="H401" s="94">
        <v>970</v>
      </c>
      <c r="I401" s="94">
        <v>970</v>
      </c>
      <c r="J401" s="94">
        <v>970</v>
      </c>
      <c r="K401" s="16"/>
      <c r="L401" s="63"/>
      <c r="M401" s="63">
        <v>55</v>
      </c>
      <c r="N401" s="63">
        <v>55</v>
      </c>
      <c r="O401" s="64">
        <v>28</v>
      </c>
      <c r="P401" s="64">
        <v>83</v>
      </c>
      <c r="Q401" s="65">
        <v>111</v>
      </c>
      <c r="R401" s="84">
        <v>111</v>
      </c>
      <c r="S401" s="63">
        <v>111</v>
      </c>
      <c r="T401" s="63">
        <v>111</v>
      </c>
      <c r="U401" s="16"/>
      <c r="V401" s="108">
        <f t="shared" ref="V401:W405" si="154">D401*L401</f>
        <v>0</v>
      </c>
      <c r="W401" s="108">
        <f t="shared" si="154"/>
        <v>53350</v>
      </c>
      <c r="X401" s="108">
        <f>SUM(V401:W401)</f>
        <v>53350</v>
      </c>
      <c r="Y401" s="108">
        <f t="shared" ref="Y401:Z405" si="155">F401*O401</f>
        <v>27160</v>
      </c>
      <c r="Z401" s="108">
        <f t="shared" si="155"/>
        <v>80510</v>
      </c>
      <c r="AA401" s="108">
        <f>SUM(Y401:Z401)</f>
        <v>107670</v>
      </c>
      <c r="AB401" s="108">
        <f t="shared" ref="AB401:AD405" si="156">H401*R401</f>
        <v>107670</v>
      </c>
      <c r="AC401" s="108">
        <f t="shared" si="156"/>
        <v>107670</v>
      </c>
      <c r="AD401" s="109">
        <f t="shared" si="156"/>
        <v>107670</v>
      </c>
    </row>
    <row r="402" spans="1:30" x14ac:dyDescent="0.25">
      <c r="A402" s="18" t="s">
        <v>189</v>
      </c>
      <c r="B402" s="13" t="s">
        <v>180</v>
      </c>
      <c r="C402" s="95"/>
      <c r="D402" s="95"/>
      <c r="E402" s="8">
        <v>3500</v>
      </c>
      <c r="F402" s="94">
        <v>3500</v>
      </c>
      <c r="G402" s="94">
        <v>3500</v>
      </c>
      <c r="H402" s="94">
        <v>3500</v>
      </c>
      <c r="I402" s="94">
        <v>3500</v>
      </c>
      <c r="J402" s="94">
        <v>3500</v>
      </c>
      <c r="K402" s="16"/>
      <c r="L402" s="63"/>
      <c r="M402" s="63">
        <v>200</v>
      </c>
      <c r="N402" s="63">
        <v>200</v>
      </c>
      <c r="O402" s="64">
        <v>50</v>
      </c>
      <c r="P402" s="64">
        <v>150</v>
      </c>
      <c r="Q402" s="65">
        <v>200</v>
      </c>
      <c r="R402" s="84">
        <v>200</v>
      </c>
      <c r="S402" s="63">
        <v>200</v>
      </c>
      <c r="T402" s="63">
        <v>200</v>
      </c>
      <c r="U402" s="16"/>
      <c r="V402" s="108">
        <f t="shared" si="154"/>
        <v>0</v>
      </c>
      <c r="W402" s="108">
        <f t="shared" si="154"/>
        <v>700000</v>
      </c>
      <c r="X402" s="108">
        <f>SUM(V402:W402)</f>
        <v>700000</v>
      </c>
      <c r="Y402" s="108">
        <f t="shared" si="155"/>
        <v>175000</v>
      </c>
      <c r="Z402" s="108">
        <f t="shared" si="155"/>
        <v>525000</v>
      </c>
      <c r="AA402" s="108">
        <f>SUM(Y402:Z402)</f>
        <v>700000</v>
      </c>
      <c r="AB402" s="108">
        <f t="shared" si="156"/>
        <v>700000</v>
      </c>
      <c r="AC402" s="108">
        <f t="shared" si="156"/>
        <v>700000</v>
      </c>
      <c r="AD402" s="109">
        <f t="shared" si="156"/>
        <v>700000</v>
      </c>
    </row>
    <row r="403" spans="1:30" x14ac:dyDescent="0.25">
      <c r="A403" s="18" t="s">
        <v>189</v>
      </c>
      <c r="B403" s="13" t="s">
        <v>181</v>
      </c>
      <c r="C403" s="95"/>
      <c r="D403" s="95"/>
      <c r="E403" s="8">
        <v>10000</v>
      </c>
      <c r="F403" s="94">
        <v>10000</v>
      </c>
      <c r="G403" s="94">
        <v>10000</v>
      </c>
      <c r="H403" s="94">
        <v>10000</v>
      </c>
      <c r="I403" s="94">
        <v>10000</v>
      </c>
      <c r="J403" s="94">
        <v>10000</v>
      </c>
      <c r="K403" s="16"/>
      <c r="L403" s="63"/>
      <c r="M403" s="63">
        <v>69</v>
      </c>
      <c r="N403" s="63">
        <v>69</v>
      </c>
      <c r="O403" s="64">
        <v>17</v>
      </c>
      <c r="P403" s="64">
        <v>52</v>
      </c>
      <c r="Q403" s="65">
        <v>69</v>
      </c>
      <c r="R403" s="84">
        <v>69</v>
      </c>
      <c r="S403" s="63">
        <v>69</v>
      </c>
      <c r="T403" s="63">
        <v>69</v>
      </c>
      <c r="U403" s="16"/>
      <c r="V403" s="108">
        <f t="shared" si="154"/>
        <v>0</v>
      </c>
      <c r="W403" s="108">
        <f t="shared" si="154"/>
        <v>690000</v>
      </c>
      <c r="X403" s="108">
        <f>SUM(V403:W403)</f>
        <v>690000</v>
      </c>
      <c r="Y403" s="108">
        <f t="shared" si="155"/>
        <v>170000</v>
      </c>
      <c r="Z403" s="108">
        <f t="shared" si="155"/>
        <v>520000</v>
      </c>
      <c r="AA403" s="108">
        <f>SUM(Y403:Z403)</f>
        <v>690000</v>
      </c>
      <c r="AB403" s="108">
        <f t="shared" si="156"/>
        <v>690000</v>
      </c>
      <c r="AC403" s="108">
        <f t="shared" si="156"/>
        <v>690000</v>
      </c>
      <c r="AD403" s="109">
        <f t="shared" si="156"/>
        <v>690000</v>
      </c>
    </row>
    <row r="404" spans="1:30" x14ac:dyDescent="0.25">
      <c r="A404" s="18" t="s">
        <v>189</v>
      </c>
      <c r="B404" s="13" t="s">
        <v>205</v>
      </c>
      <c r="C404" s="95"/>
      <c r="D404" s="95"/>
      <c r="E404" s="8">
        <v>90</v>
      </c>
      <c r="F404" s="94">
        <v>90</v>
      </c>
      <c r="G404" s="94">
        <v>90</v>
      </c>
      <c r="H404" s="94">
        <v>90</v>
      </c>
      <c r="I404" s="94">
        <v>90</v>
      </c>
      <c r="J404" s="94">
        <v>90</v>
      </c>
      <c r="K404" s="16"/>
      <c r="L404" s="63"/>
      <c r="M404" s="63">
        <v>3</v>
      </c>
      <c r="N404" s="63">
        <v>3</v>
      </c>
      <c r="O404" s="64">
        <v>1</v>
      </c>
      <c r="P404" s="64">
        <v>2</v>
      </c>
      <c r="Q404" s="65">
        <v>3</v>
      </c>
      <c r="R404" s="84">
        <v>3</v>
      </c>
      <c r="S404" s="63">
        <v>3</v>
      </c>
      <c r="T404" s="63">
        <v>3</v>
      </c>
      <c r="U404" s="16"/>
      <c r="V404" s="108">
        <f t="shared" si="154"/>
        <v>0</v>
      </c>
      <c r="W404" s="108">
        <f t="shared" si="154"/>
        <v>270</v>
      </c>
      <c r="X404" s="108">
        <f>SUM(V404:W404)</f>
        <v>270</v>
      </c>
      <c r="Y404" s="108">
        <f t="shared" si="155"/>
        <v>90</v>
      </c>
      <c r="Z404" s="108">
        <f t="shared" si="155"/>
        <v>180</v>
      </c>
      <c r="AA404" s="108">
        <f>SUM(Y404:Z404)</f>
        <v>270</v>
      </c>
      <c r="AB404" s="108">
        <f t="shared" si="156"/>
        <v>270</v>
      </c>
      <c r="AC404" s="108">
        <f t="shared" si="156"/>
        <v>270</v>
      </c>
      <c r="AD404" s="109">
        <f t="shared" si="156"/>
        <v>270</v>
      </c>
    </row>
    <row r="405" spans="1:30" x14ac:dyDescent="0.25">
      <c r="A405" s="18" t="s">
        <v>189</v>
      </c>
      <c r="B405" s="13" t="s">
        <v>204</v>
      </c>
      <c r="C405" s="95"/>
      <c r="D405" s="95"/>
      <c r="E405" s="8">
        <v>140</v>
      </c>
      <c r="F405" s="94">
        <v>140</v>
      </c>
      <c r="G405" s="94">
        <v>140</v>
      </c>
      <c r="H405" s="94">
        <v>140</v>
      </c>
      <c r="I405" s="94">
        <v>140</v>
      </c>
      <c r="J405" s="94">
        <v>140</v>
      </c>
      <c r="K405" s="16"/>
      <c r="L405" s="63"/>
      <c r="M405" s="63">
        <v>0</v>
      </c>
      <c r="N405" s="63">
        <v>0</v>
      </c>
      <c r="O405" s="64">
        <v>0</v>
      </c>
      <c r="P405" s="64">
        <v>0</v>
      </c>
      <c r="Q405" s="65">
        <v>0</v>
      </c>
      <c r="R405" s="84">
        <v>0</v>
      </c>
      <c r="S405" s="63">
        <v>0</v>
      </c>
      <c r="T405" s="63">
        <v>0</v>
      </c>
      <c r="U405" s="16"/>
      <c r="V405" s="108">
        <f t="shared" si="154"/>
        <v>0</v>
      </c>
      <c r="W405" s="108">
        <f t="shared" si="154"/>
        <v>0</v>
      </c>
      <c r="X405" s="108">
        <f>SUM(V405:W405)</f>
        <v>0</v>
      </c>
      <c r="Y405" s="108">
        <f t="shared" si="155"/>
        <v>0</v>
      </c>
      <c r="Z405" s="108">
        <f t="shared" si="155"/>
        <v>0</v>
      </c>
      <c r="AA405" s="108">
        <f>SUM(Y405:Z405)</f>
        <v>0</v>
      </c>
      <c r="AB405" s="108">
        <f t="shared" si="156"/>
        <v>0</v>
      </c>
      <c r="AC405" s="108">
        <f t="shared" si="156"/>
        <v>0</v>
      </c>
      <c r="AD405" s="109">
        <f t="shared" si="156"/>
        <v>0</v>
      </c>
    </row>
    <row r="406" spans="1:30" x14ac:dyDescent="0.25">
      <c r="A406" s="17">
        <v>2813</v>
      </c>
      <c r="B406" s="6" t="s">
        <v>128</v>
      </c>
      <c r="C406" s="95"/>
      <c r="D406" s="95"/>
      <c r="E406" s="94"/>
      <c r="F406" s="94"/>
      <c r="G406" s="94"/>
      <c r="H406" s="94"/>
      <c r="I406" s="94"/>
      <c r="J406" s="94"/>
      <c r="K406" s="16"/>
      <c r="L406" s="63"/>
      <c r="M406" s="63">
        <v>0</v>
      </c>
      <c r="N406" s="63">
        <v>0</v>
      </c>
      <c r="O406" s="64">
        <v>0</v>
      </c>
      <c r="P406" s="64">
        <v>0</v>
      </c>
      <c r="Q406" s="65">
        <v>0</v>
      </c>
      <c r="R406" s="63">
        <v>0</v>
      </c>
      <c r="S406" s="63">
        <v>0</v>
      </c>
      <c r="T406" s="63">
        <v>0</v>
      </c>
      <c r="U406" s="16"/>
      <c r="V406" s="108">
        <f t="shared" si="149"/>
        <v>0</v>
      </c>
      <c r="W406" s="108">
        <f t="shared" si="149"/>
        <v>0</v>
      </c>
      <c r="X406" s="108">
        <f t="shared" si="150"/>
        <v>0</v>
      </c>
      <c r="Y406" s="108">
        <f t="shared" si="151"/>
        <v>0</v>
      </c>
      <c r="Z406" s="108">
        <f t="shared" si="151"/>
        <v>0</v>
      </c>
      <c r="AA406" s="108">
        <f t="shared" si="152"/>
        <v>0</v>
      </c>
      <c r="AB406" s="108">
        <f t="shared" si="153"/>
        <v>0</v>
      </c>
      <c r="AC406" s="108">
        <f t="shared" si="153"/>
        <v>0</v>
      </c>
      <c r="AD406" s="109">
        <f t="shared" si="153"/>
        <v>0</v>
      </c>
    </row>
    <row r="407" spans="1:30" ht="12.6" thickBot="1" x14ac:dyDescent="0.3">
      <c r="A407" s="33" t="s">
        <v>176</v>
      </c>
      <c r="B407" s="50"/>
      <c r="C407" s="96"/>
      <c r="D407" s="96"/>
      <c r="E407" s="101"/>
      <c r="F407" s="101"/>
      <c r="G407" s="101"/>
      <c r="H407" s="101"/>
      <c r="I407" s="101"/>
      <c r="J407" s="101"/>
      <c r="K407" s="28"/>
      <c r="L407" s="66"/>
      <c r="M407" s="66"/>
      <c r="N407" s="66"/>
      <c r="O407" s="67"/>
      <c r="P407" s="67"/>
      <c r="Q407" s="67"/>
      <c r="R407" s="67"/>
      <c r="S407" s="67"/>
      <c r="T407" s="67"/>
      <c r="U407" s="28"/>
      <c r="V407" s="119">
        <f t="shared" ref="V407:AD407" si="157">SUM(V392:V406)</f>
        <v>0</v>
      </c>
      <c r="W407" s="119">
        <f t="shared" si="157"/>
        <v>3278100</v>
      </c>
      <c r="X407" s="119">
        <f t="shared" si="157"/>
        <v>3278100</v>
      </c>
      <c r="Y407" s="119">
        <f t="shared" si="157"/>
        <v>1066230</v>
      </c>
      <c r="Z407" s="119">
        <f t="shared" si="157"/>
        <v>3199140</v>
      </c>
      <c r="AA407" s="119">
        <f t="shared" si="157"/>
        <v>4265370</v>
      </c>
      <c r="AB407" s="119">
        <f t="shared" si="157"/>
        <v>4294490</v>
      </c>
      <c r="AC407" s="119">
        <f t="shared" si="157"/>
        <v>4364080</v>
      </c>
      <c r="AD407" s="113">
        <f t="shared" si="157"/>
        <v>4441380</v>
      </c>
    </row>
    <row r="408" spans="1:30" x14ac:dyDescent="0.25">
      <c r="A408" s="54"/>
      <c r="B408" s="52"/>
      <c r="C408" s="97"/>
      <c r="D408" s="97"/>
      <c r="E408" s="102"/>
      <c r="F408" s="102"/>
      <c r="G408" s="102"/>
      <c r="H408" s="102"/>
      <c r="I408" s="102"/>
      <c r="J408" s="102"/>
      <c r="K408" s="53"/>
      <c r="L408" s="69"/>
      <c r="M408" s="69"/>
      <c r="N408" s="69"/>
      <c r="O408" s="70"/>
      <c r="P408" s="70"/>
      <c r="Q408" s="70"/>
      <c r="R408" s="70"/>
      <c r="S408" s="70"/>
      <c r="T408" s="70"/>
      <c r="U408" s="53"/>
      <c r="V408" s="114"/>
      <c r="W408" s="114"/>
      <c r="X408" s="114"/>
      <c r="Y408" s="114"/>
      <c r="Z408" s="114"/>
      <c r="AA408" s="114"/>
      <c r="AB408" s="114"/>
      <c r="AC408" s="115"/>
      <c r="AD408" s="116"/>
    </row>
    <row r="409" spans="1:30" x14ac:dyDescent="0.25">
      <c r="A409" s="19" t="s">
        <v>177</v>
      </c>
      <c r="B409" s="11"/>
      <c r="C409" s="95"/>
      <c r="D409" s="95"/>
      <c r="E409" s="4"/>
      <c r="F409" s="4"/>
      <c r="G409" s="4"/>
      <c r="H409" s="4"/>
      <c r="I409" s="4"/>
      <c r="J409" s="4"/>
      <c r="K409" s="16"/>
      <c r="L409" s="63"/>
      <c r="M409" s="63"/>
      <c r="N409" s="63"/>
      <c r="O409" s="64"/>
      <c r="P409" s="64"/>
      <c r="Q409" s="64"/>
      <c r="R409" s="64"/>
      <c r="S409" s="64"/>
      <c r="T409" s="64"/>
      <c r="U409" s="16"/>
      <c r="V409" s="111"/>
      <c r="W409" s="111"/>
      <c r="X409" s="111"/>
      <c r="Y409" s="111"/>
      <c r="Z409" s="111"/>
      <c r="AA409" s="111"/>
      <c r="AB409" s="111"/>
      <c r="AC409" s="108"/>
      <c r="AD409" s="109"/>
    </row>
    <row r="410" spans="1:30" x14ac:dyDescent="0.25">
      <c r="A410" s="17">
        <v>3053</v>
      </c>
      <c r="B410" s="6" t="s">
        <v>110</v>
      </c>
      <c r="C410" s="95"/>
      <c r="D410" s="95"/>
      <c r="E410" s="94">
        <v>35</v>
      </c>
      <c r="F410" s="94">
        <v>35</v>
      </c>
      <c r="G410" s="94">
        <v>35</v>
      </c>
      <c r="H410" s="94">
        <v>35</v>
      </c>
      <c r="I410" s="94">
        <v>35</v>
      </c>
      <c r="J410" s="94">
        <v>35</v>
      </c>
      <c r="K410" s="16"/>
      <c r="L410" s="63"/>
      <c r="M410" s="63">
        <v>116</v>
      </c>
      <c r="N410" s="63">
        <v>116</v>
      </c>
      <c r="O410" s="64">
        <v>28</v>
      </c>
      <c r="P410" s="64">
        <v>83</v>
      </c>
      <c r="Q410" s="65">
        <v>111</v>
      </c>
      <c r="R410" s="65">
        <v>106</v>
      </c>
      <c r="S410" s="65">
        <v>101</v>
      </c>
      <c r="T410" s="65">
        <v>96</v>
      </c>
      <c r="U410" s="16"/>
      <c r="V410" s="108">
        <f t="shared" ref="V410:W424" si="158">D410*L410</f>
        <v>0</v>
      </c>
      <c r="W410" s="108">
        <f t="shared" si="158"/>
        <v>4060</v>
      </c>
      <c r="X410" s="108">
        <f t="shared" ref="X410:X424" si="159">SUM(V410:W410)</f>
        <v>4060</v>
      </c>
      <c r="Y410" s="108">
        <f t="shared" ref="Y410:Z424" si="160">F410*O410</f>
        <v>980</v>
      </c>
      <c r="Z410" s="108">
        <f t="shared" si="160"/>
        <v>2905</v>
      </c>
      <c r="AA410" s="108">
        <f t="shared" ref="AA410:AA424" si="161">SUM(Y410:Z410)</f>
        <v>3885</v>
      </c>
      <c r="AB410" s="108">
        <f t="shared" ref="AB410:AD424" si="162">H410*R410</f>
        <v>3710</v>
      </c>
      <c r="AC410" s="108">
        <f t="shared" si="162"/>
        <v>3535</v>
      </c>
      <c r="AD410" s="109">
        <f t="shared" si="162"/>
        <v>3360</v>
      </c>
    </row>
    <row r="411" spans="1:30" x14ac:dyDescent="0.25">
      <c r="A411" s="17">
        <v>3451</v>
      </c>
      <c r="B411" s="6" t="s">
        <v>111</v>
      </c>
      <c r="C411" s="95"/>
      <c r="D411" s="95"/>
      <c r="E411" s="94">
        <v>380</v>
      </c>
      <c r="F411" s="94">
        <v>380</v>
      </c>
      <c r="G411" s="94">
        <v>380</v>
      </c>
      <c r="H411" s="94">
        <v>380</v>
      </c>
      <c r="I411" s="94">
        <v>380</v>
      </c>
      <c r="J411" s="94">
        <v>380</v>
      </c>
      <c r="K411" s="16"/>
      <c r="L411" s="63"/>
      <c r="M411" s="63">
        <v>1</v>
      </c>
      <c r="N411" s="63">
        <v>1</v>
      </c>
      <c r="O411" s="64">
        <v>0</v>
      </c>
      <c r="P411" s="64">
        <v>1</v>
      </c>
      <c r="Q411" s="65">
        <v>1</v>
      </c>
      <c r="R411" s="65">
        <v>1</v>
      </c>
      <c r="S411" s="65">
        <v>1</v>
      </c>
      <c r="T411" s="65">
        <v>1</v>
      </c>
      <c r="U411" s="16"/>
      <c r="V411" s="108">
        <f t="shared" si="158"/>
        <v>0</v>
      </c>
      <c r="W411" s="108">
        <f t="shared" si="158"/>
        <v>380</v>
      </c>
      <c r="X411" s="108">
        <f t="shared" si="159"/>
        <v>380</v>
      </c>
      <c r="Y411" s="108">
        <f t="shared" si="160"/>
        <v>0</v>
      </c>
      <c r="Z411" s="108">
        <f t="shared" si="160"/>
        <v>380</v>
      </c>
      <c r="AA411" s="108">
        <f t="shared" si="161"/>
        <v>380</v>
      </c>
      <c r="AB411" s="108">
        <f t="shared" si="162"/>
        <v>380</v>
      </c>
      <c r="AC411" s="108">
        <f t="shared" si="162"/>
        <v>380</v>
      </c>
      <c r="AD411" s="109">
        <f t="shared" si="162"/>
        <v>380</v>
      </c>
    </row>
    <row r="412" spans="1:30" x14ac:dyDescent="0.25">
      <c r="A412" s="17">
        <v>3454</v>
      </c>
      <c r="B412" s="6" t="s">
        <v>112</v>
      </c>
      <c r="C412" s="95"/>
      <c r="D412" s="95"/>
      <c r="E412" s="94">
        <v>355</v>
      </c>
      <c r="F412" s="94">
        <v>355</v>
      </c>
      <c r="G412" s="94">
        <v>355</v>
      </c>
      <c r="H412" s="94">
        <v>355</v>
      </c>
      <c r="I412" s="94">
        <v>355</v>
      </c>
      <c r="J412" s="94">
        <v>355</v>
      </c>
      <c r="K412" s="16"/>
      <c r="L412" s="63"/>
      <c r="M412" s="63">
        <v>51</v>
      </c>
      <c r="N412" s="63">
        <v>51</v>
      </c>
      <c r="O412" s="64">
        <v>13</v>
      </c>
      <c r="P412" s="64">
        <v>37</v>
      </c>
      <c r="Q412" s="65">
        <v>50</v>
      </c>
      <c r="R412" s="65">
        <v>49</v>
      </c>
      <c r="S412" s="65">
        <v>48</v>
      </c>
      <c r="T412" s="65">
        <v>48</v>
      </c>
      <c r="U412" s="16"/>
      <c r="V412" s="108">
        <f t="shared" si="158"/>
        <v>0</v>
      </c>
      <c r="W412" s="108">
        <f t="shared" si="158"/>
        <v>18105</v>
      </c>
      <c r="X412" s="108">
        <f t="shared" si="159"/>
        <v>18105</v>
      </c>
      <c r="Y412" s="108">
        <f t="shared" si="160"/>
        <v>4615</v>
      </c>
      <c r="Z412" s="108">
        <f t="shared" si="160"/>
        <v>13135</v>
      </c>
      <c r="AA412" s="108">
        <f t="shared" si="161"/>
        <v>17750</v>
      </c>
      <c r="AB412" s="108">
        <f t="shared" si="162"/>
        <v>17395</v>
      </c>
      <c r="AC412" s="108">
        <f t="shared" si="162"/>
        <v>17040</v>
      </c>
      <c r="AD412" s="109">
        <f t="shared" si="162"/>
        <v>17040</v>
      </c>
    </row>
    <row r="413" spans="1:30" x14ac:dyDescent="0.25">
      <c r="A413" s="17">
        <v>3462</v>
      </c>
      <c r="B413" s="6" t="s">
        <v>118</v>
      </c>
      <c r="C413" s="95"/>
      <c r="D413" s="95"/>
      <c r="E413" s="94">
        <v>100</v>
      </c>
      <c r="F413" s="94">
        <v>100</v>
      </c>
      <c r="G413" s="94">
        <v>100</v>
      </c>
      <c r="H413" s="94">
        <v>100</v>
      </c>
      <c r="I413" s="94">
        <v>100</v>
      </c>
      <c r="J413" s="94">
        <v>100</v>
      </c>
      <c r="K413" s="16"/>
      <c r="L413" s="63"/>
      <c r="M413" s="63">
        <v>172</v>
      </c>
      <c r="N413" s="63">
        <v>172</v>
      </c>
      <c r="O413" s="64">
        <v>45</v>
      </c>
      <c r="P413" s="64">
        <v>135</v>
      </c>
      <c r="Q413" s="65">
        <v>180</v>
      </c>
      <c r="R413" s="65">
        <v>189</v>
      </c>
      <c r="S413" s="63">
        <v>199</v>
      </c>
      <c r="T413" s="63">
        <v>209</v>
      </c>
      <c r="U413" s="16"/>
      <c r="V413" s="108">
        <f t="shared" si="158"/>
        <v>0</v>
      </c>
      <c r="W413" s="108">
        <f t="shared" si="158"/>
        <v>17200</v>
      </c>
      <c r="X413" s="108">
        <f t="shared" si="159"/>
        <v>17200</v>
      </c>
      <c r="Y413" s="108">
        <f t="shared" si="160"/>
        <v>4500</v>
      </c>
      <c r="Z413" s="108">
        <f t="shared" si="160"/>
        <v>13500</v>
      </c>
      <c r="AA413" s="108">
        <f t="shared" si="161"/>
        <v>18000</v>
      </c>
      <c r="AB413" s="108">
        <f t="shared" si="162"/>
        <v>18900</v>
      </c>
      <c r="AC413" s="108">
        <f t="shared" si="162"/>
        <v>19900</v>
      </c>
      <c r="AD413" s="109">
        <f t="shared" si="162"/>
        <v>20900</v>
      </c>
    </row>
    <row r="414" spans="1:30" x14ac:dyDescent="0.25">
      <c r="A414" s="17">
        <v>3463</v>
      </c>
      <c r="B414" s="6" t="s">
        <v>119</v>
      </c>
      <c r="C414" s="95"/>
      <c r="D414" s="95"/>
      <c r="E414" s="94">
        <v>50</v>
      </c>
      <c r="F414" s="94">
        <v>50</v>
      </c>
      <c r="G414" s="94">
        <v>50</v>
      </c>
      <c r="H414" s="94">
        <v>50</v>
      </c>
      <c r="I414" s="94">
        <v>50</v>
      </c>
      <c r="J414" s="94">
        <v>50</v>
      </c>
      <c r="K414" s="16"/>
      <c r="L414" s="63"/>
      <c r="M414" s="63">
        <v>438</v>
      </c>
      <c r="N414" s="63">
        <v>438</v>
      </c>
      <c r="O414" s="64">
        <v>128</v>
      </c>
      <c r="P414" s="64">
        <v>384</v>
      </c>
      <c r="Q414" s="65">
        <v>512</v>
      </c>
      <c r="R414" s="65">
        <v>597</v>
      </c>
      <c r="S414" s="63">
        <v>697</v>
      </c>
      <c r="T414" s="63">
        <v>813</v>
      </c>
      <c r="U414" s="16"/>
      <c r="V414" s="108">
        <f t="shared" si="158"/>
        <v>0</v>
      </c>
      <c r="W414" s="108">
        <f t="shared" si="158"/>
        <v>21900</v>
      </c>
      <c r="X414" s="108">
        <f t="shared" si="159"/>
        <v>21900</v>
      </c>
      <c r="Y414" s="108">
        <f t="shared" si="160"/>
        <v>6400</v>
      </c>
      <c r="Z414" s="108">
        <f t="shared" si="160"/>
        <v>19200</v>
      </c>
      <c r="AA414" s="108">
        <f t="shared" si="161"/>
        <v>25600</v>
      </c>
      <c r="AB414" s="108">
        <f t="shared" si="162"/>
        <v>29850</v>
      </c>
      <c r="AC414" s="108">
        <f t="shared" si="162"/>
        <v>34850</v>
      </c>
      <c r="AD414" s="109">
        <f t="shared" si="162"/>
        <v>40650</v>
      </c>
    </row>
    <row r="415" spans="1:30" x14ac:dyDescent="0.25">
      <c r="A415" s="17">
        <v>3464</v>
      </c>
      <c r="B415" s="6" t="s">
        <v>120</v>
      </c>
      <c r="C415" s="95"/>
      <c r="D415" s="95"/>
      <c r="E415" s="94">
        <v>35</v>
      </c>
      <c r="F415" s="94">
        <v>35</v>
      </c>
      <c r="G415" s="94">
        <v>35</v>
      </c>
      <c r="H415" s="94">
        <v>35</v>
      </c>
      <c r="I415" s="94">
        <v>35</v>
      </c>
      <c r="J415" s="94">
        <v>35</v>
      </c>
      <c r="K415" s="16"/>
      <c r="L415" s="63"/>
      <c r="M415" s="63">
        <v>861</v>
      </c>
      <c r="N415" s="63">
        <v>861</v>
      </c>
      <c r="O415" s="64">
        <v>184</v>
      </c>
      <c r="P415" s="64">
        <v>554</v>
      </c>
      <c r="Q415" s="65">
        <v>738</v>
      </c>
      <c r="R415" s="65">
        <v>452</v>
      </c>
      <c r="S415" s="63">
        <v>387</v>
      </c>
      <c r="T415" s="63">
        <v>332</v>
      </c>
      <c r="U415" s="16"/>
      <c r="V415" s="108">
        <f t="shared" si="158"/>
        <v>0</v>
      </c>
      <c r="W415" s="108">
        <f t="shared" si="158"/>
        <v>30135</v>
      </c>
      <c r="X415" s="108">
        <f t="shared" si="159"/>
        <v>30135</v>
      </c>
      <c r="Y415" s="108">
        <f t="shared" si="160"/>
        <v>6440</v>
      </c>
      <c r="Z415" s="108">
        <f t="shared" si="160"/>
        <v>19390</v>
      </c>
      <c r="AA415" s="108">
        <f t="shared" si="161"/>
        <v>25830</v>
      </c>
      <c r="AB415" s="108">
        <f t="shared" si="162"/>
        <v>15820</v>
      </c>
      <c r="AC415" s="108">
        <f t="shared" si="162"/>
        <v>13545</v>
      </c>
      <c r="AD415" s="109">
        <f t="shared" si="162"/>
        <v>11620</v>
      </c>
    </row>
    <row r="416" spans="1:30" x14ac:dyDescent="0.25">
      <c r="A416" s="18">
        <v>3802</v>
      </c>
      <c r="B416" s="6" t="s">
        <v>121</v>
      </c>
      <c r="C416" s="95"/>
      <c r="D416" s="95"/>
      <c r="E416" s="94">
        <v>225</v>
      </c>
      <c r="F416" s="94">
        <v>225</v>
      </c>
      <c r="G416" s="94">
        <v>225</v>
      </c>
      <c r="H416" s="94">
        <v>225</v>
      </c>
      <c r="I416" s="94">
        <v>225</v>
      </c>
      <c r="J416" s="94">
        <v>225</v>
      </c>
      <c r="K416" s="16"/>
      <c r="L416" s="63"/>
      <c r="M416" s="63">
        <v>13</v>
      </c>
      <c r="N416" s="63">
        <v>13</v>
      </c>
      <c r="O416" s="64">
        <v>3</v>
      </c>
      <c r="P416" s="64">
        <v>9</v>
      </c>
      <c r="Q416" s="65">
        <v>12</v>
      </c>
      <c r="R416" s="65">
        <v>12</v>
      </c>
      <c r="S416" s="63">
        <v>12</v>
      </c>
      <c r="T416" s="63">
        <v>12</v>
      </c>
      <c r="U416" s="16"/>
      <c r="V416" s="108">
        <f t="shared" si="158"/>
        <v>0</v>
      </c>
      <c r="W416" s="108">
        <f t="shared" si="158"/>
        <v>2925</v>
      </c>
      <c r="X416" s="108">
        <f t="shared" si="159"/>
        <v>2925</v>
      </c>
      <c r="Y416" s="108">
        <f t="shared" si="160"/>
        <v>675</v>
      </c>
      <c r="Z416" s="108">
        <f t="shared" si="160"/>
        <v>2025</v>
      </c>
      <c r="AA416" s="108">
        <f t="shared" si="161"/>
        <v>2700</v>
      </c>
      <c r="AB416" s="108">
        <f t="shared" si="162"/>
        <v>2700</v>
      </c>
      <c r="AC416" s="108">
        <f t="shared" si="162"/>
        <v>2700</v>
      </c>
      <c r="AD416" s="109">
        <f t="shared" si="162"/>
        <v>2700</v>
      </c>
    </row>
    <row r="417" spans="1:30" x14ac:dyDescent="0.25">
      <c r="A417" s="17">
        <v>3806</v>
      </c>
      <c r="B417" s="6" t="s">
        <v>124</v>
      </c>
      <c r="C417" s="95"/>
      <c r="D417" s="95"/>
      <c r="E417" s="94">
        <v>45</v>
      </c>
      <c r="F417" s="94">
        <v>45</v>
      </c>
      <c r="G417" s="94">
        <v>45</v>
      </c>
      <c r="H417" s="94">
        <v>45</v>
      </c>
      <c r="I417" s="94">
        <v>45</v>
      </c>
      <c r="J417" s="94">
        <v>45</v>
      </c>
      <c r="K417" s="16"/>
      <c r="L417" s="63"/>
      <c r="M417" s="63">
        <v>6725</v>
      </c>
      <c r="N417" s="63">
        <v>6725</v>
      </c>
      <c r="O417" s="64">
        <v>1745</v>
      </c>
      <c r="P417" s="64">
        <v>5236</v>
      </c>
      <c r="Q417" s="65">
        <v>6981</v>
      </c>
      <c r="R417" s="65">
        <v>7247</v>
      </c>
      <c r="S417" s="63">
        <v>7523</v>
      </c>
      <c r="T417" s="63">
        <v>7810</v>
      </c>
      <c r="U417" s="16"/>
      <c r="V417" s="108">
        <f t="shared" si="158"/>
        <v>0</v>
      </c>
      <c r="W417" s="108">
        <f t="shared" si="158"/>
        <v>302625</v>
      </c>
      <c r="X417" s="108">
        <f t="shared" si="159"/>
        <v>302625</v>
      </c>
      <c r="Y417" s="108">
        <f t="shared" si="160"/>
        <v>78525</v>
      </c>
      <c r="Z417" s="108">
        <f t="shared" si="160"/>
        <v>235620</v>
      </c>
      <c r="AA417" s="108">
        <f t="shared" si="161"/>
        <v>314145</v>
      </c>
      <c r="AB417" s="108">
        <f t="shared" si="162"/>
        <v>326115</v>
      </c>
      <c r="AC417" s="108">
        <f t="shared" si="162"/>
        <v>338535</v>
      </c>
      <c r="AD417" s="109">
        <f t="shared" si="162"/>
        <v>351450</v>
      </c>
    </row>
    <row r="418" spans="1:30" x14ac:dyDescent="0.25">
      <c r="A418" s="18">
        <v>3812</v>
      </c>
      <c r="B418" s="6" t="s">
        <v>127</v>
      </c>
      <c r="C418" s="95"/>
      <c r="D418" s="95"/>
      <c r="E418" s="94">
        <v>4440</v>
      </c>
      <c r="F418" s="94">
        <v>4440</v>
      </c>
      <c r="G418" s="94">
        <v>4440</v>
      </c>
      <c r="H418" s="94">
        <v>4440</v>
      </c>
      <c r="I418" s="94">
        <v>4440</v>
      </c>
      <c r="J418" s="94">
        <v>4440</v>
      </c>
      <c r="K418" s="16"/>
      <c r="L418" s="63"/>
      <c r="M418" s="63">
        <v>48</v>
      </c>
      <c r="N418" s="63">
        <v>48</v>
      </c>
      <c r="O418" s="64">
        <v>12</v>
      </c>
      <c r="P418" s="64">
        <v>36</v>
      </c>
      <c r="Q418" s="65">
        <v>48</v>
      </c>
      <c r="R418" s="65">
        <v>48</v>
      </c>
      <c r="S418" s="63">
        <v>48</v>
      </c>
      <c r="T418" s="63">
        <v>48</v>
      </c>
      <c r="U418" s="16"/>
      <c r="V418" s="108">
        <f t="shared" si="158"/>
        <v>0</v>
      </c>
      <c r="W418" s="108">
        <f t="shared" si="158"/>
        <v>213120</v>
      </c>
      <c r="X418" s="108">
        <f t="shared" si="159"/>
        <v>213120</v>
      </c>
      <c r="Y418" s="108">
        <f t="shared" si="160"/>
        <v>53280</v>
      </c>
      <c r="Z418" s="108">
        <f t="shared" si="160"/>
        <v>159840</v>
      </c>
      <c r="AA418" s="108">
        <f t="shared" si="161"/>
        <v>213120</v>
      </c>
      <c r="AB418" s="108">
        <f t="shared" si="162"/>
        <v>213120</v>
      </c>
      <c r="AC418" s="108">
        <f t="shared" si="162"/>
        <v>213120</v>
      </c>
      <c r="AD418" s="109">
        <f t="shared" si="162"/>
        <v>213120</v>
      </c>
    </row>
    <row r="419" spans="1:30" x14ac:dyDescent="0.25">
      <c r="A419" s="18" t="s">
        <v>189</v>
      </c>
      <c r="B419" s="13" t="s">
        <v>186</v>
      </c>
      <c r="C419" s="95"/>
      <c r="D419" s="95"/>
      <c r="E419" s="8">
        <v>485</v>
      </c>
      <c r="F419" s="94">
        <v>485</v>
      </c>
      <c r="G419" s="94">
        <v>485</v>
      </c>
      <c r="H419" s="94">
        <v>485</v>
      </c>
      <c r="I419" s="94">
        <v>485</v>
      </c>
      <c r="J419" s="94">
        <v>485</v>
      </c>
      <c r="K419" s="16"/>
      <c r="L419" s="63"/>
      <c r="M419" s="63">
        <v>50</v>
      </c>
      <c r="N419" s="63">
        <v>50</v>
      </c>
      <c r="O419" s="64">
        <v>12</v>
      </c>
      <c r="P419" s="64">
        <v>38</v>
      </c>
      <c r="Q419" s="65">
        <v>50</v>
      </c>
      <c r="R419" s="84">
        <v>50</v>
      </c>
      <c r="S419" s="63">
        <v>50</v>
      </c>
      <c r="T419" s="63">
        <v>50</v>
      </c>
      <c r="U419" s="16"/>
      <c r="V419" s="108">
        <f t="shared" ref="V419:W423" si="163">D419*L419</f>
        <v>0</v>
      </c>
      <c r="W419" s="108">
        <f t="shared" si="163"/>
        <v>24250</v>
      </c>
      <c r="X419" s="108">
        <f>SUM(V419:W419)</f>
        <v>24250</v>
      </c>
      <c r="Y419" s="108">
        <f t="shared" ref="Y419:Z423" si="164">F419*O419</f>
        <v>5820</v>
      </c>
      <c r="Z419" s="108">
        <f t="shared" si="164"/>
        <v>18430</v>
      </c>
      <c r="AA419" s="108">
        <f>SUM(Y419:Z419)</f>
        <v>24250</v>
      </c>
      <c r="AB419" s="108">
        <f t="shared" ref="AB419:AD423" si="165">H419*R419</f>
        <v>24250</v>
      </c>
      <c r="AC419" s="108">
        <f t="shared" si="165"/>
        <v>24250</v>
      </c>
      <c r="AD419" s="109">
        <f t="shared" si="165"/>
        <v>24250</v>
      </c>
    </row>
    <row r="420" spans="1:30" x14ac:dyDescent="0.25">
      <c r="A420" s="18" t="s">
        <v>189</v>
      </c>
      <c r="B420" s="13" t="s">
        <v>180</v>
      </c>
      <c r="C420" s="95"/>
      <c r="D420" s="95"/>
      <c r="E420" s="8">
        <v>1750</v>
      </c>
      <c r="F420" s="94">
        <v>1750</v>
      </c>
      <c r="G420" s="94">
        <v>1750</v>
      </c>
      <c r="H420" s="94">
        <v>1750</v>
      </c>
      <c r="I420" s="94">
        <v>1750</v>
      </c>
      <c r="J420" s="94">
        <v>1750</v>
      </c>
      <c r="K420" s="16"/>
      <c r="L420" s="63"/>
      <c r="M420" s="63">
        <v>90</v>
      </c>
      <c r="N420" s="63">
        <v>90</v>
      </c>
      <c r="O420" s="64">
        <v>22</v>
      </c>
      <c r="P420" s="64">
        <v>68</v>
      </c>
      <c r="Q420" s="65">
        <v>90</v>
      </c>
      <c r="R420" s="84">
        <v>90</v>
      </c>
      <c r="S420" s="63">
        <v>90</v>
      </c>
      <c r="T420" s="63">
        <v>90</v>
      </c>
      <c r="U420" s="16"/>
      <c r="V420" s="108">
        <f t="shared" si="163"/>
        <v>0</v>
      </c>
      <c r="W420" s="108">
        <f t="shared" si="163"/>
        <v>157500</v>
      </c>
      <c r="X420" s="108">
        <f>SUM(V420:W420)</f>
        <v>157500</v>
      </c>
      <c r="Y420" s="108">
        <f t="shared" si="164"/>
        <v>38500</v>
      </c>
      <c r="Z420" s="108">
        <f t="shared" si="164"/>
        <v>119000</v>
      </c>
      <c r="AA420" s="108">
        <f>SUM(Y420:Z420)</f>
        <v>157500</v>
      </c>
      <c r="AB420" s="108">
        <f t="shared" si="165"/>
        <v>157500</v>
      </c>
      <c r="AC420" s="108">
        <f t="shared" si="165"/>
        <v>157500</v>
      </c>
      <c r="AD420" s="109">
        <f t="shared" si="165"/>
        <v>157500</v>
      </c>
    </row>
    <row r="421" spans="1:30" x14ac:dyDescent="0.25">
      <c r="A421" s="18" t="s">
        <v>189</v>
      </c>
      <c r="B421" s="13" t="s">
        <v>181</v>
      </c>
      <c r="C421" s="95"/>
      <c r="D421" s="95"/>
      <c r="E421" s="8">
        <v>5000</v>
      </c>
      <c r="F421" s="94">
        <v>5000</v>
      </c>
      <c r="G421" s="94">
        <v>5000</v>
      </c>
      <c r="H421" s="94">
        <v>5000</v>
      </c>
      <c r="I421" s="94">
        <v>5000</v>
      </c>
      <c r="J421" s="94">
        <v>5000</v>
      </c>
      <c r="K421" s="16"/>
      <c r="L421" s="63"/>
      <c r="M421" s="63">
        <v>14</v>
      </c>
      <c r="N421" s="63">
        <v>14</v>
      </c>
      <c r="O421" s="64">
        <v>4</v>
      </c>
      <c r="P421" s="64">
        <v>10</v>
      </c>
      <c r="Q421" s="65">
        <v>14</v>
      </c>
      <c r="R421" s="84">
        <v>14</v>
      </c>
      <c r="S421" s="63">
        <v>14</v>
      </c>
      <c r="T421" s="63">
        <v>14</v>
      </c>
      <c r="U421" s="16"/>
      <c r="V421" s="108">
        <f t="shared" si="163"/>
        <v>0</v>
      </c>
      <c r="W421" s="108">
        <f t="shared" si="163"/>
        <v>70000</v>
      </c>
      <c r="X421" s="108">
        <f>SUM(V421:W421)</f>
        <v>70000</v>
      </c>
      <c r="Y421" s="108">
        <f t="shared" si="164"/>
        <v>20000</v>
      </c>
      <c r="Z421" s="108">
        <f t="shared" si="164"/>
        <v>50000</v>
      </c>
      <c r="AA421" s="108">
        <f>SUM(Y421:Z421)</f>
        <v>70000</v>
      </c>
      <c r="AB421" s="108">
        <f t="shared" si="165"/>
        <v>70000</v>
      </c>
      <c r="AC421" s="108">
        <f t="shared" si="165"/>
        <v>70000</v>
      </c>
      <c r="AD421" s="109">
        <f t="shared" si="165"/>
        <v>70000</v>
      </c>
    </row>
    <row r="422" spans="1:30" x14ac:dyDescent="0.25">
      <c r="A422" s="18" t="s">
        <v>189</v>
      </c>
      <c r="B422" s="13" t="s">
        <v>205</v>
      </c>
      <c r="C422" s="95"/>
      <c r="D422" s="95"/>
      <c r="E422" s="8">
        <v>45</v>
      </c>
      <c r="F422" s="94">
        <v>45</v>
      </c>
      <c r="G422" s="94">
        <v>45</v>
      </c>
      <c r="H422" s="94">
        <v>45</v>
      </c>
      <c r="I422" s="94">
        <v>45</v>
      </c>
      <c r="J422" s="94">
        <v>45</v>
      </c>
      <c r="K422" s="16"/>
      <c r="L422" s="63"/>
      <c r="M422" s="63">
        <v>1</v>
      </c>
      <c r="N422" s="63">
        <v>1</v>
      </c>
      <c r="O422" s="64">
        <v>0</v>
      </c>
      <c r="P422" s="64">
        <v>1</v>
      </c>
      <c r="Q422" s="65">
        <v>1</v>
      </c>
      <c r="R422" s="84">
        <v>1</v>
      </c>
      <c r="S422" s="63">
        <v>1</v>
      </c>
      <c r="T422" s="63">
        <v>1</v>
      </c>
      <c r="U422" s="16"/>
      <c r="V422" s="108">
        <f t="shared" si="163"/>
        <v>0</v>
      </c>
      <c r="W422" s="108">
        <f t="shared" si="163"/>
        <v>45</v>
      </c>
      <c r="X422" s="108">
        <f>SUM(V422:W422)</f>
        <v>45</v>
      </c>
      <c r="Y422" s="108">
        <f t="shared" si="164"/>
        <v>0</v>
      </c>
      <c r="Z422" s="108">
        <f t="shared" si="164"/>
        <v>45</v>
      </c>
      <c r="AA422" s="108">
        <f>SUM(Y422:Z422)</f>
        <v>45</v>
      </c>
      <c r="AB422" s="108">
        <f t="shared" si="165"/>
        <v>45</v>
      </c>
      <c r="AC422" s="108">
        <f t="shared" si="165"/>
        <v>45</v>
      </c>
      <c r="AD422" s="109">
        <f t="shared" si="165"/>
        <v>45</v>
      </c>
    </row>
    <row r="423" spans="1:30" x14ac:dyDescent="0.25">
      <c r="A423" s="18" t="s">
        <v>189</v>
      </c>
      <c r="B423" s="13" t="s">
        <v>204</v>
      </c>
      <c r="C423" s="95"/>
      <c r="D423" s="95"/>
      <c r="E423" s="8">
        <v>70</v>
      </c>
      <c r="F423" s="94">
        <v>70</v>
      </c>
      <c r="G423" s="94">
        <v>70</v>
      </c>
      <c r="H423" s="94">
        <v>70</v>
      </c>
      <c r="I423" s="94">
        <v>70</v>
      </c>
      <c r="J423" s="94">
        <v>70</v>
      </c>
      <c r="K423" s="16"/>
      <c r="L423" s="63"/>
      <c r="M423" s="63">
        <v>0</v>
      </c>
      <c r="N423" s="63">
        <v>0</v>
      </c>
      <c r="O423" s="64">
        <v>0</v>
      </c>
      <c r="P423" s="64">
        <v>0</v>
      </c>
      <c r="Q423" s="65">
        <v>0</v>
      </c>
      <c r="R423" s="84">
        <v>0</v>
      </c>
      <c r="S423" s="63">
        <v>0</v>
      </c>
      <c r="T423" s="63">
        <v>0</v>
      </c>
      <c r="U423" s="16"/>
      <c r="V423" s="108">
        <f t="shared" si="163"/>
        <v>0</v>
      </c>
      <c r="W423" s="108">
        <f t="shared" si="163"/>
        <v>0</v>
      </c>
      <c r="X423" s="108">
        <f>SUM(V423:W423)</f>
        <v>0</v>
      </c>
      <c r="Y423" s="108">
        <f t="shared" si="164"/>
        <v>0</v>
      </c>
      <c r="Z423" s="108">
        <f t="shared" si="164"/>
        <v>0</v>
      </c>
      <c r="AA423" s="108">
        <f>SUM(Y423:Z423)</f>
        <v>0</v>
      </c>
      <c r="AB423" s="108">
        <f t="shared" si="165"/>
        <v>0</v>
      </c>
      <c r="AC423" s="108">
        <f t="shared" si="165"/>
        <v>0</v>
      </c>
      <c r="AD423" s="109">
        <f t="shared" si="165"/>
        <v>0</v>
      </c>
    </row>
    <row r="424" spans="1:30" x14ac:dyDescent="0.25">
      <c r="A424" s="17">
        <v>3813</v>
      </c>
      <c r="B424" s="6" t="s">
        <v>128</v>
      </c>
      <c r="C424" s="95"/>
      <c r="D424" s="95"/>
      <c r="E424" s="94"/>
      <c r="F424" s="94"/>
      <c r="G424" s="94"/>
      <c r="H424" s="94"/>
      <c r="I424" s="94"/>
      <c r="J424" s="94"/>
      <c r="K424" s="16"/>
      <c r="L424" s="63"/>
      <c r="M424" s="63">
        <v>0</v>
      </c>
      <c r="N424" s="63">
        <v>0</v>
      </c>
      <c r="O424" s="64">
        <v>0</v>
      </c>
      <c r="P424" s="64">
        <v>0</v>
      </c>
      <c r="Q424" s="65">
        <v>0</v>
      </c>
      <c r="R424" s="64">
        <v>0</v>
      </c>
      <c r="S424" s="63">
        <v>0</v>
      </c>
      <c r="T424" s="63">
        <v>0</v>
      </c>
      <c r="U424" s="16"/>
      <c r="V424" s="108">
        <f t="shared" si="158"/>
        <v>0</v>
      </c>
      <c r="W424" s="108">
        <f t="shared" si="158"/>
        <v>0</v>
      </c>
      <c r="X424" s="108">
        <f t="shared" si="159"/>
        <v>0</v>
      </c>
      <c r="Y424" s="108">
        <f t="shared" si="160"/>
        <v>0</v>
      </c>
      <c r="Z424" s="108">
        <f t="shared" si="160"/>
        <v>0</v>
      </c>
      <c r="AA424" s="108">
        <f t="shared" si="161"/>
        <v>0</v>
      </c>
      <c r="AB424" s="108">
        <f t="shared" si="162"/>
        <v>0</v>
      </c>
      <c r="AC424" s="108">
        <f t="shared" si="162"/>
        <v>0</v>
      </c>
      <c r="AD424" s="109">
        <f t="shared" si="162"/>
        <v>0</v>
      </c>
    </row>
    <row r="425" spans="1:30" x14ac:dyDescent="0.25">
      <c r="A425" s="19" t="s">
        <v>177</v>
      </c>
      <c r="B425" s="11"/>
      <c r="C425" s="95"/>
      <c r="D425" s="95"/>
      <c r="E425" s="95"/>
      <c r="F425" s="95"/>
      <c r="G425" s="95"/>
      <c r="H425" s="95"/>
      <c r="I425" s="95"/>
      <c r="J425" s="95"/>
      <c r="K425" s="16"/>
      <c r="L425" s="63"/>
      <c r="M425" s="63"/>
      <c r="N425" s="63"/>
      <c r="O425" s="64"/>
      <c r="P425" s="64"/>
      <c r="Q425" s="64"/>
      <c r="R425" s="64"/>
      <c r="S425" s="64"/>
      <c r="T425" s="64"/>
      <c r="U425" s="16"/>
      <c r="V425" s="108">
        <f t="shared" ref="V425:AD425" si="166">SUM(V410:V424)</f>
        <v>0</v>
      </c>
      <c r="W425" s="108">
        <f t="shared" si="166"/>
        <v>862245</v>
      </c>
      <c r="X425" s="108">
        <f t="shared" si="166"/>
        <v>862245</v>
      </c>
      <c r="Y425" s="108">
        <f t="shared" si="166"/>
        <v>219735</v>
      </c>
      <c r="Z425" s="108">
        <f t="shared" si="166"/>
        <v>653470</v>
      </c>
      <c r="AA425" s="108">
        <f t="shared" si="166"/>
        <v>873205</v>
      </c>
      <c r="AB425" s="108">
        <f t="shared" si="166"/>
        <v>879785</v>
      </c>
      <c r="AC425" s="108">
        <f t="shared" si="166"/>
        <v>895400</v>
      </c>
      <c r="AD425" s="109">
        <f t="shared" si="166"/>
        <v>913015</v>
      </c>
    </row>
    <row r="426" spans="1:30" x14ac:dyDescent="0.25">
      <c r="A426" s="19" t="s">
        <v>10</v>
      </c>
      <c r="B426" s="11"/>
      <c r="C426" s="95"/>
      <c r="D426" s="95"/>
      <c r="E426" s="95"/>
      <c r="F426" s="95"/>
      <c r="G426" s="95"/>
      <c r="H426" s="95"/>
      <c r="I426" s="95"/>
      <c r="J426" s="95"/>
      <c r="K426" s="16"/>
      <c r="L426" s="63"/>
      <c r="M426" s="63"/>
      <c r="N426" s="63"/>
      <c r="O426" s="64"/>
      <c r="P426" s="64"/>
      <c r="Q426" s="64"/>
      <c r="R426" s="64"/>
      <c r="S426" s="64"/>
      <c r="T426" s="64"/>
      <c r="U426" s="16"/>
      <c r="V426" s="108">
        <f t="shared" ref="V426:AD426" si="167">V389+V407+V425</f>
        <v>31963477</v>
      </c>
      <c r="W426" s="108">
        <f t="shared" si="167"/>
        <v>36699658</v>
      </c>
      <c r="X426" s="108">
        <f t="shared" si="167"/>
        <v>68663135</v>
      </c>
      <c r="Y426" s="108">
        <f t="shared" si="167"/>
        <v>17713535</v>
      </c>
      <c r="Z426" s="108">
        <f t="shared" si="167"/>
        <v>53085825</v>
      </c>
      <c r="AA426" s="108">
        <f t="shared" si="167"/>
        <v>70799360</v>
      </c>
      <c r="AB426" s="108">
        <f t="shared" si="167"/>
        <v>71323630</v>
      </c>
      <c r="AC426" s="108">
        <f t="shared" si="167"/>
        <v>74406615</v>
      </c>
      <c r="AD426" s="109">
        <f t="shared" si="167"/>
        <v>77608070</v>
      </c>
    </row>
    <row r="427" spans="1:30" x14ac:dyDescent="0.25">
      <c r="A427" s="20"/>
      <c r="B427" s="11"/>
      <c r="C427" s="95"/>
      <c r="D427" s="95"/>
      <c r="E427" s="95"/>
      <c r="F427" s="95"/>
      <c r="G427" s="95"/>
      <c r="H427" s="95"/>
      <c r="I427" s="95"/>
      <c r="J427" s="95"/>
      <c r="K427" s="16"/>
      <c r="L427" s="63"/>
      <c r="M427" s="63"/>
      <c r="N427" s="63"/>
      <c r="O427" s="64"/>
      <c r="P427" s="64"/>
      <c r="Q427" s="64"/>
      <c r="R427" s="64"/>
      <c r="S427" s="64"/>
      <c r="T427" s="64"/>
      <c r="U427" s="16"/>
      <c r="V427" s="111"/>
      <c r="W427" s="111"/>
      <c r="X427" s="111"/>
      <c r="Y427" s="111"/>
      <c r="Z427" s="111"/>
      <c r="AA427" s="111"/>
      <c r="AB427" s="111"/>
      <c r="AC427" s="108"/>
      <c r="AD427" s="109"/>
    </row>
    <row r="428" spans="1:30" x14ac:dyDescent="0.25">
      <c r="A428" s="21" t="s">
        <v>132</v>
      </c>
      <c r="B428" s="22"/>
      <c r="C428" s="93"/>
      <c r="D428" s="93"/>
      <c r="E428" s="93"/>
      <c r="F428" s="93"/>
      <c r="G428" s="93"/>
      <c r="H428" s="93"/>
      <c r="I428" s="93"/>
      <c r="J428" s="93"/>
      <c r="K428" s="16"/>
      <c r="L428" s="63"/>
      <c r="M428" s="63"/>
      <c r="N428" s="63"/>
      <c r="O428" s="64"/>
      <c r="P428" s="64"/>
      <c r="Q428" s="72"/>
      <c r="R428" s="72"/>
      <c r="S428" s="72"/>
      <c r="T428" s="72"/>
      <c r="U428" s="16"/>
      <c r="V428" s="111"/>
      <c r="W428" s="111"/>
      <c r="X428" s="111"/>
      <c r="Y428" s="111"/>
      <c r="Z428" s="111"/>
      <c r="AA428" s="111"/>
      <c r="AB428" s="111"/>
      <c r="AC428" s="108"/>
      <c r="AD428" s="109"/>
    </row>
    <row r="429" spans="1:30" x14ac:dyDescent="0.25">
      <c r="A429" s="17">
        <v>9001</v>
      </c>
      <c r="B429" s="6" t="s">
        <v>133</v>
      </c>
      <c r="C429" s="95">
        <v>40</v>
      </c>
      <c r="D429" s="95">
        <v>40</v>
      </c>
      <c r="E429" s="4">
        <v>40</v>
      </c>
      <c r="F429" s="4">
        <v>40</v>
      </c>
      <c r="G429" s="4">
        <v>40</v>
      </c>
      <c r="H429" s="4">
        <v>40</v>
      </c>
      <c r="I429" s="4">
        <v>40</v>
      </c>
      <c r="J429" s="4">
        <v>40</v>
      </c>
      <c r="K429" s="16"/>
      <c r="L429" s="63">
        <v>1787</v>
      </c>
      <c r="M429" s="63">
        <v>1787</v>
      </c>
      <c r="N429" s="63">
        <v>3574</v>
      </c>
      <c r="O429" s="64">
        <v>932</v>
      </c>
      <c r="P429" s="64">
        <v>2798</v>
      </c>
      <c r="Q429" s="65">
        <v>3730</v>
      </c>
      <c r="R429" s="65">
        <v>3887</v>
      </c>
      <c r="S429" s="63">
        <v>4044</v>
      </c>
      <c r="T429" s="63">
        <v>4201</v>
      </c>
      <c r="U429" s="16"/>
      <c r="V429" s="108">
        <f t="shared" ref="V429:W444" si="168">D429*L429</f>
        <v>71480</v>
      </c>
      <c r="W429" s="108">
        <f t="shared" si="168"/>
        <v>71480</v>
      </c>
      <c r="X429" s="108">
        <f t="shared" ref="X429:X444" si="169">SUM(V429:W429)</f>
        <v>142960</v>
      </c>
      <c r="Y429" s="108">
        <f t="shared" ref="Y429:Z444" si="170">F429*O429</f>
        <v>37280</v>
      </c>
      <c r="Z429" s="108">
        <f t="shared" si="170"/>
        <v>111920</v>
      </c>
      <c r="AA429" s="108">
        <f t="shared" ref="AA429:AA444" si="171">SUM(Y429:Z429)</f>
        <v>149200</v>
      </c>
      <c r="AB429" s="108">
        <f t="shared" ref="AB429:AD444" si="172">H429*R429</f>
        <v>155480</v>
      </c>
      <c r="AC429" s="108">
        <f t="shared" si="172"/>
        <v>161760</v>
      </c>
      <c r="AD429" s="109">
        <f t="shared" si="172"/>
        <v>168040</v>
      </c>
    </row>
    <row r="430" spans="1:30" x14ac:dyDescent="0.25">
      <c r="A430" s="17">
        <v>9010</v>
      </c>
      <c r="B430" s="6" t="s">
        <v>134</v>
      </c>
      <c r="C430" s="95">
        <v>200</v>
      </c>
      <c r="D430" s="95">
        <v>200</v>
      </c>
      <c r="E430" s="4">
        <v>200</v>
      </c>
      <c r="F430" s="4">
        <v>200</v>
      </c>
      <c r="G430" s="4">
        <v>200</v>
      </c>
      <c r="H430" s="4">
        <v>200</v>
      </c>
      <c r="I430" s="4">
        <v>200</v>
      </c>
      <c r="J430" s="4">
        <v>200</v>
      </c>
      <c r="K430" s="16"/>
      <c r="L430" s="63">
        <v>1680</v>
      </c>
      <c r="M430" s="63">
        <v>1680</v>
      </c>
      <c r="N430" s="63">
        <v>3360</v>
      </c>
      <c r="O430" s="64">
        <v>877</v>
      </c>
      <c r="P430" s="64">
        <v>2630</v>
      </c>
      <c r="Q430" s="65">
        <v>3507</v>
      </c>
      <c r="R430" s="65">
        <v>3654</v>
      </c>
      <c r="S430" s="63">
        <v>3802</v>
      </c>
      <c r="T430" s="63">
        <v>3950</v>
      </c>
      <c r="U430" s="16"/>
      <c r="V430" s="108">
        <f t="shared" si="168"/>
        <v>336000</v>
      </c>
      <c r="W430" s="108">
        <f t="shared" si="168"/>
        <v>336000</v>
      </c>
      <c r="X430" s="108">
        <f t="shared" si="169"/>
        <v>672000</v>
      </c>
      <c r="Y430" s="108">
        <f t="shared" si="170"/>
        <v>175400</v>
      </c>
      <c r="Z430" s="108">
        <f t="shared" si="170"/>
        <v>526000</v>
      </c>
      <c r="AA430" s="108">
        <f t="shared" si="171"/>
        <v>701400</v>
      </c>
      <c r="AB430" s="108">
        <f t="shared" si="172"/>
        <v>730800</v>
      </c>
      <c r="AC430" s="108">
        <f t="shared" si="172"/>
        <v>760400</v>
      </c>
      <c r="AD430" s="109">
        <f t="shared" si="172"/>
        <v>790000</v>
      </c>
    </row>
    <row r="431" spans="1:30" x14ac:dyDescent="0.25">
      <c r="A431" s="17">
        <v>9011</v>
      </c>
      <c r="B431" s="6" t="s">
        <v>135</v>
      </c>
      <c r="C431" s="95">
        <v>450</v>
      </c>
      <c r="D431" s="95">
        <v>450</v>
      </c>
      <c r="E431" s="4">
        <v>450</v>
      </c>
      <c r="F431" s="4">
        <v>450</v>
      </c>
      <c r="G431" s="4">
        <v>450</v>
      </c>
      <c r="H431" s="4">
        <v>450</v>
      </c>
      <c r="I431" s="4">
        <v>450</v>
      </c>
      <c r="J431" s="4">
        <v>450</v>
      </c>
      <c r="K431" s="16"/>
      <c r="L431" s="63">
        <v>0</v>
      </c>
      <c r="M431" s="63">
        <v>0</v>
      </c>
      <c r="N431" s="63">
        <v>0</v>
      </c>
      <c r="O431" s="64">
        <v>0</v>
      </c>
      <c r="P431" s="64">
        <v>0</v>
      </c>
      <c r="Q431" s="65">
        <v>0</v>
      </c>
      <c r="R431" s="65">
        <v>0</v>
      </c>
      <c r="S431" s="63">
        <v>0</v>
      </c>
      <c r="T431" s="63">
        <v>0</v>
      </c>
      <c r="U431" s="16"/>
      <c r="V431" s="108">
        <f t="shared" si="168"/>
        <v>0</v>
      </c>
      <c r="W431" s="108">
        <f t="shared" si="168"/>
        <v>0</v>
      </c>
      <c r="X431" s="108">
        <f t="shared" si="169"/>
        <v>0</v>
      </c>
      <c r="Y431" s="108">
        <f t="shared" si="170"/>
        <v>0</v>
      </c>
      <c r="Z431" s="108">
        <f t="shared" si="170"/>
        <v>0</v>
      </c>
      <c r="AA431" s="108">
        <f t="shared" si="171"/>
        <v>0</v>
      </c>
      <c r="AB431" s="108">
        <f t="shared" si="172"/>
        <v>0</v>
      </c>
      <c r="AC431" s="108">
        <f t="shared" si="172"/>
        <v>0</v>
      </c>
      <c r="AD431" s="109">
        <f t="shared" si="172"/>
        <v>0</v>
      </c>
    </row>
    <row r="432" spans="1:30" x14ac:dyDescent="0.25">
      <c r="A432" s="17">
        <v>9003</v>
      </c>
      <c r="B432" s="6" t="s">
        <v>136</v>
      </c>
      <c r="C432" s="95">
        <v>100</v>
      </c>
      <c r="D432" s="95">
        <v>100</v>
      </c>
      <c r="E432" s="4">
        <v>100</v>
      </c>
      <c r="F432" s="4">
        <v>100</v>
      </c>
      <c r="G432" s="4">
        <v>100</v>
      </c>
      <c r="H432" s="4">
        <v>100</v>
      </c>
      <c r="I432" s="4">
        <v>100</v>
      </c>
      <c r="J432" s="4">
        <v>100</v>
      </c>
      <c r="K432" s="16"/>
      <c r="L432" s="63">
        <v>1000</v>
      </c>
      <c r="M432" s="63">
        <v>1000</v>
      </c>
      <c r="N432" s="63">
        <v>2000</v>
      </c>
      <c r="O432" s="64">
        <v>500</v>
      </c>
      <c r="P432" s="64">
        <v>1500</v>
      </c>
      <c r="Q432" s="65">
        <v>2000</v>
      </c>
      <c r="R432" s="65">
        <v>2000</v>
      </c>
      <c r="S432" s="63">
        <v>2000</v>
      </c>
      <c r="T432" s="63">
        <v>2000</v>
      </c>
      <c r="U432" s="16"/>
      <c r="V432" s="108">
        <f t="shared" si="168"/>
        <v>100000</v>
      </c>
      <c r="W432" s="108">
        <f t="shared" si="168"/>
        <v>100000</v>
      </c>
      <c r="X432" s="108">
        <f t="shared" si="169"/>
        <v>200000</v>
      </c>
      <c r="Y432" s="108">
        <f t="shared" si="170"/>
        <v>50000</v>
      </c>
      <c r="Z432" s="108">
        <f t="shared" si="170"/>
        <v>150000</v>
      </c>
      <c r="AA432" s="108">
        <f t="shared" si="171"/>
        <v>200000</v>
      </c>
      <c r="AB432" s="108">
        <f t="shared" si="172"/>
        <v>200000</v>
      </c>
      <c r="AC432" s="108">
        <f t="shared" si="172"/>
        <v>200000</v>
      </c>
      <c r="AD432" s="109">
        <f t="shared" si="172"/>
        <v>200000</v>
      </c>
    </row>
    <row r="433" spans="1:30" x14ac:dyDescent="0.25">
      <c r="A433" s="17">
        <v>9004</v>
      </c>
      <c r="B433" s="6" t="s">
        <v>137</v>
      </c>
      <c r="C433" s="95">
        <v>100</v>
      </c>
      <c r="D433" s="95">
        <v>100</v>
      </c>
      <c r="E433" s="4">
        <v>100</v>
      </c>
      <c r="F433" s="4">
        <v>100</v>
      </c>
      <c r="G433" s="4">
        <v>100</v>
      </c>
      <c r="H433" s="4">
        <v>100</v>
      </c>
      <c r="I433" s="4">
        <v>100</v>
      </c>
      <c r="J433" s="4">
        <v>100</v>
      </c>
      <c r="K433" s="16"/>
      <c r="L433" s="63">
        <v>11</v>
      </c>
      <c r="M433" s="63">
        <v>11</v>
      </c>
      <c r="N433" s="63">
        <v>22</v>
      </c>
      <c r="O433" s="64">
        <v>6</v>
      </c>
      <c r="P433" s="64">
        <v>16</v>
      </c>
      <c r="Q433" s="65">
        <v>22</v>
      </c>
      <c r="R433" s="65">
        <v>22</v>
      </c>
      <c r="S433" s="63">
        <v>22</v>
      </c>
      <c r="T433" s="63">
        <v>22</v>
      </c>
      <c r="U433" s="16"/>
      <c r="V433" s="108">
        <f t="shared" si="168"/>
        <v>1100</v>
      </c>
      <c r="W433" s="108">
        <f t="shared" si="168"/>
        <v>1100</v>
      </c>
      <c r="X433" s="108">
        <f t="shared" si="169"/>
        <v>2200</v>
      </c>
      <c r="Y433" s="108">
        <f t="shared" si="170"/>
        <v>600</v>
      </c>
      <c r="Z433" s="108">
        <f t="shared" si="170"/>
        <v>1600</v>
      </c>
      <c r="AA433" s="108">
        <f t="shared" si="171"/>
        <v>2200</v>
      </c>
      <c r="AB433" s="108">
        <f t="shared" si="172"/>
        <v>2200</v>
      </c>
      <c r="AC433" s="108">
        <f t="shared" si="172"/>
        <v>2200</v>
      </c>
      <c r="AD433" s="109">
        <f t="shared" si="172"/>
        <v>2200</v>
      </c>
    </row>
    <row r="434" spans="1:30" x14ac:dyDescent="0.25">
      <c r="A434" s="17">
        <v>9005</v>
      </c>
      <c r="B434" s="6" t="s">
        <v>138</v>
      </c>
      <c r="C434" s="95">
        <v>10</v>
      </c>
      <c r="D434" s="95">
        <v>10</v>
      </c>
      <c r="E434" s="4">
        <v>10</v>
      </c>
      <c r="F434" s="4">
        <v>10</v>
      </c>
      <c r="G434" s="4">
        <v>10</v>
      </c>
      <c r="H434" s="4">
        <v>10</v>
      </c>
      <c r="I434" s="4">
        <v>10</v>
      </c>
      <c r="J434" s="4">
        <v>10</v>
      </c>
      <c r="K434" s="16"/>
      <c r="L434" s="63">
        <v>174</v>
      </c>
      <c r="M434" s="63">
        <v>174</v>
      </c>
      <c r="N434" s="63">
        <v>348</v>
      </c>
      <c r="O434" s="64">
        <v>87</v>
      </c>
      <c r="P434" s="64">
        <v>261</v>
      </c>
      <c r="Q434" s="65">
        <v>348</v>
      </c>
      <c r="R434" s="65">
        <v>348</v>
      </c>
      <c r="S434" s="63">
        <v>348</v>
      </c>
      <c r="T434" s="63">
        <v>348</v>
      </c>
      <c r="U434" s="16"/>
      <c r="V434" s="108">
        <f t="shared" si="168"/>
        <v>1740</v>
      </c>
      <c r="W434" s="108">
        <f t="shared" si="168"/>
        <v>1740</v>
      </c>
      <c r="X434" s="108">
        <f t="shared" si="169"/>
        <v>3480</v>
      </c>
      <c r="Y434" s="108">
        <f t="shared" si="170"/>
        <v>870</v>
      </c>
      <c r="Z434" s="108">
        <f t="shared" si="170"/>
        <v>2610</v>
      </c>
      <c r="AA434" s="108">
        <f t="shared" si="171"/>
        <v>3480</v>
      </c>
      <c r="AB434" s="108">
        <f t="shared" si="172"/>
        <v>3480</v>
      </c>
      <c r="AC434" s="108">
        <f t="shared" si="172"/>
        <v>3480</v>
      </c>
      <c r="AD434" s="109">
        <f t="shared" si="172"/>
        <v>3480</v>
      </c>
    </row>
    <row r="435" spans="1:30" x14ac:dyDescent="0.25">
      <c r="A435" s="17">
        <v>9006</v>
      </c>
      <c r="B435" s="6" t="s">
        <v>139</v>
      </c>
      <c r="C435" s="95">
        <v>20</v>
      </c>
      <c r="D435" s="95">
        <v>20</v>
      </c>
      <c r="E435" s="4">
        <v>20</v>
      </c>
      <c r="F435" s="4">
        <v>20</v>
      </c>
      <c r="G435" s="4">
        <v>20</v>
      </c>
      <c r="H435" s="4">
        <v>20</v>
      </c>
      <c r="I435" s="4">
        <v>20</v>
      </c>
      <c r="J435" s="4">
        <v>20</v>
      </c>
      <c r="K435" s="16"/>
      <c r="L435" s="63">
        <v>13</v>
      </c>
      <c r="M435" s="63">
        <v>13</v>
      </c>
      <c r="N435" s="63">
        <v>26</v>
      </c>
      <c r="O435" s="64">
        <v>6</v>
      </c>
      <c r="P435" s="64">
        <v>19</v>
      </c>
      <c r="Q435" s="65">
        <v>25</v>
      </c>
      <c r="R435" s="65">
        <v>25</v>
      </c>
      <c r="S435" s="63">
        <v>25</v>
      </c>
      <c r="T435" s="63">
        <v>25</v>
      </c>
      <c r="U435" s="16"/>
      <c r="V435" s="108">
        <f t="shared" si="168"/>
        <v>260</v>
      </c>
      <c r="W435" s="108">
        <f t="shared" si="168"/>
        <v>260</v>
      </c>
      <c r="X435" s="108">
        <f t="shared" si="169"/>
        <v>520</v>
      </c>
      <c r="Y435" s="108">
        <f t="shared" si="170"/>
        <v>120</v>
      </c>
      <c r="Z435" s="108">
        <f t="shared" si="170"/>
        <v>380</v>
      </c>
      <c r="AA435" s="108">
        <f t="shared" si="171"/>
        <v>500</v>
      </c>
      <c r="AB435" s="108">
        <f t="shared" si="172"/>
        <v>500</v>
      </c>
      <c r="AC435" s="108">
        <f t="shared" si="172"/>
        <v>500</v>
      </c>
      <c r="AD435" s="109">
        <f t="shared" si="172"/>
        <v>500</v>
      </c>
    </row>
    <row r="436" spans="1:30" x14ac:dyDescent="0.25">
      <c r="A436" s="17">
        <v>9012</v>
      </c>
      <c r="B436" s="6" t="s">
        <v>140</v>
      </c>
      <c r="C436" s="95">
        <v>130</v>
      </c>
      <c r="D436" s="95">
        <v>130</v>
      </c>
      <c r="E436" s="4">
        <v>130</v>
      </c>
      <c r="F436" s="4">
        <v>130</v>
      </c>
      <c r="G436" s="4">
        <v>130</v>
      </c>
      <c r="H436" s="4">
        <v>130</v>
      </c>
      <c r="I436" s="4">
        <v>130</v>
      </c>
      <c r="J436" s="4">
        <v>130</v>
      </c>
      <c r="K436" s="16"/>
      <c r="L436" s="63">
        <v>6</v>
      </c>
      <c r="M436" s="63">
        <v>6</v>
      </c>
      <c r="N436" s="63">
        <v>12</v>
      </c>
      <c r="O436" s="64">
        <v>3</v>
      </c>
      <c r="P436" s="64">
        <v>10</v>
      </c>
      <c r="Q436" s="65">
        <v>13</v>
      </c>
      <c r="R436" s="65">
        <v>15</v>
      </c>
      <c r="S436" s="63">
        <v>18</v>
      </c>
      <c r="T436" s="63">
        <v>20</v>
      </c>
      <c r="U436" s="16"/>
      <c r="V436" s="108">
        <f t="shared" si="168"/>
        <v>780</v>
      </c>
      <c r="W436" s="108">
        <f t="shared" si="168"/>
        <v>780</v>
      </c>
      <c r="X436" s="108">
        <f t="shared" si="169"/>
        <v>1560</v>
      </c>
      <c r="Y436" s="108">
        <f t="shared" si="170"/>
        <v>390</v>
      </c>
      <c r="Z436" s="108">
        <f t="shared" si="170"/>
        <v>1300</v>
      </c>
      <c r="AA436" s="108">
        <f t="shared" si="171"/>
        <v>1690</v>
      </c>
      <c r="AB436" s="108">
        <f t="shared" si="172"/>
        <v>1950</v>
      </c>
      <c r="AC436" s="108">
        <f t="shared" si="172"/>
        <v>2340</v>
      </c>
      <c r="AD436" s="109">
        <f t="shared" si="172"/>
        <v>2600</v>
      </c>
    </row>
    <row r="437" spans="1:30" x14ac:dyDescent="0.25">
      <c r="A437" s="17">
        <v>9013</v>
      </c>
      <c r="B437" s="6" t="s">
        <v>141</v>
      </c>
      <c r="C437" s="95">
        <v>130</v>
      </c>
      <c r="D437" s="95">
        <v>130</v>
      </c>
      <c r="E437" s="4">
        <v>130</v>
      </c>
      <c r="F437" s="4">
        <v>130</v>
      </c>
      <c r="G437" s="4">
        <v>130</v>
      </c>
      <c r="H437" s="4">
        <v>130</v>
      </c>
      <c r="I437" s="4">
        <v>130</v>
      </c>
      <c r="J437" s="4">
        <v>130</v>
      </c>
      <c r="K437" s="16"/>
      <c r="L437" s="63">
        <v>3</v>
      </c>
      <c r="M437" s="63">
        <v>3</v>
      </c>
      <c r="N437" s="63">
        <v>6</v>
      </c>
      <c r="O437" s="64">
        <v>2</v>
      </c>
      <c r="P437" s="64">
        <v>7</v>
      </c>
      <c r="Q437" s="65">
        <v>9</v>
      </c>
      <c r="R437" s="65">
        <v>9</v>
      </c>
      <c r="S437" s="63">
        <v>9</v>
      </c>
      <c r="T437" s="63">
        <v>9</v>
      </c>
      <c r="U437" s="16"/>
      <c r="V437" s="108">
        <f t="shared" si="168"/>
        <v>390</v>
      </c>
      <c r="W437" s="108">
        <f t="shared" si="168"/>
        <v>390</v>
      </c>
      <c r="X437" s="108">
        <f t="shared" si="169"/>
        <v>780</v>
      </c>
      <c r="Y437" s="108">
        <f t="shared" si="170"/>
        <v>260</v>
      </c>
      <c r="Z437" s="108">
        <f t="shared" si="170"/>
        <v>910</v>
      </c>
      <c r="AA437" s="108">
        <f t="shared" si="171"/>
        <v>1170</v>
      </c>
      <c r="AB437" s="108">
        <f t="shared" si="172"/>
        <v>1170</v>
      </c>
      <c r="AC437" s="108">
        <f t="shared" si="172"/>
        <v>1170</v>
      </c>
      <c r="AD437" s="109">
        <f t="shared" si="172"/>
        <v>1170</v>
      </c>
    </row>
    <row r="438" spans="1:30" x14ac:dyDescent="0.25">
      <c r="A438" s="17">
        <v>9015</v>
      </c>
      <c r="B438" s="6" t="s">
        <v>142</v>
      </c>
      <c r="C438" s="95">
        <v>118</v>
      </c>
      <c r="D438" s="95">
        <v>118</v>
      </c>
      <c r="E438" s="4">
        <v>120</v>
      </c>
      <c r="F438" s="4">
        <v>120</v>
      </c>
      <c r="G438" s="4">
        <v>120</v>
      </c>
      <c r="H438" s="4">
        <v>120</v>
      </c>
      <c r="I438" s="4">
        <v>120</v>
      </c>
      <c r="J438" s="4">
        <v>120</v>
      </c>
      <c r="K438" s="16"/>
      <c r="L438" s="63">
        <v>0</v>
      </c>
      <c r="M438" s="63">
        <v>0</v>
      </c>
      <c r="N438" s="63">
        <v>0</v>
      </c>
      <c r="O438" s="64">
        <v>0</v>
      </c>
      <c r="P438" s="64">
        <v>0</v>
      </c>
      <c r="Q438" s="65">
        <v>0</v>
      </c>
      <c r="R438" s="65">
        <v>0</v>
      </c>
      <c r="S438" s="63">
        <v>0</v>
      </c>
      <c r="T438" s="63">
        <v>0</v>
      </c>
      <c r="U438" s="16"/>
      <c r="V438" s="108">
        <f t="shared" si="168"/>
        <v>0</v>
      </c>
      <c r="W438" s="108">
        <f t="shared" si="168"/>
        <v>0</v>
      </c>
      <c r="X438" s="108">
        <f t="shared" si="169"/>
        <v>0</v>
      </c>
      <c r="Y438" s="108">
        <f t="shared" si="170"/>
        <v>0</v>
      </c>
      <c r="Z438" s="108">
        <f t="shared" si="170"/>
        <v>0</v>
      </c>
      <c r="AA438" s="108">
        <f t="shared" si="171"/>
        <v>0</v>
      </c>
      <c r="AB438" s="108">
        <f t="shared" si="172"/>
        <v>0</v>
      </c>
      <c r="AC438" s="108">
        <f t="shared" si="172"/>
        <v>0</v>
      </c>
      <c r="AD438" s="109">
        <f t="shared" si="172"/>
        <v>0</v>
      </c>
    </row>
    <row r="439" spans="1:30" x14ac:dyDescent="0.25">
      <c r="A439" s="17">
        <v>9016</v>
      </c>
      <c r="B439" s="6" t="s">
        <v>143</v>
      </c>
      <c r="C439" s="95">
        <v>25</v>
      </c>
      <c r="D439" s="95">
        <v>25</v>
      </c>
      <c r="E439" s="4">
        <v>25</v>
      </c>
      <c r="F439" s="4">
        <v>25</v>
      </c>
      <c r="G439" s="4">
        <v>25</v>
      </c>
      <c r="H439" s="4">
        <v>25</v>
      </c>
      <c r="I439" s="4">
        <v>25</v>
      </c>
      <c r="J439" s="4">
        <v>25</v>
      </c>
      <c r="K439" s="16"/>
      <c r="L439" s="63">
        <v>0</v>
      </c>
      <c r="M439" s="63">
        <v>0</v>
      </c>
      <c r="N439" s="63">
        <v>0</v>
      </c>
      <c r="O439" s="64">
        <v>0</v>
      </c>
      <c r="P439" s="64">
        <v>0</v>
      </c>
      <c r="Q439" s="65">
        <v>0</v>
      </c>
      <c r="R439" s="65">
        <v>0</v>
      </c>
      <c r="S439" s="65">
        <v>0</v>
      </c>
      <c r="T439" s="65">
        <v>0</v>
      </c>
      <c r="U439" s="16"/>
      <c r="V439" s="108">
        <f t="shared" si="168"/>
        <v>0</v>
      </c>
      <c r="W439" s="108">
        <f t="shared" si="168"/>
        <v>0</v>
      </c>
      <c r="X439" s="108">
        <f t="shared" si="169"/>
        <v>0</v>
      </c>
      <c r="Y439" s="108">
        <f t="shared" si="170"/>
        <v>0</v>
      </c>
      <c r="Z439" s="108">
        <f t="shared" si="170"/>
        <v>0</v>
      </c>
      <c r="AA439" s="108">
        <f t="shared" si="171"/>
        <v>0</v>
      </c>
      <c r="AB439" s="108">
        <f t="shared" si="172"/>
        <v>0</v>
      </c>
      <c r="AC439" s="108">
        <f t="shared" si="172"/>
        <v>0</v>
      </c>
      <c r="AD439" s="109">
        <f t="shared" si="172"/>
        <v>0</v>
      </c>
    </row>
    <row r="440" spans="1:30" x14ac:dyDescent="0.25">
      <c r="A440" s="17">
        <v>9017</v>
      </c>
      <c r="B440" s="6" t="s">
        <v>144</v>
      </c>
      <c r="C440" s="95">
        <v>50</v>
      </c>
      <c r="D440" s="95">
        <v>50</v>
      </c>
      <c r="E440" s="4">
        <v>50</v>
      </c>
      <c r="F440" s="4">
        <v>50</v>
      </c>
      <c r="G440" s="4">
        <v>50</v>
      </c>
      <c r="H440" s="4">
        <v>50</v>
      </c>
      <c r="I440" s="4">
        <v>50</v>
      </c>
      <c r="J440" s="4">
        <v>50</v>
      </c>
      <c r="K440" s="16"/>
      <c r="L440" s="63">
        <v>0</v>
      </c>
      <c r="M440" s="63">
        <v>0</v>
      </c>
      <c r="N440" s="63">
        <v>0</v>
      </c>
      <c r="O440" s="64">
        <v>0</v>
      </c>
      <c r="P440" s="64">
        <v>0</v>
      </c>
      <c r="Q440" s="65">
        <v>0</v>
      </c>
      <c r="R440" s="65">
        <v>0</v>
      </c>
      <c r="S440" s="65">
        <v>0</v>
      </c>
      <c r="T440" s="65">
        <v>0</v>
      </c>
      <c r="U440" s="16"/>
      <c r="V440" s="108">
        <f t="shared" si="168"/>
        <v>0</v>
      </c>
      <c r="W440" s="108">
        <f t="shared" si="168"/>
        <v>0</v>
      </c>
      <c r="X440" s="108">
        <f t="shared" si="169"/>
        <v>0</v>
      </c>
      <c r="Y440" s="108">
        <f t="shared" si="170"/>
        <v>0</v>
      </c>
      <c r="Z440" s="108">
        <f t="shared" si="170"/>
        <v>0</v>
      </c>
      <c r="AA440" s="108">
        <f t="shared" si="171"/>
        <v>0</v>
      </c>
      <c r="AB440" s="108">
        <f t="shared" si="172"/>
        <v>0</v>
      </c>
      <c r="AC440" s="108">
        <f t="shared" si="172"/>
        <v>0</v>
      </c>
      <c r="AD440" s="109">
        <f t="shared" si="172"/>
        <v>0</v>
      </c>
    </row>
    <row r="441" spans="1:30" x14ac:dyDescent="0.25">
      <c r="A441" s="17">
        <v>9018</v>
      </c>
      <c r="B441" s="6" t="s">
        <v>145</v>
      </c>
      <c r="C441" s="95">
        <v>93</v>
      </c>
      <c r="D441" s="95">
        <v>93</v>
      </c>
      <c r="E441" s="4">
        <v>100</v>
      </c>
      <c r="F441" s="4">
        <v>100</v>
      </c>
      <c r="G441" s="4">
        <v>100</v>
      </c>
      <c r="H441" s="4">
        <v>100</v>
      </c>
      <c r="I441" s="4">
        <v>100</v>
      </c>
      <c r="J441" s="4">
        <v>100</v>
      </c>
      <c r="K441" s="16"/>
      <c r="L441" s="63">
        <v>0</v>
      </c>
      <c r="M441" s="63">
        <v>0</v>
      </c>
      <c r="N441" s="63">
        <v>0</v>
      </c>
      <c r="O441" s="64">
        <v>0</v>
      </c>
      <c r="P441" s="64">
        <v>0</v>
      </c>
      <c r="Q441" s="65">
        <v>0</v>
      </c>
      <c r="R441" s="65">
        <v>0</v>
      </c>
      <c r="S441" s="65">
        <v>0</v>
      </c>
      <c r="T441" s="65">
        <v>0</v>
      </c>
      <c r="U441" s="16"/>
      <c r="V441" s="108">
        <f t="shared" si="168"/>
        <v>0</v>
      </c>
      <c r="W441" s="108">
        <f t="shared" si="168"/>
        <v>0</v>
      </c>
      <c r="X441" s="108">
        <f t="shared" si="169"/>
        <v>0</v>
      </c>
      <c r="Y441" s="108">
        <f t="shared" si="170"/>
        <v>0</v>
      </c>
      <c r="Z441" s="108">
        <f t="shared" si="170"/>
        <v>0</v>
      </c>
      <c r="AA441" s="108">
        <f t="shared" si="171"/>
        <v>0</v>
      </c>
      <c r="AB441" s="108">
        <f t="shared" si="172"/>
        <v>0</v>
      </c>
      <c r="AC441" s="108">
        <f t="shared" si="172"/>
        <v>0</v>
      </c>
      <c r="AD441" s="109">
        <f t="shared" si="172"/>
        <v>0</v>
      </c>
    </row>
    <row r="442" spans="1:30" x14ac:dyDescent="0.25">
      <c r="A442" s="17">
        <v>9019</v>
      </c>
      <c r="B442" s="6" t="s">
        <v>146</v>
      </c>
      <c r="C442" s="95">
        <v>118</v>
      </c>
      <c r="D442" s="95">
        <v>118</v>
      </c>
      <c r="E442" s="4">
        <v>120</v>
      </c>
      <c r="F442" s="4">
        <v>120</v>
      </c>
      <c r="G442" s="4">
        <v>120</v>
      </c>
      <c r="H442" s="4">
        <v>120</v>
      </c>
      <c r="I442" s="4">
        <v>120</v>
      </c>
      <c r="J442" s="4">
        <v>120</v>
      </c>
      <c r="K442" s="16"/>
      <c r="L442" s="63">
        <v>0</v>
      </c>
      <c r="M442" s="63">
        <v>0</v>
      </c>
      <c r="N442" s="63">
        <v>0</v>
      </c>
      <c r="O442" s="64">
        <v>0</v>
      </c>
      <c r="P442" s="64">
        <v>0</v>
      </c>
      <c r="Q442" s="65">
        <v>0</v>
      </c>
      <c r="R442" s="65">
        <v>0</v>
      </c>
      <c r="S442" s="65">
        <v>0</v>
      </c>
      <c r="T442" s="65">
        <v>0</v>
      </c>
      <c r="U442" s="16"/>
      <c r="V442" s="108">
        <f t="shared" si="168"/>
        <v>0</v>
      </c>
      <c r="W442" s="108">
        <f t="shared" si="168"/>
        <v>0</v>
      </c>
      <c r="X442" s="108">
        <f t="shared" si="169"/>
        <v>0</v>
      </c>
      <c r="Y442" s="108">
        <f t="shared" si="170"/>
        <v>0</v>
      </c>
      <c r="Z442" s="108">
        <f t="shared" si="170"/>
        <v>0</v>
      </c>
      <c r="AA442" s="108">
        <f t="shared" si="171"/>
        <v>0</v>
      </c>
      <c r="AB442" s="108">
        <f t="shared" si="172"/>
        <v>0</v>
      </c>
      <c r="AC442" s="108">
        <f t="shared" si="172"/>
        <v>0</v>
      </c>
      <c r="AD442" s="109">
        <f t="shared" si="172"/>
        <v>0</v>
      </c>
    </row>
    <row r="443" spans="1:30" x14ac:dyDescent="0.25">
      <c r="A443" s="17">
        <v>9020</v>
      </c>
      <c r="B443" s="6" t="s">
        <v>147</v>
      </c>
      <c r="C443" s="95">
        <v>50</v>
      </c>
      <c r="D443" s="95">
        <v>50</v>
      </c>
      <c r="E443" s="4">
        <v>50</v>
      </c>
      <c r="F443" s="4">
        <v>50</v>
      </c>
      <c r="G443" s="4">
        <v>50</v>
      </c>
      <c r="H443" s="4">
        <v>50</v>
      </c>
      <c r="I443" s="4">
        <v>50</v>
      </c>
      <c r="J443" s="4">
        <v>50</v>
      </c>
      <c r="K443" s="16"/>
      <c r="L443" s="63">
        <v>0</v>
      </c>
      <c r="M443" s="63">
        <v>0</v>
      </c>
      <c r="N443" s="63">
        <v>0</v>
      </c>
      <c r="O443" s="64">
        <v>0</v>
      </c>
      <c r="P443" s="64">
        <v>0</v>
      </c>
      <c r="Q443" s="65">
        <v>0</v>
      </c>
      <c r="R443" s="65">
        <v>0</v>
      </c>
      <c r="S443" s="65">
        <v>0</v>
      </c>
      <c r="T443" s="65">
        <v>0</v>
      </c>
      <c r="U443" s="16"/>
      <c r="V443" s="108">
        <f t="shared" si="168"/>
        <v>0</v>
      </c>
      <c r="W443" s="108">
        <f t="shared" si="168"/>
        <v>0</v>
      </c>
      <c r="X443" s="108">
        <f t="shared" si="169"/>
        <v>0</v>
      </c>
      <c r="Y443" s="108">
        <f t="shared" si="170"/>
        <v>0</v>
      </c>
      <c r="Z443" s="108">
        <f t="shared" si="170"/>
        <v>0</v>
      </c>
      <c r="AA443" s="108">
        <f t="shared" si="171"/>
        <v>0</v>
      </c>
      <c r="AB443" s="108">
        <f t="shared" si="172"/>
        <v>0</v>
      </c>
      <c r="AC443" s="108">
        <f t="shared" si="172"/>
        <v>0</v>
      </c>
      <c r="AD443" s="109">
        <f t="shared" si="172"/>
        <v>0</v>
      </c>
    </row>
    <row r="444" spans="1:30" x14ac:dyDescent="0.25">
      <c r="A444" s="17">
        <v>9014</v>
      </c>
      <c r="B444" s="6" t="s">
        <v>148</v>
      </c>
      <c r="C444" s="95">
        <v>1600</v>
      </c>
      <c r="D444" s="95">
        <v>1600</v>
      </c>
      <c r="E444" s="4">
        <v>1600</v>
      </c>
      <c r="F444" s="4">
        <v>1600</v>
      </c>
      <c r="G444" s="4">
        <v>1600</v>
      </c>
      <c r="H444" s="4">
        <v>1600</v>
      </c>
      <c r="I444" s="4">
        <v>1600</v>
      </c>
      <c r="J444" s="4">
        <v>1600</v>
      </c>
      <c r="K444" s="16"/>
      <c r="L444" s="63">
        <v>7</v>
      </c>
      <c r="M444" s="63">
        <v>7</v>
      </c>
      <c r="N444" s="63">
        <v>14</v>
      </c>
      <c r="O444" s="64">
        <v>3</v>
      </c>
      <c r="P444" s="64">
        <v>10</v>
      </c>
      <c r="Q444" s="65">
        <v>13</v>
      </c>
      <c r="R444" s="65">
        <v>13</v>
      </c>
      <c r="S444" s="65">
        <v>13</v>
      </c>
      <c r="T444" s="65">
        <v>13</v>
      </c>
      <c r="U444" s="16"/>
      <c r="V444" s="108">
        <f t="shared" si="168"/>
        <v>11200</v>
      </c>
      <c r="W444" s="108">
        <f t="shared" si="168"/>
        <v>11200</v>
      </c>
      <c r="X444" s="108">
        <f t="shared" si="169"/>
        <v>22400</v>
      </c>
      <c r="Y444" s="108">
        <f t="shared" si="170"/>
        <v>4800</v>
      </c>
      <c r="Z444" s="108">
        <f t="shared" si="170"/>
        <v>16000</v>
      </c>
      <c r="AA444" s="108">
        <f t="shared" si="171"/>
        <v>20800</v>
      </c>
      <c r="AB444" s="108">
        <f t="shared" si="172"/>
        <v>20800</v>
      </c>
      <c r="AC444" s="108">
        <f t="shared" si="172"/>
        <v>20800</v>
      </c>
      <c r="AD444" s="109">
        <f t="shared" si="172"/>
        <v>20800</v>
      </c>
    </row>
    <row r="445" spans="1:30" x14ac:dyDescent="0.25">
      <c r="A445" s="17">
        <v>9024</v>
      </c>
      <c r="B445" s="6" t="s">
        <v>166</v>
      </c>
      <c r="C445" s="98" t="s">
        <v>231</v>
      </c>
      <c r="D445" s="98" t="s">
        <v>231</v>
      </c>
      <c r="E445" s="98" t="s">
        <v>231</v>
      </c>
      <c r="F445" s="98" t="s">
        <v>231</v>
      </c>
      <c r="G445" s="98" t="s">
        <v>231</v>
      </c>
      <c r="H445" s="98" t="s">
        <v>231</v>
      </c>
      <c r="I445" s="98" t="s">
        <v>231</v>
      </c>
      <c r="J445" s="98" t="s">
        <v>231</v>
      </c>
      <c r="K445" s="16"/>
      <c r="L445" s="73">
        <v>536</v>
      </c>
      <c r="M445" s="73">
        <v>751</v>
      </c>
      <c r="N445" s="73">
        <v>1287</v>
      </c>
      <c r="O445" s="73">
        <v>322</v>
      </c>
      <c r="P445" s="73">
        <v>965</v>
      </c>
      <c r="Q445" s="73">
        <v>1287</v>
      </c>
      <c r="R445" s="73">
        <v>1287</v>
      </c>
      <c r="S445" s="73">
        <v>1287</v>
      </c>
      <c r="T445" s="73">
        <v>1287</v>
      </c>
      <c r="U445" s="16"/>
      <c r="V445" s="111">
        <v>536</v>
      </c>
      <c r="W445" s="111">
        <v>751</v>
      </c>
      <c r="X445" s="111">
        <v>1287</v>
      </c>
      <c r="Y445" s="111">
        <v>321.95</v>
      </c>
      <c r="Z445" s="111">
        <v>964.95</v>
      </c>
      <c r="AA445" s="111">
        <v>1286.9000000000001</v>
      </c>
      <c r="AB445" s="111">
        <v>1287</v>
      </c>
      <c r="AC445" s="108">
        <v>1287</v>
      </c>
      <c r="AD445" s="109">
        <v>1287</v>
      </c>
    </row>
    <row r="446" spans="1:30" x14ac:dyDescent="0.25">
      <c r="A446" s="17">
        <v>9025</v>
      </c>
      <c r="B446" s="6" t="s">
        <v>136</v>
      </c>
      <c r="C446" s="95">
        <v>100</v>
      </c>
      <c r="D446" s="95">
        <v>100</v>
      </c>
      <c r="E446" s="4">
        <v>100</v>
      </c>
      <c r="F446" s="4">
        <v>100</v>
      </c>
      <c r="G446" s="4">
        <v>100</v>
      </c>
      <c r="H446" s="4">
        <v>100</v>
      </c>
      <c r="I446" s="4">
        <v>100</v>
      </c>
      <c r="J446" s="4">
        <v>100</v>
      </c>
      <c r="K446" s="16"/>
      <c r="L446" s="63">
        <v>300</v>
      </c>
      <c r="M446" s="63">
        <v>300</v>
      </c>
      <c r="N446" s="63">
        <v>600</v>
      </c>
      <c r="O446" s="64">
        <v>150</v>
      </c>
      <c r="P446" s="64">
        <v>450</v>
      </c>
      <c r="Q446" s="65">
        <v>600</v>
      </c>
      <c r="R446" s="65">
        <v>600</v>
      </c>
      <c r="S446" s="65">
        <v>600</v>
      </c>
      <c r="T446" s="65">
        <v>600</v>
      </c>
      <c r="U446" s="16"/>
      <c r="V446" s="108">
        <f>D446*L446</f>
        <v>30000</v>
      </c>
      <c r="W446" s="108">
        <f>E446*M446</f>
        <v>30000</v>
      </c>
      <c r="X446" s="108">
        <f>SUM(V446:W446)</f>
        <v>60000</v>
      </c>
      <c r="Y446" s="108">
        <f>F446*O446</f>
        <v>15000</v>
      </c>
      <c r="Z446" s="108">
        <f>G446*P446</f>
        <v>45000</v>
      </c>
      <c r="AA446" s="108">
        <f>SUM(Y446:Z446)</f>
        <v>60000</v>
      </c>
      <c r="AB446" s="108">
        <f>H446*R446</f>
        <v>60000</v>
      </c>
      <c r="AC446" s="108">
        <f>I446*S446</f>
        <v>60000</v>
      </c>
      <c r="AD446" s="109">
        <f>J446*T446</f>
        <v>60000</v>
      </c>
    </row>
    <row r="447" spans="1:30" x14ac:dyDescent="0.25">
      <c r="A447" s="19" t="s">
        <v>132</v>
      </c>
      <c r="B447" s="11"/>
      <c r="C447" s="95"/>
      <c r="D447" s="95"/>
      <c r="E447" s="95"/>
      <c r="F447" s="95"/>
      <c r="G447" s="95"/>
      <c r="H447" s="95"/>
      <c r="I447" s="95"/>
      <c r="J447" s="95"/>
      <c r="K447" s="16"/>
      <c r="L447" s="63"/>
      <c r="M447" s="63"/>
      <c r="N447" s="63"/>
      <c r="O447" s="64"/>
      <c r="P447" s="64"/>
      <c r="Q447" s="76"/>
      <c r="R447" s="76"/>
      <c r="S447" s="76"/>
      <c r="T447" s="76"/>
      <c r="U447" s="16"/>
      <c r="V447" s="108">
        <f t="shared" ref="V447:AB447" si="173">SUM(V429:V446)</f>
        <v>553486</v>
      </c>
      <c r="W447" s="108">
        <f t="shared" si="173"/>
        <v>553701</v>
      </c>
      <c r="X447" s="108">
        <f t="shared" si="173"/>
        <v>1107187</v>
      </c>
      <c r="Y447" s="108">
        <f t="shared" si="173"/>
        <v>285041.95</v>
      </c>
      <c r="Z447" s="108">
        <f t="shared" si="173"/>
        <v>856684.95</v>
      </c>
      <c r="AA447" s="108">
        <f t="shared" si="173"/>
        <v>1141726.8999999999</v>
      </c>
      <c r="AB447" s="108">
        <f t="shared" si="173"/>
        <v>1177667</v>
      </c>
      <c r="AC447" s="108">
        <f>SUM(AC429:AC446)</f>
        <v>1213937</v>
      </c>
      <c r="AD447" s="109">
        <f>SUM(AD429:AD446)</f>
        <v>1250077</v>
      </c>
    </row>
    <row r="448" spans="1:30" x14ac:dyDescent="0.25">
      <c r="A448" s="20"/>
      <c r="B448" s="11"/>
      <c r="C448" s="95"/>
      <c r="D448" s="95"/>
      <c r="E448" s="95"/>
      <c r="F448" s="95"/>
      <c r="G448" s="95"/>
      <c r="H448" s="95"/>
      <c r="I448" s="95"/>
      <c r="J448" s="95"/>
      <c r="K448" s="16"/>
      <c r="L448" s="63"/>
      <c r="M448" s="63"/>
      <c r="N448" s="63"/>
      <c r="O448" s="64"/>
      <c r="P448" s="64"/>
      <c r="Q448" s="64"/>
      <c r="R448" s="64"/>
      <c r="S448" s="64"/>
      <c r="T448" s="64"/>
      <c r="U448" s="16"/>
      <c r="V448" s="111"/>
      <c r="W448" s="111"/>
      <c r="X448" s="111"/>
      <c r="Y448" s="111"/>
      <c r="Z448" s="111"/>
      <c r="AA448" s="111"/>
      <c r="AB448" s="111"/>
      <c r="AC448" s="108"/>
      <c r="AD448" s="109"/>
    </row>
    <row r="449" spans="1:30" x14ac:dyDescent="0.25">
      <c r="A449" s="19" t="s">
        <v>6</v>
      </c>
      <c r="B449" s="11"/>
      <c r="C449" s="95"/>
      <c r="D449" s="95"/>
      <c r="E449" s="95"/>
      <c r="F449" s="95"/>
      <c r="G449" s="95"/>
      <c r="H449" s="95"/>
      <c r="I449" s="95"/>
      <c r="J449" s="95"/>
      <c r="K449" s="16"/>
      <c r="L449" s="63"/>
      <c r="M449" s="63"/>
      <c r="N449" s="63"/>
      <c r="O449" s="64"/>
      <c r="P449" s="64"/>
      <c r="Q449" s="64"/>
      <c r="R449" s="64"/>
      <c r="S449" s="64"/>
      <c r="T449" s="64"/>
      <c r="U449" s="16"/>
      <c r="V449" s="111"/>
      <c r="W449" s="111"/>
      <c r="X449" s="111"/>
      <c r="Y449" s="111"/>
      <c r="Z449" s="111"/>
      <c r="AA449" s="111"/>
      <c r="AB449" s="111"/>
      <c r="AC449" s="108"/>
      <c r="AD449" s="109"/>
    </row>
    <row r="450" spans="1:30" x14ac:dyDescent="0.25">
      <c r="A450" s="18">
        <v>8001</v>
      </c>
      <c r="B450" s="6" t="s">
        <v>149</v>
      </c>
      <c r="C450" s="95">
        <v>3</v>
      </c>
      <c r="D450" s="95">
        <v>3</v>
      </c>
      <c r="E450" s="4">
        <v>3</v>
      </c>
      <c r="F450" s="4">
        <v>3</v>
      </c>
      <c r="G450" s="4">
        <v>3</v>
      </c>
      <c r="H450" s="4">
        <v>3</v>
      </c>
      <c r="I450" s="4">
        <v>3</v>
      </c>
      <c r="J450" s="4">
        <v>3</v>
      </c>
      <c r="K450" s="16"/>
      <c r="L450" s="63">
        <v>65595</v>
      </c>
      <c r="M450" s="63">
        <v>65595</v>
      </c>
      <c r="N450" s="63">
        <v>131190</v>
      </c>
      <c r="O450" s="64">
        <v>3297</v>
      </c>
      <c r="P450" s="64">
        <v>9892</v>
      </c>
      <c r="Q450" s="65">
        <v>13189</v>
      </c>
      <c r="R450" s="65">
        <v>131189</v>
      </c>
      <c r="S450" s="65">
        <v>131189</v>
      </c>
      <c r="T450" s="65">
        <v>131189</v>
      </c>
      <c r="U450" s="16"/>
      <c r="V450" s="111">
        <v>163986</v>
      </c>
      <c r="W450" s="111">
        <v>229581</v>
      </c>
      <c r="X450" s="111">
        <v>393567</v>
      </c>
      <c r="Y450" s="111">
        <v>98391</v>
      </c>
      <c r="Z450" s="111">
        <v>295176</v>
      </c>
      <c r="AA450" s="111">
        <v>393567</v>
      </c>
      <c r="AB450" s="111">
        <v>393567</v>
      </c>
      <c r="AC450" s="108">
        <f t="shared" ref="AC450:AD466" si="174">I450*S450</f>
        <v>393567</v>
      </c>
      <c r="AD450" s="109">
        <f t="shared" si="174"/>
        <v>393567</v>
      </c>
    </row>
    <row r="451" spans="1:30" x14ac:dyDescent="0.25">
      <c r="A451" s="17">
        <v>8003</v>
      </c>
      <c r="B451" s="6" t="s">
        <v>150</v>
      </c>
      <c r="C451" s="95">
        <v>15</v>
      </c>
      <c r="D451" s="95">
        <v>15</v>
      </c>
      <c r="E451" s="4">
        <v>15</v>
      </c>
      <c r="F451" s="4">
        <v>15</v>
      </c>
      <c r="G451" s="4">
        <v>15</v>
      </c>
      <c r="H451" s="4">
        <v>15</v>
      </c>
      <c r="I451" s="4">
        <v>15</v>
      </c>
      <c r="J451" s="4">
        <v>15</v>
      </c>
      <c r="K451" s="16"/>
      <c r="L451" s="63">
        <v>179</v>
      </c>
      <c r="M451" s="63">
        <v>179</v>
      </c>
      <c r="N451" s="63">
        <v>358</v>
      </c>
      <c r="O451" s="64">
        <v>89</v>
      </c>
      <c r="P451" s="64">
        <v>268</v>
      </c>
      <c r="Q451" s="65">
        <v>357</v>
      </c>
      <c r="R451" s="65">
        <v>357</v>
      </c>
      <c r="S451" s="65">
        <v>357</v>
      </c>
      <c r="T451" s="65">
        <v>357</v>
      </c>
      <c r="U451" s="16"/>
      <c r="V451" s="111">
        <v>2235</v>
      </c>
      <c r="W451" s="111">
        <v>3120</v>
      </c>
      <c r="X451" s="111">
        <v>5355</v>
      </c>
      <c r="Y451" s="111">
        <v>1335</v>
      </c>
      <c r="Z451" s="111">
        <v>4020</v>
      </c>
      <c r="AA451" s="111">
        <v>5355</v>
      </c>
      <c r="AB451" s="111">
        <v>5355</v>
      </c>
      <c r="AC451" s="108">
        <f t="shared" si="174"/>
        <v>5355</v>
      </c>
      <c r="AD451" s="109">
        <f t="shared" si="174"/>
        <v>5355</v>
      </c>
    </row>
    <row r="452" spans="1:30" x14ac:dyDescent="0.25">
      <c r="A452" s="17">
        <v>8004</v>
      </c>
      <c r="B452" s="6" t="s">
        <v>151</v>
      </c>
      <c r="C452" s="95">
        <v>25</v>
      </c>
      <c r="D452" s="95">
        <v>25</v>
      </c>
      <c r="E452" s="4">
        <v>25</v>
      </c>
      <c r="F452" s="4">
        <v>25</v>
      </c>
      <c r="G452" s="4">
        <v>25</v>
      </c>
      <c r="H452" s="4">
        <v>25</v>
      </c>
      <c r="I452" s="4">
        <v>25</v>
      </c>
      <c r="J452" s="4">
        <v>25</v>
      </c>
      <c r="K452" s="16"/>
      <c r="L452" s="63">
        <v>1</v>
      </c>
      <c r="M452" s="63">
        <v>1</v>
      </c>
      <c r="N452" s="63">
        <v>2</v>
      </c>
      <c r="O452" s="64">
        <v>0</v>
      </c>
      <c r="P452" s="64">
        <v>1</v>
      </c>
      <c r="Q452" s="65">
        <v>1</v>
      </c>
      <c r="R452" s="65">
        <v>1</v>
      </c>
      <c r="S452" s="65">
        <v>0</v>
      </c>
      <c r="T452" s="65">
        <v>0</v>
      </c>
      <c r="U452" s="16"/>
      <c r="V452" s="111">
        <v>25</v>
      </c>
      <c r="W452" s="111">
        <v>25</v>
      </c>
      <c r="X452" s="111">
        <v>50</v>
      </c>
      <c r="Y452" s="111">
        <v>0</v>
      </c>
      <c r="Z452" s="111">
        <v>25</v>
      </c>
      <c r="AA452" s="111">
        <v>25</v>
      </c>
      <c r="AB452" s="111">
        <v>25</v>
      </c>
      <c r="AC452" s="108">
        <f t="shared" si="174"/>
        <v>0</v>
      </c>
      <c r="AD452" s="109">
        <f t="shared" si="174"/>
        <v>0</v>
      </c>
    </row>
    <row r="453" spans="1:30" x14ac:dyDescent="0.25">
      <c r="A453" s="17">
        <v>8005</v>
      </c>
      <c r="B453" s="6" t="s">
        <v>152</v>
      </c>
      <c r="C453" s="95">
        <v>3</v>
      </c>
      <c r="D453" s="95">
        <v>3</v>
      </c>
      <c r="E453" s="4">
        <v>3</v>
      </c>
      <c r="F453" s="4">
        <v>3</v>
      </c>
      <c r="G453" s="4">
        <v>3</v>
      </c>
      <c r="H453" s="4">
        <v>3</v>
      </c>
      <c r="I453" s="4">
        <v>3</v>
      </c>
      <c r="J453" s="4">
        <v>3</v>
      </c>
      <c r="K453" s="16"/>
      <c r="L453" s="63">
        <v>1327</v>
      </c>
      <c r="M453" s="63">
        <v>1327</v>
      </c>
      <c r="N453" s="63">
        <v>2654</v>
      </c>
      <c r="O453" s="64">
        <v>502</v>
      </c>
      <c r="P453" s="64">
        <v>1506</v>
      </c>
      <c r="Q453" s="65">
        <v>2008</v>
      </c>
      <c r="R453" s="65">
        <v>1520</v>
      </c>
      <c r="S453" s="65">
        <v>1151</v>
      </c>
      <c r="T453" s="65">
        <v>871</v>
      </c>
      <c r="U453" s="16"/>
      <c r="V453" s="111">
        <v>3315</v>
      </c>
      <c r="W453" s="111">
        <v>4644</v>
      </c>
      <c r="X453" s="111">
        <v>7959</v>
      </c>
      <c r="Y453" s="111">
        <v>1506</v>
      </c>
      <c r="Z453" s="111">
        <v>4518</v>
      </c>
      <c r="AA453" s="111">
        <v>6024</v>
      </c>
      <c r="AB453" s="111">
        <v>4560</v>
      </c>
      <c r="AC453" s="108">
        <f t="shared" si="174"/>
        <v>3453</v>
      </c>
      <c r="AD453" s="109">
        <f t="shared" si="174"/>
        <v>2613</v>
      </c>
    </row>
    <row r="454" spans="1:30" x14ac:dyDescent="0.25">
      <c r="A454" s="18">
        <v>8007</v>
      </c>
      <c r="B454" s="6" t="s">
        <v>153</v>
      </c>
      <c r="C454" s="95">
        <v>20</v>
      </c>
      <c r="D454" s="95">
        <v>20</v>
      </c>
      <c r="E454" s="4">
        <v>20</v>
      </c>
      <c r="F454" s="4">
        <v>20</v>
      </c>
      <c r="G454" s="4">
        <v>20</v>
      </c>
      <c r="H454" s="4">
        <v>20</v>
      </c>
      <c r="I454" s="4">
        <v>20</v>
      </c>
      <c r="J454" s="4">
        <v>20</v>
      </c>
      <c r="K454" s="16"/>
      <c r="L454" s="63">
        <v>58001</v>
      </c>
      <c r="M454" s="63">
        <v>58001</v>
      </c>
      <c r="N454" s="63">
        <v>116002</v>
      </c>
      <c r="O454" s="64">
        <v>29580</v>
      </c>
      <c r="P454" s="64">
        <v>88741</v>
      </c>
      <c r="Q454" s="65">
        <v>118321</v>
      </c>
      <c r="R454" s="65">
        <v>124829</v>
      </c>
      <c r="S454" s="89">
        <v>131694</v>
      </c>
      <c r="T454" s="89">
        <v>138279</v>
      </c>
      <c r="U454" s="16"/>
      <c r="V454" s="111">
        <v>966680</v>
      </c>
      <c r="W454" s="111">
        <v>1353340</v>
      </c>
      <c r="X454" s="111">
        <v>2320020</v>
      </c>
      <c r="Y454" s="111">
        <v>591600</v>
      </c>
      <c r="Z454" s="111">
        <v>1774820</v>
      </c>
      <c r="AA454" s="111">
        <v>2366420</v>
      </c>
      <c r="AB454" s="111">
        <v>2496580</v>
      </c>
      <c r="AC454" s="108">
        <f t="shared" si="174"/>
        <v>2633880</v>
      </c>
      <c r="AD454" s="109">
        <f t="shared" si="174"/>
        <v>2765580</v>
      </c>
    </row>
    <row r="455" spans="1:30" x14ac:dyDescent="0.25">
      <c r="A455" s="17">
        <v>8008</v>
      </c>
      <c r="B455" s="6" t="s">
        <v>154</v>
      </c>
      <c r="C455" s="95">
        <v>200</v>
      </c>
      <c r="D455" s="95">
        <v>200</v>
      </c>
      <c r="E455" s="4">
        <v>200</v>
      </c>
      <c r="F455" s="4">
        <v>200</v>
      </c>
      <c r="G455" s="4">
        <v>200</v>
      </c>
      <c r="H455" s="4">
        <v>200</v>
      </c>
      <c r="I455" s="4">
        <v>200</v>
      </c>
      <c r="J455" s="4">
        <v>200</v>
      </c>
      <c r="K455" s="16"/>
      <c r="L455" s="63">
        <v>1192</v>
      </c>
      <c r="M455" s="63">
        <v>1192</v>
      </c>
      <c r="N455" s="63">
        <v>2384</v>
      </c>
      <c r="O455" s="64">
        <v>596</v>
      </c>
      <c r="P455" s="64">
        <v>1788</v>
      </c>
      <c r="Q455" s="65">
        <v>2384</v>
      </c>
      <c r="R455" s="65">
        <v>2384</v>
      </c>
      <c r="S455" s="90">
        <v>2384</v>
      </c>
      <c r="T455" s="90">
        <v>2384</v>
      </c>
      <c r="U455" s="16"/>
      <c r="V455" s="111">
        <v>198600</v>
      </c>
      <c r="W455" s="111">
        <v>278200</v>
      </c>
      <c r="X455" s="111">
        <v>476800</v>
      </c>
      <c r="Y455" s="111">
        <v>119200</v>
      </c>
      <c r="Z455" s="111">
        <v>357600</v>
      </c>
      <c r="AA455" s="111">
        <v>476800</v>
      </c>
      <c r="AB455" s="111">
        <v>476800</v>
      </c>
      <c r="AC455" s="108">
        <f t="shared" si="174"/>
        <v>476800</v>
      </c>
      <c r="AD455" s="109">
        <f t="shared" si="174"/>
        <v>476800</v>
      </c>
    </row>
    <row r="456" spans="1:30" x14ac:dyDescent="0.25">
      <c r="A456" s="17">
        <v>8009</v>
      </c>
      <c r="B456" s="6" t="s">
        <v>155</v>
      </c>
      <c r="C456" s="95">
        <v>40</v>
      </c>
      <c r="D456" s="95">
        <v>40</v>
      </c>
      <c r="E456" s="4">
        <v>40</v>
      </c>
      <c r="F456" s="4">
        <v>40</v>
      </c>
      <c r="G456" s="4">
        <v>40</v>
      </c>
      <c r="H456" s="4">
        <v>40</v>
      </c>
      <c r="I456" s="4">
        <v>40</v>
      </c>
      <c r="J456" s="4">
        <v>40</v>
      </c>
      <c r="K456" s="16"/>
      <c r="L456" s="63">
        <v>1966</v>
      </c>
      <c r="M456" s="63">
        <v>1966</v>
      </c>
      <c r="N456" s="63">
        <v>3932</v>
      </c>
      <c r="O456" s="64">
        <v>983</v>
      </c>
      <c r="P456" s="64">
        <v>2949</v>
      </c>
      <c r="Q456" s="65">
        <v>3932</v>
      </c>
      <c r="R456" s="64">
        <v>3932</v>
      </c>
      <c r="S456" s="90">
        <v>3932</v>
      </c>
      <c r="T456" s="90">
        <v>3932</v>
      </c>
      <c r="U456" s="16"/>
      <c r="V456" s="111">
        <v>65520</v>
      </c>
      <c r="W456" s="111">
        <v>91760</v>
      </c>
      <c r="X456" s="111">
        <v>157280</v>
      </c>
      <c r="Y456" s="111">
        <v>39320</v>
      </c>
      <c r="Z456" s="111">
        <v>117960</v>
      </c>
      <c r="AA456" s="111">
        <v>157280</v>
      </c>
      <c r="AB456" s="111">
        <v>157280</v>
      </c>
      <c r="AC456" s="108">
        <f t="shared" si="174"/>
        <v>157280</v>
      </c>
      <c r="AD456" s="109">
        <f t="shared" si="174"/>
        <v>157280</v>
      </c>
    </row>
    <row r="457" spans="1:30" x14ac:dyDescent="0.25">
      <c r="A457" s="17">
        <v>8010</v>
      </c>
      <c r="B457" s="6" t="s">
        <v>156</v>
      </c>
      <c r="C457" s="95">
        <v>25</v>
      </c>
      <c r="D457" s="95">
        <v>25</v>
      </c>
      <c r="E457" s="4">
        <v>25</v>
      </c>
      <c r="F457" s="4">
        <v>25</v>
      </c>
      <c r="G457" s="4">
        <v>25</v>
      </c>
      <c r="H457" s="4">
        <v>25</v>
      </c>
      <c r="I457" s="4">
        <v>25</v>
      </c>
      <c r="J457" s="4">
        <v>25</v>
      </c>
      <c r="K457" s="16"/>
      <c r="L457" s="63">
        <v>964</v>
      </c>
      <c r="M457" s="63">
        <v>964</v>
      </c>
      <c r="N457" s="63">
        <v>1928</v>
      </c>
      <c r="O457" s="64">
        <v>482</v>
      </c>
      <c r="P457" s="64">
        <v>1446</v>
      </c>
      <c r="Q457" s="65">
        <v>1928</v>
      </c>
      <c r="R457" s="64">
        <v>1928</v>
      </c>
      <c r="S457" s="90">
        <v>1928</v>
      </c>
      <c r="T457" s="90">
        <v>1928</v>
      </c>
      <c r="U457" s="16"/>
      <c r="V457" s="111">
        <v>20075</v>
      </c>
      <c r="W457" s="111">
        <v>28125</v>
      </c>
      <c r="X457" s="111">
        <v>48200</v>
      </c>
      <c r="Y457" s="111">
        <v>12050</v>
      </c>
      <c r="Z457" s="111">
        <v>36150</v>
      </c>
      <c r="AA457" s="111">
        <v>48200</v>
      </c>
      <c r="AB457" s="111">
        <v>48200</v>
      </c>
      <c r="AC457" s="108">
        <f t="shared" si="174"/>
        <v>48200</v>
      </c>
      <c r="AD457" s="109">
        <f t="shared" si="174"/>
        <v>48200</v>
      </c>
    </row>
    <row r="458" spans="1:30" x14ac:dyDescent="0.25">
      <c r="A458" s="17">
        <v>8011</v>
      </c>
      <c r="B458" s="6" t="s">
        <v>157</v>
      </c>
      <c r="C458" s="95">
        <v>55</v>
      </c>
      <c r="D458" s="95">
        <v>55</v>
      </c>
      <c r="E458" s="4">
        <v>55</v>
      </c>
      <c r="F458" s="4">
        <v>55</v>
      </c>
      <c r="G458" s="4">
        <v>55</v>
      </c>
      <c r="H458" s="4">
        <v>55</v>
      </c>
      <c r="I458" s="4">
        <v>55</v>
      </c>
      <c r="J458" s="4">
        <v>55</v>
      </c>
      <c r="K458" s="16"/>
      <c r="L458" s="63">
        <v>1695</v>
      </c>
      <c r="M458" s="63">
        <v>1695</v>
      </c>
      <c r="N458" s="63">
        <v>3390</v>
      </c>
      <c r="O458" s="64">
        <v>847</v>
      </c>
      <c r="P458" s="64">
        <v>2542</v>
      </c>
      <c r="Q458" s="65">
        <v>3389</v>
      </c>
      <c r="R458" s="64">
        <v>3389</v>
      </c>
      <c r="S458" s="90">
        <v>3389</v>
      </c>
      <c r="T458" s="90">
        <v>3389</v>
      </c>
      <c r="U458" s="16"/>
      <c r="V458" s="111">
        <v>77660</v>
      </c>
      <c r="W458" s="111">
        <v>108735</v>
      </c>
      <c r="X458" s="111">
        <v>186395</v>
      </c>
      <c r="Y458" s="111">
        <v>46585</v>
      </c>
      <c r="Z458" s="111">
        <v>139810</v>
      </c>
      <c r="AA458" s="111">
        <v>186395</v>
      </c>
      <c r="AB458" s="111">
        <v>186395</v>
      </c>
      <c r="AC458" s="108">
        <f t="shared" si="174"/>
        <v>186395</v>
      </c>
      <c r="AD458" s="109">
        <f t="shared" si="174"/>
        <v>186395</v>
      </c>
    </row>
    <row r="459" spans="1:30" x14ac:dyDescent="0.25">
      <c r="A459" s="17">
        <v>8012</v>
      </c>
      <c r="B459" s="6" t="s">
        <v>158</v>
      </c>
      <c r="C459" s="95">
        <v>15</v>
      </c>
      <c r="D459" s="95">
        <v>15</v>
      </c>
      <c r="E459" s="4">
        <v>15</v>
      </c>
      <c r="F459" s="4">
        <v>15</v>
      </c>
      <c r="G459" s="4">
        <v>15</v>
      </c>
      <c r="H459" s="4">
        <v>15</v>
      </c>
      <c r="I459" s="4">
        <v>15</v>
      </c>
      <c r="J459" s="4">
        <v>15</v>
      </c>
      <c r="K459" s="16"/>
      <c r="L459" s="63">
        <v>160</v>
      </c>
      <c r="M459" s="63">
        <v>160</v>
      </c>
      <c r="N459" s="63">
        <v>320</v>
      </c>
      <c r="O459" s="64">
        <v>80</v>
      </c>
      <c r="P459" s="64">
        <v>240</v>
      </c>
      <c r="Q459" s="65">
        <v>320</v>
      </c>
      <c r="R459" s="64">
        <v>320</v>
      </c>
      <c r="S459" s="90">
        <v>320</v>
      </c>
      <c r="T459" s="90">
        <v>320</v>
      </c>
      <c r="U459" s="16"/>
      <c r="V459" s="111">
        <v>1995</v>
      </c>
      <c r="W459" s="111">
        <v>2805</v>
      </c>
      <c r="X459" s="111">
        <v>4800</v>
      </c>
      <c r="Y459" s="111">
        <v>1200</v>
      </c>
      <c r="Z459" s="111">
        <v>3600</v>
      </c>
      <c r="AA459" s="111">
        <v>4800</v>
      </c>
      <c r="AB459" s="111">
        <v>4800</v>
      </c>
      <c r="AC459" s="108">
        <f t="shared" si="174"/>
        <v>4800</v>
      </c>
      <c r="AD459" s="109">
        <f t="shared" si="174"/>
        <v>4800</v>
      </c>
    </row>
    <row r="460" spans="1:30" x14ac:dyDescent="0.25">
      <c r="A460" s="17">
        <v>8013</v>
      </c>
      <c r="B460" s="6" t="s">
        <v>159</v>
      </c>
      <c r="C460" s="95">
        <v>25</v>
      </c>
      <c r="D460" s="95">
        <v>25</v>
      </c>
      <c r="E460" s="4">
        <v>25</v>
      </c>
      <c r="F460" s="4">
        <v>25</v>
      </c>
      <c r="G460" s="4">
        <v>25</v>
      </c>
      <c r="H460" s="4">
        <v>25</v>
      </c>
      <c r="I460" s="4">
        <v>25</v>
      </c>
      <c r="J460" s="4">
        <v>25</v>
      </c>
      <c r="K460" s="16"/>
      <c r="L460" s="63">
        <v>4428</v>
      </c>
      <c r="M460" s="63">
        <v>4428</v>
      </c>
      <c r="N460" s="63">
        <v>8856</v>
      </c>
      <c r="O460" s="64">
        <v>2174</v>
      </c>
      <c r="P460" s="64">
        <v>6522</v>
      </c>
      <c r="Q460" s="65">
        <v>8696</v>
      </c>
      <c r="R460" s="65">
        <v>8539</v>
      </c>
      <c r="S460" s="90">
        <v>8386</v>
      </c>
      <c r="T460" s="90">
        <v>8235</v>
      </c>
      <c r="U460" s="16"/>
      <c r="V460" s="111">
        <v>92250</v>
      </c>
      <c r="W460" s="111">
        <v>129125</v>
      </c>
      <c r="X460" s="111">
        <v>221375</v>
      </c>
      <c r="Y460" s="111">
        <v>54350</v>
      </c>
      <c r="Z460" s="111">
        <v>163050</v>
      </c>
      <c r="AA460" s="111">
        <v>217400</v>
      </c>
      <c r="AB460" s="111">
        <v>213475</v>
      </c>
      <c r="AC460" s="108">
        <f t="shared" si="174"/>
        <v>209650</v>
      </c>
      <c r="AD460" s="109">
        <f t="shared" si="174"/>
        <v>205875</v>
      </c>
    </row>
    <row r="461" spans="1:30" x14ac:dyDescent="0.25">
      <c r="A461" s="17">
        <v>8014</v>
      </c>
      <c r="B461" s="6" t="s">
        <v>160</v>
      </c>
      <c r="C461" s="95">
        <v>25</v>
      </c>
      <c r="D461" s="95">
        <v>25</v>
      </c>
      <c r="E461" s="4">
        <v>25</v>
      </c>
      <c r="F461" s="4">
        <v>25</v>
      </c>
      <c r="G461" s="4">
        <v>25</v>
      </c>
      <c r="H461" s="4">
        <v>25</v>
      </c>
      <c r="I461" s="4">
        <v>25</v>
      </c>
      <c r="J461" s="4">
        <v>25</v>
      </c>
      <c r="K461" s="16"/>
      <c r="L461" s="63">
        <v>29222</v>
      </c>
      <c r="M461" s="63">
        <v>29222</v>
      </c>
      <c r="N461" s="63">
        <v>58444</v>
      </c>
      <c r="O461" s="64">
        <v>17531</v>
      </c>
      <c r="P461" s="64">
        <v>52594</v>
      </c>
      <c r="Q461" s="65">
        <v>70125</v>
      </c>
      <c r="R461" s="65">
        <v>84142</v>
      </c>
      <c r="S461" s="90">
        <v>100960</v>
      </c>
      <c r="T461" s="90">
        <v>121140</v>
      </c>
      <c r="U461" s="16"/>
      <c r="V461" s="111">
        <v>608800</v>
      </c>
      <c r="W461" s="111">
        <v>852300</v>
      </c>
      <c r="X461" s="111">
        <v>1461100</v>
      </c>
      <c r="Y461" s="111">
        <v>438275</v>
      </c>
      <c r="Z461" s="111">
        <v>1314850</v>
      </c>
      <c r="AA461" s="111">
        <v>1753125</v>
      </c>
      <c r="AB461" s="111">
        <v>2103550</v>
      </c>
      <c r="AC461" s="108">
        <f t="shared" si="174"/>
        <v>2524000</v>
      </c>
      <c r="AD461" s="109">
        <f t="shared" si="174"/>
        <v>3028500</v>
      </c>
    </row>
    <row r="462" spans="1:30" x14ac:dyDescent="0.25">
      <c r="A462" s="17">
        <v>8015</v>
      </c>
      <c r="B462" s="6" t="s">
        <v>161</v>
      </c>
      <c r="C462" s="95">
        <v>3</v>
      </c>
      <c r="D462" s="95">
        <v>3</v>
      </c>
      <c r="E462" s="4">
        <v>3</v>
      </c>
      <c r="F462" s="4">
        <v>3</v>
      </c>
      <c r="G462" s="4">
        <v>3</v>
      </c>
      <c r="H462" s="4">
        <v>3</v>
      </c>
      <c r="I462" s="4">
        <v>3</v>
      </c>
      <c r="J462" s="4">
        <v>3</v>
      </c>
      <c r="K462" s="16"/>
      <c r="L462" s="63">
        <v>0</v>
      </c>
      <c r="M462" s="63">
        <v>0</v>
      </c>
      <c r="N462" s="63">
        <v>0</v>
      </c>
      <c r="O462" s="64">
        <v>0</v>
      </c>
      <c r="P462" s="64">
        <v>0</v>
      </c>
      <c r="Q462" s="65">
        <v>0</v>
      </c>
      <c r="R462" s="65">
        <v>0</v>
      </c>
      <c r="S462" s="65">
        <v>0</v>
      </c>
      <c r="T462" s="65">
        <v>0</v>
      </c>
      <c r="U462" s="16"/>
      <c r="V462" s="111">
        <v>0</v>
      </c>
      <c r="W462" s="111">
        <v>0</v>
      </c>
      <c r="X462" s="111">
        <v>0</v>
      </c>
      <c r="Y462" s="111">
        <v>0</v>
      </c>
      <c r="Z462" s="111">
        <v>0</v>
      </c>
      <c r="AA462" s="111">
        <v>0</v>
      </c>
      <c r="AB462" s="111">
        <v>0</v>
      </c>
      <c r="AC462" s="108">
        <f t="shared" si="174"/>
        <v>0</v>
      </c>
      <c r="AD462" s="109">
        <f t="shared" si="174"/>
        <v>0</v>
      </c>
    </row>
    <row r="463" spans="1:30" x14ac:dyDescent="0.25">
      <c r="A463" s="17">
        <v>8017</v>
      </c>
      <c r="B463" s="6" t="s">
        <v>162</v>
      </c>
      <c r="C463" s="95">
        <v>25</v>
      </c>
      <c r="D463" s="95">
        <v>25</v>
      </c>
      <c r="E463" s="4">
        <v>25</v>
      </c>
      <c r="F463" s="4">
        <v>25</v>
      </c>
      <c r="G463" s="4">
        <v>25</v>
      </c>
      <c r="H463" s="4">
        <v>25</v>
      </c>
      <c r="I463" s="4">
        <v>25</v>
      </c>
      <c r="J463" s="4">
        <v>25</v>
      </c>
      <c r="K463" s="16"/>
      <c r="L463" s="63">
        <v>0</v>
      </c>
      <c r="M463" s="63">
        <v>0</v>
      </c>
      <c r="N463" s="63">
        <v>0</v>
      </c>
      <c r="O463" s="64">
        <v>0</v>
      </c>
      <c r="P463" s="64">
        <v>0</v>
      </c>
      <c r="Q463" s="65">
        <v>0</v>
      </c>
      <c r="R463" s="65">
        <v>0</v>
      </c>
      <c r="S463" s="65">
        <v>0</v>
      </c>
      <c r="T463" s="65">
        <v>0</v>
      </c>
      <c r="U463" s="16"/>
      <c r="V463" s="111">
        <v>0</v>
      </c>
      <c r="W463" s="111">
        <v>0</v>
      </c>
      <c r="X463" s="111">
        <v>0</v>
      </c>
      <c r="Y463" s="111">
        <v>0</v>
      </c>
      <c r="Z463" s="111">
        <v>0</v>
      </c>
      <c r="AA463" s="111">
        <v>0</v>
      </c>
      <c r="AB463" s="111">
        <v>0</v>
      </c>
      <c r="AC463" s="108">
        <f t="shared" si="174"/>
        <v>0</v>
      </c>
      <c r="AD463" s="109">
        <f t="shared" si="174"/>
        <v>0</v>
      </c>
    </row>
    <row r="464" spans="1:30" x14ac:dyDescent="0.25">
      <c r="A464" s="17">
        <v>8020</v>
      </c>
      <c r="B464" s="6" t="s">
        <v>163</v>
      </c>
      <c r="C464" s="95">
        <v>40</v>
      </c>
      <c r="D464" s="95">
        <v>40</v>
      </c>
      <c r="E464" s="4">
        <v>40</v>
      </c>
      <c r="F464" s="4">
        <v>40</v>
      </c>
      <c r="G464" s="4">
        <v>40</v>
      </c>
      <c r="H464" s="4">
        <v>40</v>
      </c>
      <c r="I464" s="4">
        <v>40</v>
      </c>
      <c r="J464" s="4">
        <v>40</v>
      </c>
      <c r="K464" s="16"/>
      <c r="L464" s="63">
        <v>1</v>
      </c>
      <c r="M464" s="63">
        <v>1</v>
      </c>
      <c r="N464" s="63">
        <v>2</v>
      </c>
      <c r="O464" s="64">
        <v>0</v>
      </c>
      <c r="P464" s="64">
        <v>1</v>
      </c>
      <c r="Q464" s="65">
        <v>1</v>
      </c>
      <c r="R464" s="65">
        <v>1</v>
      </c>
      <c r="S464" s="65">
        <v>1</v>
      </c>
      <c r="T464" s="65">
        <v>1</v>
      </c>
      <c r="U464" s="16"/>
      <c r="V464" s="111">
        <v>0</v>
      </c>
      <c r="W464" s="111">
        <v>40</v>
      </c>
      <c r="X464" s="111">
        <v>40</v>
      </c>
      <c r="Y464" s="111">
        <v>0</v>
      </c>
      <c r="Z464" s="111">
        <v>40</v>
      </c>
      <c r="AA464" s="111">
        <v>40</v>
      </c>
      <c r="AB464" s="111">
        <v>40</v>
      </c>
      <c r="AC464" s="108">
        <f t="shared" si="174"/>
        <v>40</v>
      </c>
      <c r="AD464" s="109">
        <f t="shared" si="174"/>
        <v>40</v>
      </c>
    </row>
    <row r="465" spans="1:30" x14ac:dyDescent="0.25">
      <c r="A465" s="18">
        <v>8021</v>
      </c>
      <c r="B465" s="6" t="s">
        <v>164</v>
      </c>
      <c r="C465" s="95">
        <v>40</v>
      </c>
      <c r="D465" s="95">
        <v>40</v>
      </c>
      <c r="E465" s="4">
        <v>40</v>
      </c>
      <c r="F465" s="4">
        <v>40</v>
      </c>
      <c r="G465" s="4">
        <v>40</v>
      </c>
      <c r="H465" s="4">
        <v>40</v>
      </c>
      <c r="I465" s="4">
        <v>40</v>
      </c>
      <c r="J465" s="4">
        <v>40</v>
      </c>
      <c r="K465" s="16"/>
      <c r="L465" s="63">
        <v>454167</v>
      </c>
      <c r="M465" s="63">
        <v>454167</v>
      </c>
      <c r="N465" s="63">
        <v>908334</v>
      </c>
      <c r="O465" s="64">
        <v>254334</v>
      </c>
      <c r="P465" s="64">
        <v>763000</v>
      </c>
      <c r="Q465" s="65">
        <v>1017334</v>
      </c>
      <c r="R465" s="65">
        <v>1139414</v>
      </c>
      <c r="S465" s="65">
        <v>1276143</v>
      </c>
      <c r="T465" s="65">
        <v>1429281</v>
      </c>
      <c r="U465" s="16"/>
      <c r="V465" s="111">
        <v>15138920</v>
      </c>
      <c r="W465" s="111">
        <v>21194480</v>
      </c>
      <c r="X465" s="111">
        <v>36333400</v>
      </c>
      <c r="Y465" s="111">
        <v>10173360</v>
      </c>
      <c r="Z465" s="111">
        <v>30520000</v>
      </c>
      <c r="AA465" s="111">
        <v>40693360</v>
      </c>
      <c r="AB465" s="111">
        <v>45576560</v>
      </c>
      <c r="AC465" s="108">
        <f t="shared" si="174"/>
        <v>51045720</v>
      </c>
      <c r="AD465" s="109">
        <f t="shared" si="174"/>
        <v>57171240</v>
      </c>
    </row>
    <row r="466" spans="1:30" x14ac:dyDescent="0.25">
      <c r="A466" s="17">
        <v>8023</v>
      </c>
      <c r="B466" s="6" t="s">
        <v>165</v>
      </c>
      <c r="C466" s="95">
        <v>40</v>
      </c>
      <c r="D466" s="95">
        <v>40</v>
      </c>
      <c r="E466" s="4">
        <v>40</v>
      </c>
      <c r="F466" s="4">
        <v>40</v>
      </c>
      <c r="G466" s="4">
        <v>40</v>
      </c>
      <c r="H466" s="4">
        <v>40</v>
      </c>
      <c r="I466" s="4">
        <v>40</v>
      </c>
      <c r="J466" s="4">
        <v>40</v>
      </c>
      <c r="K466" s="16"/>
      <c r="L466" s="63">
        <v>3304</v>
      </c>
      <c r="M466" s="63">
        <v>3304</v>
      </c>
      <c r="N466" s="63">
        <v>6608</v>
      </c>
      <c r="O466" s="64">
        <v>1652</v>
      </c>
      <c r="P466" s="64">
        <v>4956</v>
      </c>
      <c r="Q466" s="65">
        <v>6608</v>
      </c>
      <c r="R466" s="65">
        <v>6608</v>
      </c>
      <c r="S466" s="65">
        <v>6608</v>
      </c>
      <c r="T466" s="65">
        <v>6608</v>
      </c>
      <c r="U466" s="16"/>
      <c r="V466" s="111">
        <v>110120</v>
      </c>
      <c r="W466" s="111">
        <v>154200</v>
      </c>
      <c r="X466" s="111">
        <v>264320</v>
      </c>
      <c r="Y466" s="111">
        <v>66080</v>
      </c>
      <c r="Z466" s="111">
        <v>198240</v>
      </c>
      <c r="AA466" s="111">
        <v>264320</v>
      </c>
      <c r="AB466" s="111">
        <v>264320</v>
      </c>
      <c r="AC466" s="108">
        <f t="shared" si="174"/>
        <v>264320</v>
      </c>
      <c r="AD466" s="109">
        <f t="shared" si="174"/>
        <v>264320</v>
      </c>
    </row>
    <row r="467" spans="1:30" x14ac:dyDescent="0.25">
      <c r="A467" s="17">
        <v>8024</v>
      </c>
      <c r="B467" s="6" t="s">
        <v>166</v>
      </c>
      <c r="C467" s="98" t="s">
        <v>231</v>
      </c>
      <c r="D467" s="98" t="s">
        <v>231</v>
      </c>
      <c r="E467" s="98" t="s">
        <v>231</v>
      </c>
      <c r="F467" s="98" t="s">
        <v>231</v>
      </c>
      <c r="G467" s="98" t="s">
        <v>231</v>
      </c>
      <c r="H467" s="98" t="s">
        <v>231</v>
      </c>
      <c r="I467" s="98" t="s">
        <v>231</v>
      </c>
      <c r="J467" s="98" t="s">
        <v>231</v>
      </c>
      <c r="K467" s="16"/>
      <c r="L467" s="73">
        <v>26449</v>
      </c>
      <c r="M467" s="73">
        <v>37029</v>
      </c>
      <c r="N467" s="73">
        <v>63478</v>
      </c>
      <c r="O467" s="73">
        <v>15869</v>
      </c>
      <c r="P467" s="73">
        <v>47609</v>
      </c>
      <c r="Q467" s="73">
        <v>63478</v>
      </c>
      <c r="R467" s="73">
        <v>63478</v>
      </c>
      <c r="S467" s="73">
        <v>63478</v>
      </c>
      <c r="T467" s="73">
        <v>63478</v>
      </c>
      <c r="U467" s="16"/>
      <c r="V467" s="111">
        <v>26449</v>
      </c>
      <c r="W467" s="111">
        <v>37029</v>
      </c>
      <c r="X467" s="111">
        <v>63478</v>
      </c>
      <c r="Y467" s="111">
        <v>15869</v>
      </c>
      <c r="Z467" s="111">
        <v>47609</v>
      </c>
      <c r="AA467" s="111">
        <v>63478</v>
      </c>
      <c r="AB467" s="111">
        <v>63478</v>
      </c>
      <c r="AC467" s="108">
        <v>63478</v>
      </c>
      <c r="AD467" s="109">
        <v>63478</v>
      </c>
    </row>
    <row r="468" spans="1:30" x14ac:dyDescent="0.25">
      <c r="A468" s="17">
        <v>8027</v>
      </c>
      <c r="B468" s="6" t="s">
        <v>167</v>
      </c>
      <c r="C468" s="95">
        <v>130</v>
      </c>
      <c r="D468" s="95">
        <v>130</v>
      </c>
      <c r="E468" s="4">
        <v>130</v>
      </c>
      <c r="F468" s="4">
        <v>130</v>
      </c>
      <c r="G468" s="4">
        <v>130</v>
      </c>
      <c r="H468" s="4">
        <v>130</v>
      </c>
      <c r="I468" s="4">
        <v>130</v>
      </c>
      <c r="J468" s="4">
        <v>130</v>
      </c>
      <c r="K468" s="16"/>
      <c r="L468" s="63">
        <v>0</v>
      </c>
      <c r="M468" s="63">
        <v>0</v>
      </c>
      <c r="N468" s="63">
        <v>0</v>
      </c>
      <c r="O468" s="64">
        <v>0</v>
      </c>
      <c r="P468" s="64">
        <v>0</v>
      </c>
      <c r="Q468" s="65">
        <v>0</v>
      </c>
      <c r="R468" s="65">
        <v>0</v>
      </c>
      <c r="S468" s="65">
        <v>0</v>
      </c>
      <c r="T468" s="65">
        <v>0</v>
      </c>
      <c r="U468" s="16"/>
      <c r="V468" s="111">
        <v>0</v>
      </c>
      <c r="W468" s="111">
        <v>0</v>
      </c>
      <c r="X468" s="111">
        <v>0</v>
      </c>
      <c r="Y468" s="111">
        <v>0</v>
      </c>
      <c r="Z468" s="111">
        <v>0</v>
      </c>
      <c r="AA468" s="111">
        <v>0</v>
      </c>
      <c r="AB468" s="111">
        <v>0</v>
      </c>
      <c r="AC468" s="108">
        <f>I468*S468</f>
        <v>0</v>
      </c>
      <c r="AD468" s="109">
        <f>J468*T468</f>
        <v>0</v>
      </c>
    </row>
    <row r="469" spans="1:30" x14ac:dyDescent="0.25">
      <c r="A469" s="17">
        <v>8031</v>
      </c>
      <c r="B469" s="6" t="s">
        <v>168</v>
      </c>
      <c r="C469" s="98" t="s">
        <v>231</v>
      </c>
      <c r="D469" s="98" t="s">
        <v>231</v>
      </c>
      <c r="E469" s="98" t="s">
        <v>231</v>
      </c>
      <c r="F469" s="98" t="s">
        <v>231</v>
      </c>
      <c r="G469" s="98" t="s">
        <v>231</v>
      </c>
      <c r="H469" s="98" t="s">
        <v>231</v>
      </c>
      <c r="I469" s="98" t="s">
        <v>231</v>
      </c>
      <c r="J469" s="98" t="s">
        <v>231</v>
      </c>
      <c r="K469" s="16"/>
      <c r="L469" s="73">
        <v>131160</v>
      </c>
      <c r="M469" s="73">
        <v>183625</v>
      </c>
      <c r="N469" s="73">
        <v>314785</v>
      </c>
      <c r="O469" s="73">
        <v>82631</v>
      </c>
      <c r="P469" s="73">
        <v>247894</v>
      </c>
      <c r="Q469" s="73">
        <v>330525</v>
      </c>
      <c r="R469" s="73">
        <v>347051</v>
      </c>
      <c r="S469" s="73">
        <v>364403</v>
      </c>
      <c r="T469" s="73">
        <v>382623</v>
      </c>
      <c r="U469" s="16"/>
      <c r="V469" s="111">
        <v>131160</v>
      </c>
      <c r="W469" s="111">
        <v>183625</v>
      </c>
      <c r="X469" s="111">
        <v>314785</v>
      </c>
      <c r="Y469" s="111">
        <v>82630.95</v>
      </c>
      <c r="Z469" s="111">
        <v>247893.95</v>
      </c>
      <c r="AA469" s="111">
        <v>330524.90000000002</v>
      </c>
      <c r="AB469" s="111">
        <v>347051</v>
      </c>
      <c r="AC469" s="108">
        <v>364403</v>
      </c>
      <c r="AD469" s="109">
        <v>382623</v>
      </c>
    </row>
    <row r="470" spans="1:30" x14ac:dyDescent="0.25">
      <c r="A470" s="17">
        <v>8041</v>
      </c>
      <c r="B470" s="6" t="s">
        <v>169</v>
      </c>
      <c r="C470" s="95">
        <v>55</v>
      </c>
      <c r="D470" s="95">
        <v>55</v>
      </c>
      <c r="E470" s="4">
        <v>55</v>
      </c>
      <c r="F470" s="4">
        <v>55</v>
      </c>
      <c r="G470" s="4">
        <v>55</v>
      </c>
      <c r="H470" s="4">
        <v>55</v>
      </c>
      <c r="I470" s="4">
        <v>55</v>
      </c>
      <c r="J470" s="4">
        <v>55</v>
      </c>
      <c r="K470" s="16"/>
      <c r="L470" s="63">
        <v>0</v>
      </c>
      <c r="M470" s="63">
        <v>0</v>
      </c>
      <c r="N470" s="63">
        <v>0</v>
      </c>
      <c r="O470" s="64">
        <v>0</v>
      </c>
      <c r="P470" s="64">
        <v>0</v>
      </c>
      <c r="Q470" s="65">
        <v>0</v>
      </c>
      <c r="R470" s="65">
        <v>0</v>
      </c>
      <c r="S470" s="65">
        <v>0</v>
      </c>
      <c r="T470" s="65">
        <v>0</v>
      </c>
      <c r="U470" s="16"/>
      <c r="V470" s="111">
        <v>0</v>
      </c>
      <c r="W470" s="111">
        <v>0</v>
      </c>
      <c r="X470" s="111">
        <v>0</v>
      </c>
      <c r="Y470" s="111">
        <v>0</v>
      </c>
      <c r="Z470" s="111">
        <v>0</v>
      </c>
      <c r="AA470" s="111">
        <v>0</v>
      </c>
      <c r="AB470" s="111">
        <v>0</v>
      </c>
      <c r="AC470" s="108">
        <f t="shared" ref="AC470:AD472" si="175">I470*S470</f>
        <v>0</v>
      </c>
      <c r="AD470" s="109">
        <f t="shared" si="175"/>
        <v>0</v>
      </c>
    </row>
    <row r="471" spans="1:30" x14ac:dyDescent="0.25">
      <c r="A471" s="17">
        <v>8042</v>
      </c>
      <c r="B471" s="6" t="s">
        <v>170</v>
      </c>
      <c r="C471" s="95">
        <v>15</v>
      </c>
      <c r="D471" s="95">
        <v>15</v>
      </c>
      <c r="E471" s="4">
        <v>15</v>
      </c>
      <c r="F471" s="4">
        <v>15</v>
      </c>
      <c r="G471" s="4">
        <v>15</v>
      </c>
      <c r="H471" s="4">
        <v>15</v>
      </c>
      <c r="I471" s="4">
        <v>15</v>
      </c>
      <c r="J471" s="4">
        <v>15</v>
      </c>
      <c r="K471" s="16"/>
      <c r="L471" s="63">
        <v>0</v>
      </c>
      <c r="M471" s="63">
        <v>0</v>
      </c>
      <c r="N471" s="63">
        <v>0</v>
      </c>
      <c r="O471" s="64">
        <v>0</v>
      </c>
      <c r="P471" s="64">
        <v>0</v>
      </c>
      <c r="Q471" s="65">
        <v>0</v>
      </c>
      <c r="R471" s="65">
        <v>0</v>
      </c>
      <c r="S471" s="65">
        <v>0</v>
      </c>
      <c r="T471" s="65">
        <v>0</v>
      </c>
      <c r="U471" s="16"/>
      <c r="V471" s="111">
        <v>0</v>
      </c>
      <c r="W471" s="111">
        <v>0</v>
      </c>
      <c r="X471" s="111">
        <v>0</v>
      </c>
      <c r="Y471" s="111">
        <v>0</v>
      </c>
      <c r="Z471" s="111">
        <v>0</v>
      </c>
      <c r="AA471" s="111">
        <v>0</v>
      </c>
      <c r="AB471" s="111">
        <v>0</v>
      </c>
      <c r="AC471" s="108">
        <f t="shared" si="175"/>
        <v>0</v>
      </c>
      <c r="AD471" s="109">
        <f t="shared" si="175"/>
        <v>0</v>
      </c>
    </row>
    <row r="472" spans="1:30" x14ac:dyDescent="0.25">
      <c r="A472" s="17">
        <v>8043</v>
      </c>
      <c r="B472" s="6" t="s">
        <v>171</v>
      </c>
      <c r="C472" s="95">
        <v>55</v>
      </c>
      <c r="D472" s="95">
        <v>55</v>
      </c>
      <c r="E472" s="4">
        <v>55</v>
      </c>
      <c r="F472" s="4">
        <v>55</v>
      </c>
      <c r="G472" s="4">
        <v>55</v>
      </c>
      <c r="H472" s="4">
        <v>55</v>
      </c>
      <c r="I472" s="4">
        <v>55</v>
      </c>
      <c r="J472" s="4">
        <v>55</v>
      </c>
      <c r="K472" s="16"/>
      <c r="L472" s="63">
        <v>0</v>
      </c>
      <c r="M472" s="63">
        <v>0</v>
      </c>
      <c r="N472" s="63">
        <v>0</v>
      </c>
      <c r="O472" s="64">
        <v>0</v>
      </c>
      <c r="P472" s="64">
        <v>0</v>
      </c>
      <c r="Q472" s="65">
        <v>0</v>
      </c>
      <c r="R472" s="65">
        <v>0</v>
      </c>
      <c r="S472" s="65">
        <v>0</v>
      </c>
      <c r="T472" s="65">
        <v>0</v>
      </c>
      <c r="U472" s="16"/>
      <c r="V472" s="111">
        <v>0</v>
      </c>
      <c r="W472" s="111">
        <v>0</v>
      </c>
      <c r="X472" s="111">
        <v>0</v>
      </c>
      <c r="Y472" s="111">
        <v>0</v>
      </c>
      <c r="Z472" s="111">
        <v>0</v>
      </c>
      <c r="AA472" s="111">
        <v>0</v>
      </c>
      <c r="AB472" s="111">
        <v>0</v>
      </c>
      <c r="AC472" s="108">
        <f t="shared" si="175"/>
        <v>0</v>
      </c>
      <c r="AD472" s="109">
        <f t="shared" si="175"/>
        <v>0</v>
      </c>
    </row>
    <row r="473" spans="1:30" x14ac:dyDescent="0.25">
      <c r="A473" s="17">
        <v>8050</v>
      </c>
      <c r="B473" s="6" t="s">
        <v>172</v>
      </c>
      <c r="C473" s="98" t="s">
        <v>231</v>
      </c>
      <c r="D473" s="98" t="s">
        <v>231</v>
      </c>
      <c r="E473" s="98" t="s">
        <v>231</v>
      </c>
      <c r="F473" s="98" t="s">
        <v>231</v>
      </c>
      <c r="G473" s="98" t="s">
        <v>231</v>
      </c>
      <c r="H473" s="98" t="s">
        <v>231</v>
      </c>
      <c r="I473" s="98" t="s">
        <v>231</v>
      </c>
      <c r="J473" s="98" t="s">
        <v>231</v>
      </c>
      <c r="K473" s="16"/>
      <c r="L473" s="73">
        <v>0</v>
      </c>
      <c r="M473" s="73">
        <v>0</v>
      </c>
      <c r="N473" s="73">
        <v>0</v>
      </c>
      <c r="O473" s="74">
        <v>0</v>
      </c>
      <c r="P473" s="74">
        <v>0</v>
      </c>
      <c r="Q473" s="79">
        <v>0</v>
      </c>
      <c r="R473" s="79">
        <v>0</v>
      </c>
      <c r="S473" s="79">
        <v>0</v>
      </c>
      <c r="T473" s="79">
        <v>0</v>
      </c>
      <c r="U473" s="16"/>
      <c r="V473" s="111">
        <v>0</v>
      </c>
      <c r="W473" s="111">
        <v>0</v>
      </c>
      <c r="X473" s="111">
        <v>0</v>
      </c>
      <c r="Y473" s="111">
        <v>0</v>
      </c>
      <c r="Z473" s="111">
        <v>0</v>
      </c>
      <c r="AA473" s="111">
        <v>0</v>
      </c>
      <c r="AB473" s="111">
        <v>0</v>
      </c>
      <c r="AC473" s="108">
        <v>0</v>
      </c>
      <c r="AD473" s="109">
        <v>0</v>
      </c>
    </row>
    <row r="474" spans="1:30" x14ac:dyDescent="0.25">
      <c r="A474" s="18">
        <v>8901</v>
      </c>
      <c r="B474" s="6" t="s">
        <v>173</v>
      </c>
      <c r="C474" s="98" t="s">
        <v>231</v>
      </c>
      <c r="D474" s="98" t="s">
        <v>231</v>
      </c>
      <c r="E474" s="98" t="s">
        <v>231</v>
      </c>
      <c r="F474" s="98" t="s">
        <v>231</v>
      </c>
      <c r="G474" s="98" t="s">
        <v>231</v>
      </c>
      <c r="H474" s="98" t="s">
        <v>231</v>
      </c>
      <c r="I474" s="98" t="s">
        <v>231</v>
      </c>
      <c r="J474" s="98" t="s">
        <v>231</v>
      </c>
      <c r="K474" s="16"/>
      <c r="L474" s="73">
        <v>131742</v>
      </c>
      <c r="M474" s="73">
        <v>184438</v>
      </c>
      <c r="N474" s="73">
        <v>316180</v>
      </c>
      <c r="O474" s="73">
        <v>74318</v>
      </c>
      <c r="P474" s="73">
        <v>222954</v>
      </c>
      <c r="Q474" s="73">
        <v>297272</v>
      </c>
      <c r="R474" s="73">
        <v>279492</v>
      </c>
      <c r="S474" s="73">
        <v>262782</v>
      </c>
      <c r="T474" s="73">
        <v>247067</v>
      </c>
      <c r="U474" s="16"/>
      <c r="V474" s="111">
        <v>131742</v>
      </c>
      <c r="W474" s="111">
        <v>184438</v>
      </c>
      <c r="X474" s="111">
        <v>316180</v>
      </c>
      <c r="Y474" s="111">
        <v>74318</v>
      </c>
      <c r="Z474" s="111">
        <v>222954</v>
      </c>
      <c r="AA474" s="111">
        <v>297272</v>
      </c>
      <c r="AB474" s="111">
        <v>279492</v>
      </c>
      <c r="AC474" s="108">
        <v>262782</v>
      </c>
      <c r="AD474" s="109">
        <v>247067</v>
      </c>
    </row>
    <row r="475" spans="1:30" x14ac:dyDescent="0.25">
      <c r="A475" s="18">
        <v>8902</v>
      </c>
      <c r="B475" s="6" t="s">
        <v>174</v>
      </c>
      <c r="C475" s="4">
        <v>0.25</v>
      </c>
      <c r="D475" s="4">
        <v>0.25</v>
      </c>
      <c r="E475" s="4">
        <v>0.25</v>
      </c>
      <c r="F475" s="4">
        <v>0.25</v>
      </c>
      <c r="G475" s="4">
        <v>0.25</v>
      </c>
      <c r="H475" s="4">
        <v>0.25</v>
      </c>
      <c r="I475" s="4">
        <v>0.25</v>
      </c>
      <c r="J475" s="4">
        <v>0.25</v>
      </c>
      <c r="K475" s="16"/>
      <c r="L475" s="63">
        <v>605875</v>
      </c>
      <c r="M475" s="63">
        <v>605875</v>
      </c>
      <c r="N475" s="63">
        <v>1211750</v>
      </c>
      <c r="O475" s="64">
        <v>297242</v>
      </c>
      <c r="P475" s="64">
        <v>891726</v>
      </c>
      <c r="Q475" s="65">
        <v>1188968</v>
      </c>
      <c r="R475" s="65">
        <v>1166616</v>
      </c>
      <c r="S475" s="65">
        <v>1144683</v>
      </c>
      <c r="T475" s="65">
        <v>1123163</v>
      </c>
      <c r="U475" s="16"/>
      <c r="V475" s="111">
        <v>126223.75</v>
      </c>
      <c r="W475" s="111">
        <v>176713.5</v>
      </c>
      <c r="X475" s="111">
        <v>302937.25</v>
      </c>
      <c r="Y475" s="111">
        <v>74310.5</v>
      </c>
      <c r="Z475" s="111">
        <v>222931.5</v>
      </c>
      <c r="AA475" s="111">
        <v>297242</v>
      </c>
      <c r="AB475" s="111">
        <v>291654</v>
      </c>
      <c r="AC475" s="108">
        <f>I475*S475</f>
        <v>286170.75</v>
      </c>
      <c r="AD475" s="109">
        <f>J475*T475</f>
        <v>280790.75</v>
      </c>
    </row>
    <row r="476" spans="1:30" x14ac:dyDescent="0.25">
      <c r="A476" s="18">
        <v>8904</v>
      </c>
      <c r="B476" s="6" t="s">
        <v>175</v>
      </c>
      <c r="C476" s="4">
        <v>50</v>
      </c>
      <c r="D476" s="4">
        <v>50</v>
      </c>
      <c r="E476" s="4">
        <v>50</v>
      </c>
      <c r="F476" s="4">
        <v>50</v>
      </c>
      <c r="G476" s="4">
        <v>50</v>
      </c>
      <c r="H476" s="4">
        <v>50</v>
      </c>
      <c r="I476" s="4">
        <v>50</v>
      </c>
      <c r="J476" s="4">
        <v>50</v>
      </c>
      <c r="K476" s="16"/>
      <c r="L476" s="63">
        <v>23</v>
      </c>
      <c r="M476" s="63">
        <v>23</v>
      </c>
      <c r="N476" s="63">
        <v>46</v>
      </c>
      <c r="O476" s="64">
        <v>11</v>
      </c>
      <c r="P476" s="64">
        <v>33</v>
      </c>
      <c r="Q476" s="65">
        <v>44</v>
      </c>
      <c r="R476" s="65">
        <v>43</v>
      </c>
      <c r="S476" s="65">
        <v>42</v>
      </c>
      <c r="T476" s="65">
        <v>41</v>
      </c>
      <c r="U476" s="16"/>
      <c r="V476" s="111">
        <v>950</v>
      </c>
      <c r="W476" s="111">
        <v>1300</v>
      </c>
      <c r="X476" s="111">
        <v>2250</v>
      </c>
      <c r="Y476" s="111">
        <v>550</v>
      </c>
      <c r="Z476" s="111">
        <v>1650</v>
      </c>
      <c r="AA476" s="111">
        <v>2200</v>
      </c>
      <c r="AB476" s="111">
        <v>2150</v>
      </c>
      <c r="AC476" s="108">
        <f>I476*S476</f>
        <v>2100</v>
      </c>
      <c r="AD476" s="109">
        <f>J476*T476</f>
        <v>2050</v>
      </c>
    </row>
    <row r="477" spans="1:30" x14ac:dyDescent="0.25">
      <c r="A477" s="19" t="s">
        <v>6</v>
      </c>
      <c r="B477" s="11"/>
      <c r="C477" s="93"/>
      <c r="D477" s="93"/>
      <c r="E477" s="93"/>
      <c r="F477" s="93"/>
      <c r="G477" s="93"/>
      <c r="H477" s="93"/>
      <c r="I477" s="93"/>
      <c r="J477" s="93"/>
      <c r="K477" s="16"/>
      <c r="L477" s="63"/>
      <c r="M477" s="63"/>
      <c r="N477" s="63"/>
      <c r="O477" s="64"/>
      <c r="P477" s="64"/>
      <c r="Q477" s="72"/>
      <c r="R477" s="72"/>
      <c r="S477" s="72"/>
      <c r="T477" s="72"/>
      <c r="U477" s="16"/>
      <c r="V477" s="108">
        <f t="shared" ref="V477:AB477" si="176">SUM(V450:V476)</f>
        <v>17866705.75</v>
      </c>
      <c r="W477" s="108">
        <f t="shared" si="176"/>
        <v>25013585.5</v>
      </c>
      <c r="X477" s="108">
        <f t="shared" si="176"/>
        <v>42880291.25</v>
      </c>
      <c r="Y477" s="108">
        <f t="shared" si="176"/>
        <v>11890930.449999999</v>
      </c>
      <c r="Z477" s="108">
        <f t="shared" si="176"/>
        <v>35672897.450000003</v>
      </c>
      <c r="AA477" s="108">
        <f t="shared" si="176"/>
        <v>47563827.899999999</v>
      </c>
      <c r="AB477" s="108">
        <f t="shared" si="176"/>
        <v>52915332</v>
      </c>
      <c r="AC477" s="108">
        <f>SUM(AC450:AC476)</f>
        <v>58932393.75</v>
      </c>
      <c r="AD477" s="109">
        <f>SUM(AD450:AD476)</f>
        <v>65686573.75</v>
      </c>
    </row>
    <row r="478" spans="1:30" x14ac:dyDescent="0.25">
      <c r="A478" s="19"/>
      <c r="B478" s="11"/>
      <c r="C478" s="93"/>
      <c r="D478" s="93"/>
      <c r="E478" s="93"/>
      <c r="F478" s="93"/>
      <c r="G478" s="93"/>
      <c r="H478" s="93"/>
      <c r="I478" s="93"/>
      <c r="J478" s="93"/>
      <c r="K478" s="16"/>
      <c r="L478" s="63"/>
      <c r="M478" s="63"/>
      <c r="N478" s="63"/>
      <c r="O478" s="64"/>
      <c r="P478" s="64"/>
      <c r="Q478" s="72"/>
      <c r="R478" s="72"/>
      <c r="S478" s="72"/>
      <c r="T478" s="72"/>
      <c r="U478" s="16"/>
      <c r="V478" s="111"/>
      <c r="W478" s="111"/>
      <c r="X478" s="111"/>
      <c r="Y478" s="111"/>
      <c r="Z478" s="111"/>
      <c r="AA478" s="111"/>
      <c r="AB478" s="111"/>
      <c r="AC478" s="108"/>
      <c r="AD478" s="109"/>
    </row>
    <row r="479" spans="1:30" x14ac:dyDescent="0.25">
      <c r="A479" s="19" t="s">
        <v>7</v>
      </c>
      <c r="B479" s="11"/>
      <c r="C479" s="93"/>
      <c r="D479" s="93"/>
      <c r="E479" s="93"/>
      <c r="F479" s="93"/>
      <c r="G479" s="93"/>
      <c r="H479" s="93"/>
      <c r="I479" s="93"/>
      <c r="J479" s="93"/>
      <c r="K479" s="16"/>
      <c r="L479" s="63"/>
      <c r="M479" s="63"/>
      <c r="N479" s="63"/>
      <c r="O479" s="64"/>
      <c r="P479" s="64"/>
      <c r="Q479" s="72"/>
      <c r="R479" s="72"/>
      <c r="S479" s="72"/>
      <c r="T479" s="72"/>
      <c r="U479" s="16"/>
      <c r="V479" s="111"/>
      <c r="W479" s="111"/>
      <c r="X479" s="111"/>
      <c r="Y479" s="111"/>
      <c r="Z479" s="111"/>
      <c r="AA479" s="111"/>
      <c r="AB479" s="111"/>
      <c r="AC479" s="108"/>
      <c r="AD479" s="109"/>
    </row>
    <row r="480" spans="1:30" x14ac:dyDescent="0.25">
      <c r="A480" s="18">
        <v>9101</v>
      </c>
      <c r="B480" s="11" t="s">
        <v>221</v>
      </c>
      <c r="C480" s="95">
        <v>50</v>
      </c>
      <c r="D480" s="95">
        <v>50</v>
      </c>
      <c r="E480" s="4">
        <v>50</v>
      </c>
      <c r="F480" s="4">
        <v>50</v>
      </c>
      <c r="G480" s="4">
        <v>50</v>
      </c>
      <c r="H480" s="4">
        <v>50</v>
      </c>
      <c r="I480" s="4">
        <v>50</v>
      </c>
      <c r="J480" s="4">
        <v>50</v>
      </c>
      <c r="K480" s="16"/>
      <c r="L480" s="63">
        <v>111</v>
      </c>
      <c r="M480" s="63">
        <v>111</v>
      </c>
      <c r="N480" s="63">
        <v>222</v>
      </c>
      <c r="O480" s="64">
        <v>55</v>
      </c>
      <c r="P480" s="64">
        <v>166</v>
      </c>
      <c r="Q480" s="72">
        <v>221</v>
      </c>
      <c r="R480" s="72">
        <v>221</v>
      </c>
      <c r="S480" s="72">
        <v>221</v>
      </c>
      <c r="T480" s="72">
        <v>221</v>
      </c>
      <c r="U480" s="16"/>
      <c r="V480" s="111">
        <v>4600</v>
      </c>
      <c r="W480" s="111">
        <v>6450</v>
      </c>
      <c r="X480" s="111">
        <v>11050</v>
      </c>
      <c r="Y480" s="111">
        <v>2750</v>
      </c>
      <c r="Z480" s="111">
        <v>8300</v>
      </c>
      <c r="AA480" s="111">
        <v>11050</v>
      </c>
      <c r="AB480" s="111">
        <v>11050</v>
      </c>
      <c r="AC480" s="108">
        <f t="shared" ref="AC480:AD482" si="177">I480*S480</f>
        <v>11050</v>
      </c>
      <c r="AD480" s="109">
        <f t="shared" si="177"/>
        <v>11050</v>
      </c>
    </row>
    <row r="481" spans="1:30" x14ac:dyDescent="0.25">
      <c r="A481" s="18">
        <v>9201</v>
      </c>
      <c r="B481" s="11" t="s">
        <v>222</v>
      </c>
      <c r="C481" s="95">
        <v>10</v>
      </c>
      <c r="D481" s="95">
        <v>10</v>
      </c>
      <c r="E481" s="4">
        <v>10</v>
      </c>
      <c r="F481" s="4">
        <v>10</v>
      </c>
      <c r="G481" s="4">
        <v>10</v>
      </c>
      <c r="H481" s="4">
        <v>10</v>
      </c>
      <c r="I481" s="4">
        <v>10</v>
      </c>
      <c r="J481" s="4">
        <v>10</v>
      </c>
      <c r="K481" s="16"/>
      <c r="L481" s="63">
        <v>136</v>
      </c>
      <c r="M481" s="63">
        <v>136</v>
      </c>
      <c r="N481" s="63">
        <v>272</v>
      </c>
      <c r="O481" s="64">
        <v>68</v>
      </c>
      <c r="P481" s="64">
        <v>204</v>
      </c>
      <c r="Q481" s="72">
        <v>272</v>
      </c>
      <c r="R481" s="72">
        <v>272</v>
      </c>
      <c r="S481" s="72">
        <v>272</v>
      </c>
      <c r="T481" s="72">
        <v>272</v>
      </c>
      <c r="U481" s="16"/>
      <c r="V481" s="111">
        <v>1130</v>
      </c>
      <c r="W481" s="111">
        <v>1590</v>
      </c>
      <c r="X481" s="111">
        <v>2720</v>
      </c>
      <c r="Y481" s="111">
        <v>680</v>
      </c>
      <c r="Z481" s="111">
        <v>2040</v>
      </c>
      <c r="AA481" s="111">
        <v>2720</v>
      </c>
      <c r="AB481" s="111">
        <v>2720</v>
      </c>
      <c r="AC481" s="108">
        <f t="shared" si="177"/>
        <v>2720</v>
      </c>
      <c r="AD481" s="109">
        <f t="shared" si="177"/>
        <v>2720</v>
      </c>
    </row>
    <row r="482" spans="1:30" x14ac:dyDescent="0.25">
      <c r="A482" s="18">
        <v>9202</v>
      </c>
      <c r="B482" s="14" t="s">
        <v>223</v>
      </c>
      <c r="C482" s="95">
        <v>25</v>
      </c>
      <c r="D482" s="95">
        <v>25</v>
      </c>
      <c r="E482" s="4">
        <v>25</v>
      </c>
      <c r="F482" s="4">
        <v>25</v>
      </c>
      <c r="G482" s="4">
        <v>25</v>
      </c>
      <c r="H482" s="4">
        <v>25</v>
      </c>
      <c r="I482" s="4">
        <v>25</v>
      </c>
      <c r="J482" s="4">
        <v>25</v>
      </c>
      <c r="K482" s="16"/>
      <c r="L482" s="63">
        <v>2093</v>
      </c>
      <c r="M482" s="63">
        <v>2093</v>
      </c>
      <c r="N482" s="63">
        <v>4186</v>
      </c>
      <c r="O482" s="64">
        <v>1046</v>
      </c>
      <c r="P482" s="64">
        <v>3139</v>
      </c>
      <c r="Q482" s="72">
        <v>4185</v>
      </c>
      <c r="R482" s="72">
        <v>4185</v>
      </c>
      <c r="S482" s="72">
        <v>4185</v>
      </c>
      <c r="T482" s="72">
        <v>4185</v>
      </c>
      <c r="U482" s="16"/>
      <c r="V482" s="111">
        <v>43600</v>
      </c>
      <c r="W482" s="111">
        <v>61025</v>
      </c>
      <c r="X482" s="111">
        <v>104625</v>
      </c>
      <c r="Y482" s="111">
        <v>26150</v>
      </c>
      <c r="Z482" s="111">
        <v>78475</v>
      </c>
      <c r="AA482" s="111">
        <v>104625</v>
      </c>
      <c r="AB482" s="111">
        <v>104625</v>
      </c>
      <c r="AC482" s="108">
        <f t="shared" si="177"/>
        <v>104625</v>
      </c>
      <c r="AD482" s="109">
        <f t="shared" si="177"/>
        <v>104625</v>
      </c>
    </row>
    <row r="483" spans="1:30" x14ac:dyDescent="0.25">
      <c r="A483" s="17">
        <v>9209</v>
      </c>
      <c r="B483" s="14" t="s">
        <v>224</v>
      </c>
      <c r="C483" s="98" t="s">
        <v>231</v>
      </c>
      <c r="D483" s="98" t="s">
        <v>231</v>
      </c>
      <c r="E483" s="98" t="s">
        <v>231</v>
      </c>
      <c r="F483" s="98" t="s">
        <v>231</v>
      </c>
      <c r="G483" s="98" t="s">
        <v>231</v>
      </c>
      <c r="H483" s="98" t="s">
        <v>231</v>
      </c>
      <c r="I483" s="98" t="s">
        <v>231</v>
      </c>
      <c r="J483" s="98" t="s">
        <v>231</v>
      </c>
      <c r="K483" s="16"/>
      <c r="L483" s="73">
        <v>123</v>
      </c>
      <c r="M483" s="73">
        <v>172</v>
      </c>
      <c r="N483" s="73">
        <v>295</v>
      </c>
      <c r="O483" s="73">
        <v>74</v>
      </c>
      <c r="P483" s="73">
        <v>221</v>
      </c>
      <c r="Q483" s="73">
        <v>295</v>
      </c>
      <c r="R483" s="73">
        <v>295</v>
      </c>
      <c r="S483" s="73">
        <v>295</v>
      </c>
      <c r="T483" s="73">
        <v>295</v>
      </c>
      <c r="U483" s="16"/>
      <c r="V483" s="111">
        <v>123</v>
      </c>
      <c r="W483" s="111">
        <v>172</v>
      </c>
      <c r="X483" s="111">
        <v>295</v>
      </c>
      <c r="Y483" s="111">
        <v>73.95</v>
      </c>
      <c r="Z483" s="111">
        <v>220.95</v>
      </c>
      <c r="AA483" s="111">
        <v>294.89999999999998</v>
      </c>
      <c r="AB483" s="111">
        <v>295</v>
      </c>
      <c r="AC483" s="108">
        <v>295</v>
      </c>
      <c r="AD483" s="109">
        <v>295</v>
      </c>
    </row>
    <row r="484" spans="1:30" x14ac:dyDescent="0.25">
      <c r="A484" s="19" t="s">
        <v>11</v>
      </c>
      <c r="B484" s="14"/>
      <c r="C484" s="1"/>
      <c r="D484" s="1"/>
      <c r="E484" s="1"/>
      <c r="F484" s="1"/>
      <c r="G484" s="1"/>
      <c r="H484" s="1"/>
      <c r="I484" s="1"/>
      <c r="J484" s="1"/>
      <c r="K484" s="16"/>
      <c r="L484" s="2"/>
      <c r="M484" s="2"/>
      <c r="N484" s="2"/>
      <c r="O484" s="3"/>
      <c r="P484" s="3"/>
      <c r="Q484" s="7"/>
      <c r="R484" s="5"/>
      <c r="S484" s="5"/>
      <c r="T484" s="5"/>
      <c r="U484" s="16"/>
      <c r="V484" s="110">
        <f>SUM(V480:V483)</f>
        <v>49453</v>
      </c>
      <c r="W484" s="110">
        <f>SUM(W480:W483)</f>
        <v>69237</v>
      </c>
      <c r="X484" s="110">
        <f>SUM(X480:X483)</f>
        <v>118690</v>
      </c>
      <c r="Y484" s="110">
        <f t="shared" ref="Y484:AD484" si="178">SUM(Y480:Y483)</f>
        <v>29653.95</v>
      </c>
      <c r="Z484" s="110">
        <f t="shared" si="178"/>
        <v>89035.95</v>
      </c>
      <c r="AA484" s="110">
        <f t="shared" si="178"/>
        <v>118689.9</v>
      </c>
      <c r="AB484" s="110">
        <f t="shared" si="178"/>
        <v>118690</v>
      </c>
      <c r="AC484" s="110">
        <f t="shared" si="178"/>
        <v>118690</v>
      </c>
      <c r="AD484" s="110">
        <f t="shared" si="178"/>
        <v>118690</v>
      </c>
    </row>
    <row r="485" spans="1:30" x14ac:dyDescent="0.25">
      <c r="A485" s="21"/>
      <c r="B485" s="22"/>
      <c r="C485" s="1"/>
      <c r="D485" s="1"/>
      <c r="E485" s="1"/>
      <c r="F485" s="1"/>
      <c r="G485" s="1"/>
      <c r="H485" s="1"/>
      <c r="I485" s="1"/>
      <c r="J485" s="1"/>
      <c r="K485" s="16"/>
      <c r="L485" s="2"/>
      <c r="M485" s="2"/>
      <c r="N485" s="2"/>
      <c r="O485" s="3"/>
      <c r="P485" s="3"/>
      <c r="Q485" s="9"/>
      <c r="R485" s="5"/>
      <c r="S485" s="5"/>
      <c r="T485" s="5"/>
      <c r="U485" s="16"/>
      <c r="V485" s="110"/>
      <c r="W485" s="110"/>
      <c r="X485" s="110"/>
      <c r="Y485" s="111"/>
      <c r="Z485" s="111"/>
      <c r="AA485" s="111"/>
      <c r="AB485" s="111"/>
      <c r="AC485" s="108"/>
      <c r="AD485" s="109"/>
    </row>
    <row r="486" spans="1:30" ht="12.6" thickBot="1" x14ac:dyDescent="0.3">
      <c r="A486" s="33" t="s">
        <v>8</v>
      </c>
      <c r="B486" s="34"/>
      <c r="C486" s="27"/>
      <c r="D486" s="27"/>
      <c r="E486" s="27"/>
      <c r="F486" s="27"/>
      <c r="G486" s="27"/>
      <c r="H486" s="27"/>
      <c r="I486" s="27"/>
      <c r="J486" s="27"/>
      <c r="K486" s="28"/>
      <c r="L486" s="29"/>
      <c r="M486" s="29"/>
      <c r="N486" s="29"/>
      <c r="O486" s="30"/>
      <c r="P486" s="30"/>
      <c r="Q486" s="32"/>
      <c r="R486" s="31"/>
      <c r="S486" s="31"/>
      <c r="T486" s="31"/>
      <c r="U486" s="28"/>
      <c r="V486" s="119">
        <f t="shared" ref="V486:AD486" si="179">V117+V143+V151+V186+V211+V257+V275+V356+V426+V447+V477+V484</f>
        <v>1589601014.75</v>
      </c>
      <c r="W486" s="119">
        <f t="shared" si="179"/>
        <v>1053469499.5</v>
      </c>
      <c r="X486" s="119">
        <f t="shared" si="179"/>
        <v>2643070514.25</v>
      </c>
      <c r="Y486" s="119">
        <f t="shared" si="179"/>
        <v>708745034.35000014</v>
      </c>
      <c r="Z486" s="119">
        <f t="shared" si="179"/>
        <v>2343603729.3499994</v>
      </c>
      <c r="AA486" s="119">
        <f t="shared" si="179"/>
        <v>3052348763.7000003</v>
      </c>
      <c r="AB486" s="119">
        <f t="shared" si="179"/>
        <v>3097577386</v>
      </c>
      <c r="AC486" s="119">
        <f t="shared" si="179"/>
        <v>3117448902.5428543</v>
      </c>
      <c r="AD486" s="113">
        <f t="shared" si="179"/>
        <v>3200332474.75</v>
      </c>
    </row>
    <row r="488" spans="1:30" x14ac:dyDescent="0.25">
      <c r="A488" s="104" t="s">
        <v>232</v>
      </c>
      <c r="B488" s="105"/>
      <c r="C488" s="105"/>
      <c r="D488" s="105"/>
      <c r="E488" s="105"/>
      <c r="F488" s="105"/>
      <c r="G488" s="105"/>
      <c r="H488" s="105"/>
      <c r="I488" s="105"/>
      <c r="J488" s="105"/>
      <c r="K488" s="105"/>
      <c r="L488" s="105"/>
      <c r="M488" s="105"/>
      <c r="N488" s="105"/>
      <c r="O488" s="105"/>
      <c r="P488" s="105"/>
      <c r="Q488" s="105"/>
      <c r="R488" s="105"/>
      <c r="S488" s="105"/>
      <c r="T488" s="105"/>
      <c r="U488" s="105"/>
      <c r="V488" s="105"/>
      <c r="W488" s="105"/>
      <c r="X488" s="105"/>
      <c r="Y488" s="105"/>
      <c r="Z488" s="105"/>
      <c r="AA488" s="105"/>
      <c r="AB488" s="105"/>
      <c r="AC488" s="105"/>
      <c r="AD488" s="105"/>
    </row>
    <row r="489" spans="1:30" x14ac:dyDescent="0.25">
      <c r="A489" s="105"/>
      <c r="B489" s="105"/>
      <c r="C489" s="105"/>
      <c r="D489" s="105"/>
      <c r="E489" s="105"/>
      <c r="F489" s="105"/>
      <c r="G489" s="105"/>
      <c r="H489" s="105"/>
      <c r="I489" s="105"/>
      <c r="J489" s="105"/>
      <c r="K489" s="105"/>
      <c r="L489" s="105"/>
      <c r="M489" s="105"/>
      <c r="N489" s="105"/>
      <c r="O489" s="105"/>
      <c r="P489" s="105"/>
      <c r="Q489" s="105"/>
      <c r="R489" s="105"/>
      <c r="S489" s="105"/>
      <c r="T489" s="105"/>
      <c r="U489" s="105"/>
      <c r="V489" s="105"/>
      <c r="W489" s="105"/>
      <c r="X489" s="105"/>
      <c r="Y489" s="105"/>
      <c r="Z489" s="105"/>
      <c r="AA489" s="105"/>
      <c r="AB489" s="105"/>
      <c r="AC489" s="105"/>
      <c r="AD489" s="105"/>
    </row>
  </sheetData>
  <pageMargins left="0.7" right="0.5" top="0.75" bottom="0.75" header="0.3" footer="0.3"/>
  <pageSetup paperSize="3" scale="58" fitToHeight="0" orientation="landscape" r:id="rId1"/>
  <headerFooter>
    <oddHeader>&amp;C&amp;"Calibri,Bold"&amp;14USPTO Section 10 Fee Setting - Aggregate Revenue Estimates
 PPAC</oddHeader>
    <oddFooter>&amp;CPage &amp;P of &amp;N</oddFooter>
  </headerFooter>
  <rowBreaks count="5" manualBreakCount="5">
    <brk id="78" max="29" man="1"/>
    <brk id="162" max="29" man="1"/>
    <brk id="245" max="29" man="1"/>
    <brk id="335" max="29" man="1"/>
    <brk id="407" max="2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55E65C228DF94089427338EA6635ED" ma:contentTypeVersion="2" ma:contentTypeDescription="Create a new document." ma:contentTypeScope="" ma:versionID="877e65c0c7988a406f41541186cc3b00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F4C263-E7C4-409C-98BB-C3D6092588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BA41BF-203F-4AB6-ABD3-781B19EDF4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6C0C85DC-C634-45EC-80A3-5388204B0EDD}">
  <ds:schemaRefs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Proposal to PPAC</vt:lpstr>
      <vt:lpstr>'Proposal to PPAC'!Print_Area</vt:lpstr>
      <vt:lpstr>'Proposal to PPAC'!Print_Titles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2012-02-09T20:41:39Z</dcterms:created>
  <dcterms:modified xsi:type="dcterms:W3CDTF">2022-06-16T11:50:04Z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0x010100A755E65C228DF94089427338EA6635ED</vt:lpwstr>
  </property>
</Properties>
</file>