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1368" yWindow="-156" windowWidth="10320" windowHeight="11148" tabRatio="599"/>
  </bookViews>
  <sheets>
    <sheet name="Aggregate Revenue Calculations" sheetId="32" r:id="rId1"/>
  </sheets>
  <definedNames>
    <definedName name="_xlnm.Print_Area" localSheetId="0">'Aggregate Revenue Calculations'!$A$1:$AA$467</definedName>
    <definedName name="_xlnm.Print_Titles" localSheetId="0">'Aggregate Revenue Calculations'!$1:$7</definedName>
  </definedNames>
  <calcPr calcId="145621" calcOnSave="0"/>
</workbook>
</file>

<file path=xl/calcChain.xml><?xml version="1.0" encoding="utf-8"?>
<calcChain xmlns="http://schemas.openxmlformats.org/spreadsheetml/2006/main">
  <c r="T388" i="32" l="1"/>
  <c r="U388" i="32"/>
  <c r="T389" i="32"/>
  <c r="U389" i="32"/>
  <c r="T390" i="32"/>
  <c r="U390" i="32"/>
  <c r="T391" i="32"/>
  <c r="U391" i="32"/>
  <c r="T392" i="32"/>
  <c r="U392" i="32"/>
  <c r="T393" i="32"/>
  <c r="U393" i="32"/>
  <c r="T394" i="32"/>
  <c r="U394" i="32"/>
  <c r="T395" i="32"/>
  <c r="U395" i="32"/>
  <c r="T396" i="32"/>
  <c r="U396" i="32"/>
  <c r="T397" i="32"/>
  <c r="U397" i="32"/>
  <c r="T398" i="32"/>
  <c r="U398" i="32"/>
  <c r="T399" i="32"/>
  <c r="U399" i="32"/>
  <c r="T400" i="32"/>
  <c r="U400" i="32"/>
  <c r="T401" i="32"/>
  <c r="U401" i="32"/>
  <c r="T402" i="32"/>
  <c r="U402" i="32"/>
  <c r="T403" i="32"/>
  <c r="U403" i="32"/>
  <c r="T324" i="32"/>
  <c r="U324" i="32"/>
  <c r="T325" i="32"/>
  <c r="U325" i="32"/>
  <c r="T326" i="32"/>
  <c r="U326" i="32"/>
  <c r="T327" i="32"/>
  <c r="U327" i="32"/>
  <c r="T328" i="32"/>
  <c r="U328" i="32"/>
  <c r="T329" i="32"/>
  <c r="U329" i="32"/>
  <c r="T330" i="32"/>
  <c r="U330" i="32"/>
  <c r="T314" i="32"/>
  <c r="U314" i="32"/>
  <c r="T315" i="32"/>
  <c r="U315" i="32"/>
  <c r="T316" i="32"/>
  <c r="U316" i="32"/>
  <c r="T317" i="32"/>
  <c r="U317" i="32"/>
  <c r="T318" i="32"/>
  <c r="U318" i="32"/>
  <c r="T319" i="32"/>
  <c r="U319" i="32"/>
  <c r="T320" i="32"/>
  <c r="U320" i="32"/>
  <c r="T286" i="32"/>
  <c r="U286" i="32"/>
  <c r="T287" i="32"/>
  <c r="U287" i="32"/>
  <c r="T288" i="32"/>
  <c r="U288" i="32"/>
  <c r="T289" i="32"/>
  <c r="U289" i="32"/>
  <c r="T290" i="32"/>
  <c r="U290" i="32"/>
  <c r="T291" i="32"/>
  <c r="U291" i="32"/>
  <c r="T292" i="32"/>
  <c r="U292" i="32"/>
  <c r="T293" i="32"/>
  <c r="U293" i="32"/>
  <c r="T294" i="32"/>
  <c r="U294" i="32"/>
  <c r="T295" i="32"/>
  <c r="U295" i="32"/>
  <c r="T296" i="32"/>
  <c r="U296" i="32"/>
  <c r="T297" i="32"/>
  <c r="U297" i="32"/>
  <c r="T298" i="32"/>
  <c r="U298" i="32"/>
  <c r="T229" i="32"/>
  <c r="U229" i="32"/>
  <c r="T230" i="32"/>
  <c r="U230" i="32"/>
  <c r="T231" i="32"/>
  <c r="U231" i="32"/>
  <c r="T201" i="32"/>
  <c r="U201" i="32"/>
  <c r="T202" i="32"/>
  <c r="U202" i="32"/>
  <c r="T203" i="32"/>
  <c r="U203" i="32"/>
  <c r="T204" i="32"/>
  <c r="U204" i="32"/>
  <c r="T205" i="32"/>
  <c r="U205" i="32"/>
  <c r="T172" i="32"/>
  <c r="U172" i="32"/>
  <c r="T173" i="32"/>
  <c r="U173" i="32"/>
  <c r="T174" i="32"/>
  <c r="U174" i="32"/>
  <c r="T175" i="32"/>
  <c r="U175" i="32"/>
  <c r="T176" i="32"/>
  <c r="U176" i="32"/>
  <c r="T177" i="32"/>
  <c r="U177" i="32"/>
  <c r="T178" i="32"/>
  <c r="U178" i="32"/>
  <c r="T179" i="32"/>
  <c r="U179" i="32"/>
  <c r="AA353" i="32" l="1"/>
  <c r="Z353" i="32"/>
  <c r="Y353" i="32"/>
  <c r="X353" i="32"/>
  <c r="V353" i="32"/>
  <c r="U353" i="32"/>
  <c r="T353" i="32"/>
  <c r="W353" i="32" s="1"/>
  <c r="N353" i="32"/>
  <c r="U384" i="32" l="1"/>
  <c r="T384" i="32"/>
  <c r="U383" i="32"/>
  <c r="T383" i="32"/>
  <c r="U382" i="32"/>
  <c r="T382" i="32"/>
  <c r="U381" i="32"/>
  <c r="T381" i="32"/>
  <c r="AA329" i="32"/>
  <c r="Z329" i="32"/>
  <c r="Y329" i="32"/>
  <c r="X329" i="32"/>
  <c r="V329" i="32"/>
  <c r="W329" i="32" s="1"/>
  <c r="N462" i="32" l="1"/>
  <c r="N453" i="32"/>
  <c r="N452" i="32"/>
  <c r="N448" i="32"/>
  <c r="N446" i="32"/>
  <c r="N424" i="32"/>
  <c r="N365" i="32"/>
  <c r="N364" i="32"/>
  <c r="N310" i="32"/>
  <c r="N308" i="32"/>
  <c r="N181" i="32"/>
  <c r="N146" i="32"/>
  <c r="N138" i="32"/>
  <c r="N461" i="32"/>
  <c r="N460" i="32"/>
  <c r="N459" i="32"/>
  <c r="N455" i="32"/>
  <c r="N454" i="32"/>
  <c r="N451" i="32"/>
  <c r="N450" i="32"/>
  <c r="N449" i="32"/>
  <c r="N447" i="32"/>
  <c r="N445" i="32"/>
  <c r="N444" i="32"/>
  <c r="N443" i="32"/>
  <c r="N442" i="32"/>
  <c r="N441" i="32"/>
  <c r="N440" i="32"/>
  <c r="N439" i="32"/>
  <c r="N438" i="32"/>
  <c r="N437" i="32"/>
  <c r="N436" i="32"/>
  <c r="N435" i="32"/>
  <c r="N434" i="32"/>
  <c r="N433" i="32"/>
  <c r="N432" i="32"/>
  <c r="N431" i="32"/>
  <c r="N430" i="32"/>
  <c r="N429" i="32"/>
  <c r="N425" i="32"/>
  <c r="N423" i="32"/>
  <c r="N422" i="32"/>
  <c r="N421" i="32"/>
  <c r="N420" i="32"/>
  <c r="N419" i="32"/>
  <c r="N418" i="32"/>
  <c r="N417" i="32"/>
  <c r="N416" i="32"/>
  <c r="N415" i="32"/>
  <c r="N414" i="32"/>
  <c r="N413" i="32"/>
  <c r="N412" i="32"/>
  <c r="N411" i="32"/>
  <c r="N410" i="32"/>
  <c r="N409" i="32"/>
  <c r="N408" i="32"/>
  <c r="N403" i="32"/>
  <c r="N402" i="32"/>
  <c r="N401" i="32"/>
  <c r="N400" i="32"/>
  <c r="N399" i="32"/>
  <c r="N398" i="32"/>
  <c r="N397" i="32"/>
  <c r="N396" i="32"/>
  <c r="N395" i="32"/>
  <c r="N394" i="32"/>
  <c r="N393" i="32"/>
  <c r="N392" i="32"/>
  <c r="N391" i="32"/>
  <c r="N390" i="32"/>
  <c r="N389" i="32"/>
  <c r="N388" i="32"/>
  <c r="N384" i="32"/>
  <c r="N383" i="32"/>
  <c r="N382" i="32"/>
  <c r="N381" i="32"/>
  <c r="N380" i="32"/>
  <c r="N379" i="32"/>
  <c r="N378" i="32"/>
  <c r="N377" i="32"/>
  <c r="N376" i="32"/>
  <c r="N375" i="32"/>
  <c r="N374" i="32"/>
  <c r="N373" i="32"/>
  <c r="N372" i="32"/>
  <c r="N371" i="32"/>
  <c r="N370" i="32"/>
  <c r="N369" i="32"/>
  <c r="N363" i="32"/>
  <c r="N362" i="32"/>
  <c r="N361" i="32"/>
  <c r="N360" i="32"/>
  <c r="N359" i="32"/>
  <c r="N358" i="32"/>
  <c r="N357" i="32"/>
  <c r="N356" i="32"/>
  <c r="N355" i="32"/>
  <c r="N354" i="32"/>
  <c r="N352" i="32"/>
  <c r="N351" i="32"/>
  <c r="N350" i="32"/>
  <c r="N349" i="32"/>
  <c r="N348" i="32"/>
  <c r="N347" i="32"/>
  <c r="N346" i="32"/>
  <c r="N345" i="32"/>
  <c r="N344" i="32"/>
  <c r="N343" i="32"/>
  <c r="N342" i="32"/>
  <c r="N341" i="32"/>
  <c r="N340" i="32"/>
  <c r="N339" i="32"/>
  <c r="N338" i="32"/>
  <c r="N337" i="32"/>
  <c r="N336" i="32"/>
  <c r="N335" i="32"/>
  <c r="N330" i="32"/>
  <c r="N329" i="32"/>
  <c r="N328" i="32"/>
  <c r="N327" i="32"/>
  <c r="N326" i="32"/>
  <c r="N325" i="32"/>
  <c r="N324" i="32"/>
  <c r="N320" i="32"/>
  <c r="N319" i="32"/>
  <c r="N318" i="32"/>
  <c r="N317" i="32"/>
  <c r="N316" i="32"/>
  <c r="N315" i="32"/>
  <c r="N314" i="32"/>
  <c r="N309" i="32"/>
  <c r="N307" i="32"/>
  <c r="N306" i="32"/>
  <c r="N305" i="32"/>
  <c r="N304" i="32"/>
  <c r="N303" i="32"/>
  <c r="N302" i="32"/>
  <c r="N298" i="32"/>
  <c r="N297" i="32"/>
  <c r="N296" i="32"/>
  <c r="N295" i="32"/>
  <c r="N294" i="32"/>
  <c r="N293" i="32"/>
  <c r="N292" i="32"/>
  <c r="N291" i="32"/>
  <c r="N290" i="32"/>
  <c r="N289" i="32"/>
  <c r="N288" i="32"/>
  <c r="N287" i="32"/>
  <c r="N286" i="32"/>
  <c r="N282" i="32"/>
  <c r="N281" i="32"/>
  <c r="N280" i="32"/>
  <c r="N279" i="32"/>
  <c r="N278" i="32"/>
  <c r="N277" i="32"/>
  <c r="N276" i="32"/>
  <c r="N275" i="32"/>
  <c r="N274" i="32"/>
  <c r="N273" i="32"/>
  <c r="N272" i="32"/>
  <c r="N271" i="32"/>
  <c r="N270" i="32"/>
  <c r="N266" i="32"/>
  <c r="N265" i="32"/>
  <c r="N264" i="32"/>
  <c r="N263" i="32"/>
  <c r="N262" i="32"/>
  <c r="N261" i="32"/>
  <c r="N260" i="32"/>
  <c r="N259" i="32"/>
  <c r="N258" i="32"/>
  <c r="N257" i="32"/>
  <c r="N256" i="32"/>
  <c r="N255" i="32"/>
  <c r="N254" i="32"/>
  <c r="N249" i="32"/>
  <c r="N248" i="32"/>
  <c r="N244" i="32"/>
  <c r="N243" i="32"/>
  <c r="N242" i="32"/>
  <c r="N238" i="32"/>
  <c r="N237" i="32"/>
  <c r="N236" i="32"/>
  <c r="N231" i="32"/>
  <c r="N230" i="32"/>
  <c r="N229" i="32"/>
  <c r="N225" i="32"/>
  <c r="N224" i="32"/>
  <c r="N223" i="32"/>
  <c r="N219" i="32"/>
  <c r="N218" i="32"/>
  <c r="N217" i="32"/>
  <c r="N216" i="32"/>
  <c r="N215" i="32"/>
  <c r="N214" i="32"/>
  <c r="N213" i="32"/>
  <c r="N212" i="32"/>
  <c r="N211" i="32"/>
  <c r="N210" i="32"/>
  <c r="N205" i="32"/>
  <c r="N204" i="32"/>
  <c r="N203" i="32"/>
  <c r="N202" i="32"/>
  <c r="N201" i="32"/>
  <c r="N197" i="32"/>
  <c r="N196" i="32"/>
  <c r="N195" i="32"/>
  <c r="N194" i="32"/>
  <c r="N193" i="32"/>
  <c r="N189" i="32"/>
  <c r="N188" i="32"/>
  <c r="N187" i="32"/>
  <c r="N186" i="32"/>
  <c r="N185" i="32"/>
  <c r="N179" i="32"/>
  <c r="N178" i="32"/>
  <c r="N177" i="32"/>
  <c r="N176" i="32"/>
  <c r="N175" i="32"/>
  <c r="N174" i="32"/>
  <c r="N173" i="32"/>
  <c r="N172" i="32"/>
  <c r="N168" i="32"/>
  <c r="N167" i="32"/>
  <c r="N166" i="32"/>
  <c r="N165" i="32"/>
  <c r="N164" i="32"/>
  <c r="N163" i="32"/>
  <c r="N162" i="32"/>
  <c r="N161" i="32"/>
  <c r="N157" i="32"/>
  <c r="N156" i="32"/>
  <c r="N155" i="32"/>
  <c r="N154" i="32"/>
  <c r="N153" i="32"/>
  <c r="N152" i="32"/>
  <c r="N151" i="32"/>
  <c r="N150" i="32"/>
  <c r="N145" i="32"/>
  <c r="N144" i="32"/>
  <c r="N143" i="32"/>
  <c r="N142" i="32"/>
  <c r="N136" i="32"/>
  <c r="N135" i="32"/>
  <c r="N134" i="32"/>
  <c r="N133" i="32"/>
  <c r="N129" i="32"/>
  <c r="N128" i="32"/>
  <c r="N127" i="32"/>
  <c r="N126" i="32"/>
  <c r="N122" i="32"/>
  <c r="N121" i="32"/>
  <c r="N120" i="32"/>
  <c r="N119" i="32"/>
  <c r="N114" i="32"/>
  <c r="N113" i="32"/>
  <c r="N112" i="32"/>
  <c r="N111" i="32"/>
  <c r="N110" i="32"/>
  <c r="N109" i="32"/>
  <c r="N108" i="32"/>
  <c r="N107" i="32"/>
  <c r="N106" i="32"/>
  <c r="N105" i="32"/>
  <c r="N104" i="32"/>
  <c r="N103" i="32"/>
  <c r="N102" i="32"/>
  <c r="N101" i="32"/>
  <c r="N100" i="32"/>
  <c r="N99" i="32"/>
  <c r="N98" i="32"/>
  <c r="N97" i="32"/>
  <c r="N96" i="32"/>
  <c r="N95" i="32"/>
  <c r="N94" i="32"/>
  <c r="N93" i="32"/>
  <c r="N92" i="32"/>
  <c r="N91" i="32"/>
  <c r="N90" i="32"/>
  <c r="N89" i="32"/>
  <c r="N88" i="32"/>
  <c r="N87" i="32"/>
  <c r="N86" i="32"/>
  <c r="N85" i="32"/>
  <c r="N84" i="32"/>
  <c r="N83" i="32"/>
  <c r="N82" i="32"/>
  <c r="N78" i="32"/>
  <c r="N77" i="32"/>
  <c r="N76" i="32"/>
  <c r="N75" i="32"/>
  <c r="N74" i="32"/>
  <c r="N73" i="32"/>
  <c r="N72" i="32"/>
  <c r="N71" i="32"/>
  <c r="N70" i="32"/>
  <c r="N69" i="32"/>
  <c r="N68" i="32"/>
  <c r="N67" i="32"/>
  <c r="N66" i="32"/>
  <c r="N65" i="32"/>
  <c r="N64" i="32"/>
  <c r="N63" i="32"/>
  <c r="N62" i="32"/>
  <c r="N61" i="32"/>
  <c r="N60" i="32"/>
  <c r="N59" i="32"/>
  <c r="N58" i="32"/>
  <c r="N57" i="32"/>
  <c r="N56" i="32"/>
  <c r="N55" i="32"/>
  <c r="N54" i="32"/>
  <c r="N53" i="32"/>
  <c r="N52" i="32"/>
  <c r="N51" i="32"/>
  <c r="N50" i="32"/>
  <c r="N49" i="32"/>
  <c r="N48" i="32"/>
  <c r="N47" i="32"/>
  <c r="N46" i="32"/>
  <c r="N45" i="32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T9" i="32" l="1"/>
  <c r="T10" i="32"/>
  <c r="T11" i="32"/>
  <c r="T12" i="32"/>
  <c r="T13" i="32"/>
  <c r="T14" i="32"/>
  <c r="T15" i="32"/>
  <c r="T16" i="32"/>
  <c r="T17" i="32"/>
  <c r="T18" i="32"/>
  <c r="T19" i="32"/>
  <c r="T20" i="32"/>
  <c r="T21" i="32"/>
  <c r="T22" i="32"/>
  <c r="T23" i="32"/>
  <c r="T24" i="32"/>
  <c r="T25" i="32"/>
  <c r="T26" i="32"/>
  <c r="T27" i="32"/>
  <c r="T28" i="32"/>
  <c r="T29" i="32"/>
  <c r="T30" i="32"/>
  <c r="T31" i="32"/>
  <c r="T32" i="32"/>
  <c r="T33" i="32"/>
  <c r="T34" i="32"/>
  <c r="T35" i="32"/>
  <c r="T36" i="32"/>
  <c r="T37" i="32"/>
  <c r="T38" i="32"/>
  <c r="T39" i="32"/>
  <c r="T40" i="32"/>
  <c r="T41" i="32"/>
  <c r="T45" i="32"/>
  <c r="T46" i="32"/>
  <c r="T47" i="32"/>
  <c r="T48" i="32"/>
  <c r="T49" i="32"/>
  <c r="T50" i="32"/>
  <c r="T51" i="32"/>
  <c r="T52" i="32"/>
  <c r="T53" i="32"/>
  <c r="T54" i="32"/>
  <c r="T55" i="32"/>
  <c r="T56" i="32"/>
  <c r="T57" i="32"/>
  <c r="T58" i="32"/>
  <c r="T59" i="32"/>
  <c r="T60" i="32"/>
  <c r="T61" i="32"/>
  <c r="T62" i="32"/>
  <c r="T63" i="32"/>
  <c r="T64" i="32"/>
  <c r="T65" i="32"/>
  <c r="T66" i="32"/>
  <c r="T67" i="32"/>
  <c r="T68" i="32"/>
  <c r="T69" i="32"/>
  <c r="T70" i="32"/>
  <c r="T71" i="32"/>
  <c r="T72" i="32"/>
  <c r="T73" i="32"/>
  <c r="T74" i="32"/>
  <c r="T75" i="32"/>
  <c r="T76" i="32"/>
  <c r="T77" i="32"/>
  <c r="T78" i="32"/>
  <c r="T82" i="32"/>
  <c r="T83" i="32"/>
  <c r="T84" i="32"/>
  <c r="T85" i="32"/>
  <c r="T86" i="32"/>
  <c r="T87" i="32"/>
  <c r="T88" i="32"/>
  <c r="T89" i="32"/>
  <c r="T90" i="32"/>
  <c r="T91" i="32"/>
  <c r="T92" i="32"/>
  <c r="T93" i="32"/>
  <c r="T94" i="32"/>
  <c r="T95" i="32"/>
  <c r="T96" i="32"/>
  <c r="T97" i="32"/>
  <c r="T98" i="32"/>
  <c r="T99" i="32"/>
  <c r="T100" i="32"/>
  <c r="T101" i="32"/>
  <c r="T102" i="32"/>
  <c r="T103" i="32"/>
  <c r="T104" i="32"/>
  <c r="T105" i="32"/>
  <c r="T106" i="32"/>
  <c r="T107" i="32"/>
  <c r="T108" i="32"/>
  <c r="T109" i="32"/>
  <c r="T110" i="32"/>
  <c r="T111" i="32"/>
  <c r="T112" i="32"/>
  <c r="T113" i="32"/>
  <c r="T114" i="32"/>
  <c r="T119" i="32"/>
  <c r="T120" i="32"/>
  <c r="T121" i="32"/>
  <c r="T122" i="32"/>
  <c r="T126" i="32"/>
  <c r="T127" i="32"/>
  <c r="T128" i="32"/>
  <c r="T129" i="32"/>
  <c r="T133" i="32"/>
  <c r="T134" i="32"/>
  <c r="T135" i="32"/>
  <c r="T136" i="32"/>
  <c r="T138" i="32"/>
  <c r="T142" i="32"/>
  <c r="T143" i="32"/>
  <c r="T144" i="32"/>
  <c r="T145" i="32"/>
  <c r="T146" i="32"/>
  <c r="T150" i="32"/>
  <c r="T151" i="32"/>
  <c r="T152" i="32"/>
  <c r="T153" i="32"/>
  <c r="T154" i="32"/>
  <c r="T155" i="32"/>
  <c r="T156" i="32"/>
  <c r="T157" i="32"/>
  <c r="T161" i="32"/>
  <c r="T162" i="32"/>
  <c r="T163" i="32"/>
  <c r="T164" i="32"/>
  <c r="T165" i="32"/>
  <c r="T166" i="32"/>
  <c r="T167" i="32"/>
  <c r="T168" i="32"/>
  <c r="T180" i="32"/>
  <c r="T181" i="32"/>
  <c r="T185" i="32"/>
  <c r="T186" i="32"/>
  <c r="T187" i="32"/>
  <c r="T188" i="32"/>
  <c r="T189" i="32"/>
  <c r="T193" i="32"/>
  <c r="T194" i="32"/>
  <c r="T195" i="32"/>
  <c r="T196" i="32"/>
  <c r="T197" i="32"/>
  <c r="T206" i="32"/>
  <c r="T210" i="32"/>
  <c r="T211" i="32"/>
  <c r="T212" i="32"/>
  <c r="T213" i="32"/>
  <c r="T214" i="32"/>
  <c r="T215" i="32"/>
  <c r="T216" i="32"/>
  <c r="T217" i="32"/>
  <c r="T218" i="32"/>
  <c r="T219" i="32"/>
  <c r="T223" i="32"/>
  <c r="T224" i="32"/>
  <c r="T225" i="32"/>
  <c r="T232" i="32"/>
  <c r="T236" i="32"/>
  <c r="T237" i="32"/>
  <c r="T238" i="32"/>
  <c r="T242" i="32"/>
  <c r="T243" i="32"/>
  <c r="T244" i="32"/>
  <c r="T248" i="32"/>
  <c r="T249" i="32"/>
  <c r="T254" i="32"/>
  <c r="T255" i="32"/>
  <c r="T256" i="32"/>
  <c r="T257" i="32"/>
  <c r="T258" i="32"/>
  <c r="T259" i="32"/>
  <c r="T260" i="32"/>
  <c r="T261" i="32"/>
  <c r="T262" i="32"/>
  <c r="T263" i="32"/>
  <c r="T264" i="32"/>
  <c r="T265" i="32"/>
  <c r="T266" i="32"/>
  <c r="T270" i="32"/>
  <c r="T271" i="32"/>
  <c r="T272" i="32"/>
  <c r="T273" i="32"/>
  <c r="T274" i="32"/>
  <c r="T275" i="32"/>
  <c r="T276" i="32"/>
  <c r="T277" i="32"/>
  <c r="T278" i="32"/>
  <c r="T279" i="32"/>
  <c r="T280" i="32"/>
  <c r="T281" i="32"/>
  <c r="T282" i="32"/>
  <c r="T299" i="32"/>
  <c r="T302" i="32"/>
  <c r="T303" i="32"/>
  <c r="T304" i="32"/>
  <c r="T305" i="32"/>
  <c r="T306" i="32"/>
  <c r="T307" i="32"/>
  <c r="T308" i="32"/>
  <c r="T309" i="32"/>
  <c r="T310" i="32"/>
  <c r="T321" i="32"/>
  <c r="T331" i="32"/>
  <c r="T335" i="32"/>
  <c r="T336" i="32"/>
  <c r="T337" i="32"/>
  <c r="T338" i="32"/>
  <c r="T339" i="32"/>
  <c r="T340" i="32"/>
  <c r="T341" i="32"/>
  <c r="T342" i="32"/>
  <c r="T343" i="32"/>
  <c r="T344" i="32"/>
  <c r="T345" i="32"/>
  <c r="T346" i="32"/>
  <c r="T347" i="32"/>
  <c r="T348" i="32"/>
  <c r="T349" i="32"/>
  <c r="T350" i="32"/>
  <c r="T351" i="32"/>
  <c r="T352" i="32"/>
  <c r="T354" i="32"/>
  <c r="T355" i="32"/>
  <c r="T356" i="32"/>
  <c r="T357" i="32"/>
  <c r="T358" i="32"/>
  <c r="T359" i="32"/>
  <c r="T360" i="32"/>
  <c r="T361" i="32"/>
  <c r="T362" i="32"/>
  <c r="T363" i="32"/>
  <c r="T364" i="32"/>
  <c r="T365" i="32"/>
  <c r="T369" i="32"/>
  <c r="T370" i="32"/>
  <c r="T371" i="32"/>
  <c r="T372" i="32"/>
  <c r="T373" i="32"/>
  <c r="T374" i="32"/>
  <c r="T375" i="32"/>
  <c r="T376" i="32"/>
  <c r="T377" i="32"/>
  <c r="T378" i="32"/>
  <c r="T379" i="32"/>
  <c r="T380" i="32"/>
  <c r="T404" i="32"/>
  <c r="T408" i="32"/>
  <c r="T409" i="32"/>
  <c r="T410" i="32"/>
  <c r="T411" i="32"/>
  <c r="T412" i="32"/>
  <c r="T413" i="32"/>
  <c r="T414" i="32"/>
  <c r="T415" i="32"/>
  <c r="T416" i="32"/>
  <c r="T417" i="32"/>
  <c r="T418" i="32"/>
  <c r="T419" i="32"/>
  <c r="T420" i="32"/>
  <c r="T421" i="32"/>
  <c r="T422" i="32"/>
  <c r="T423" i="32"/>
  <c r="T424" i="32"/>
  <c r="T425" i="32"/>
  <c r="T429" i="32"/>
  <c r="T430" i="32"/>
  <c r="T431" i="32"/>
  <c r="T432" i="32"/>
  <c r="T433" i="32"/>
  <c r="T434" i="32"/>
  <c r="T435" i="32"/>
  <c r="T436" i="32"/>
  <c r="T437" i="32"/>
  <c r="T438" i="32"/>
  <c r="T439" i="32"/>
  <c r="T440" i="32"/>
  <c r="T441" i="32"/>
  <c r="T442" i="32"/>
  <c r="T443" i="32"/>
  <c r="T444" i="32"/>
  <c r="T445" i="32"/>
  <c r="T446" i="32"/>
  <c r="T447" i="32"/>
  <c r="T448" i="32"/>
  <c r="T449" i="32"/>
  <c r="T450" i="32"/>
  <c r="T451" i="32"/>
  <c r="T452" i="32"/>
  <c r="T453" i="32"/>
  <c r="T454" i="32"/>
  <c r="T455" i="32"/>
  <c r="T459" i="32"/>
  <c r="T460" i="32"/>
  <c r="T461" i="32"/>
  <c r="T462" i="32"/>
  <c r="T226" i="32" l="1"/>
  <c r="T250" i="32"/>
  <c r="T283" i="32"/>
  <c r="T267" i="32"/>
  <c r="T245" i="32"/>
  <c r="T123" i="32"/>
  <c r="T366" i="32"/>
  <c r="T137" i="32"/>
  <c r="T239" i="32"/>
  <c r="T220" i="32"/>
  <c r="T115" i="32"/>
  <c r="T385" i="32"/>
  <c r="T42" i="32"/>
  <c r="T190" i="32"/>
  <c r="T147" i="32"/>
  <c r="T79" i="32"/>
  <c r="T198" i="32"/>
  <c r="T426" i="32"/>
  <c r="T456" i="32"/>
  <c r="T311" i="32"/>
  <c r="T130" i="32"/>
  <c r="T463" i="32"/>
  <c r="T169" i="32"/>
  <c r="T158" i="32"/>
  <c r="T182" i="32" l="1"/>
  <c r="T233" i="32"/>
  <c r="T405" i="32"/>
  <c r="T116" i="32"/>
  <c r="T207" i="32"/>
  <c r="T332" i="32"/>
  <c r="T251" i="32"/>
  <c r="T139" i="32"/>
  <c r="T465" i="32" l="1"/>
  <c r="X445" i="32"/>
  <c r="U424" i="32" l="1"/>
  <c r="AA365" i="32"/>
  <c r="AA364" i="32"/>
  <c r="Z365" i="32"/>
  <c r="Z364" i="32"/>
  <c r="Y365" i="32"/>
  <c r="Y364" i="32"/>
  <c r="X365" i="32"/>
  <c r="X364" i="32"/>
  <c r="V365" i="32"/>
  <c r="V364" i="32"/>
  <c r="U365" i="32"/>
  <c r="W365" i="32" s="1"/>
  <c r="U364" i="32"/>
  <c r="U308" i="32"/>
  <c r="U310" i="32"/>
  <c r="V310" i="32"/>
  <c r="U146" i="32"/>
  <c r="V146" i="32"/>
  <c r="U138" i="32"/>
  <c r="V138" i="32"/>
  <c r="W364" i="32" l="1"/>
  <c r="W138" i="32"/>
  <c r="W310" i="32"/>
  <c r="W146" i="32"/>
  <c r="U331" i="32"/>
  <c r="U321" i="32"/>
  <c r="AA309" i="32" l="1"/>
  <c r="Z309" i="32"/>
  <c r="Y309" i="32"/>
  <c r="X309" i="32"/>
  <c r="V309" i="32"/>
  <c r="U309" i="32"/>
  <c r="W309" i="32" l="1"/>
  <c r="AA219" i="32"/>
  <c r="Z219" i="32"/>
  <c r="Y219" i="32"/>
  <c r="X219" i="32"/>
  <c r="V219" i="32"/>
  <c r="U219" i="32"/>
  <c r="AA218" i="32"/>
  <c r="Z218" i="32"/>
  <c r="Y218" i="32"/>
  <c r="X218" i="32"/>
  <c r="V218" i="32"/>
  <c r="U218" i="32"/>
  <c r="W219" i="32" l="1"/>
  <c r="W218" i="32"/>
  <c r="AA215" i="32"/>
  <c r="Z215" i="32"/>
  <c r="Y215" i="32"/>
  <c r="X215" i="32"/>
  <c r="V215" i="32"/>
  <c r="U215" i="32"/>
  <c r="W215" i="32" s="1"/>
  <c r="AA399" i="32" l="1"/>
  <c r="Z399" i="32"/>
  <c r="Y399" i="32"/>
  <c r="X399" i="32"/>
  <c r="V399" i="32"/>
  <c r="W399" i="32" s="1"/>
  <c r="AA398" i="32"/>
  <c r="Z398" i="32"/>
  <c r="Y398" i="32"/>
  <c r="X398" i="32"/>
  <c r="V398" i="32"/>
  <c r="W398" i="32" s="1"/>
  <c r="AA380" i="32"/>
  <c r="Z380" i="32"/>
  <c r="Y380" i="32"/>
  <c r="X380" i="32"/>
  <c r="V380" i="32"/>
  <c r="U380" i="32"/>
  <c r="AA379" i="32"/>
  <c r="Z379" i="32"/>
  <c r="Y379" i="32"/>
  <c r="X379" i="32"/>
  <c r="V379" i="32"/>
  <c r="U379" i="32"/>
  <c r="AA356" i="32"/>
  <c r="Z356" i="32"/>
  <c r="Y356" i="32"/>
  <c r="X356" i="32"/>
  <c r="V356" i="32"/>
  <c r="U356" i="32"/>
  <c r="W356" i="32" s="1"/>
  <c r="AA355" i="32"/>
  <c r="Z355" i="32"/>
  <c r="Y355" i="32"/>
  <c r="X355" i="32"/>
  <c r="V355" i="32"/>
  <c r="U355" i="32"/>
  <c r="W379" i="32" l="1"/>
  <c r="W355" i="32"/>
  <c r="W380" i="32"/>
  <c r="U378" i="32"/>
  <c r="U377" i="32"/>
  <c r="U376" i="32"/>
  <c r="U375" i="32"/>
  <c r="U374" i="32"/>
  <c r="U373" i="32"/>
  <c r="U372" i="32"/>
  <c r="U371" i="32"/>
  <c r="U370" i="32"/>
  <c r="U369" i="32"/>
  <c r="V424" i="32" l="1"/>
  <c r="W424" i="32" s="1"/>
  <c r="V308" i="32"/>
  <c r="W308" i="32" s="1"/>
  <c r="U114" i="32" l="1"/>
  <c r="U113" i="32"/>
  <c r="U112" i="32"/>
  <c r="U111" i="32"/>
  <c r="U110" i="32"/>
  <c r="U109" i="32"/>
  <c r="U108" i="32"/>
  <c r="U107" i="32"/>
  <c r="U106" i="32"/>
  <c r="U105" i="32"/>
  <c r="U104" i="32"/>
  <c r="U103" i="32"/>
  <c r="U102" i="32"/>
  <c r="U101" i="32"/>
  <c r="U100" i="32"/>
  <c r="U99" i="32"/>
  <c r="U98" i="32"/>
  <c r="U97" i="32"/>
  <c r="U96" i="32"/>
  <c r="U95" i="32"/>
  <c r="U94" i="32"/>
  <c r="U93" i="32"/>
  <c r="U92" i="32"/>
  <c r="U91" i="32"/>
  <c r="U90" i="32"/>
  <c r="U89" i="32"/>
  <c r="U88" i="32"/>
  <c r="U87" i="32"/>
  <c r="U86" i="32"/>
  <c r="U85" i="32"/>
  <c r="U84" i="32"/>
  <c r="U83" i="32"/>
  <c r="U82" i="32"/>
  <c r="U404" i="32" l="1"/>
  <c r="U385" i="32"/>
  <c r="AA384" i="32"/>
  <c r="Z384" i="32"/>
  <c r="Y384" i="32"/>
  <c r="X384" i="32"/>
  <c r="V384" i="32"/>
  <c r="W384" i="32" s="1"/>
  <c r="AA383" i="32"/>
  <c r="Z383" i="32"/>
  <c r="Y383" i="32"/>
  <c r="X383" i="32"/>
  <c r="V383" i="32"/>
  <c r="W383" i="32" s="1"/>
  <c r="AA382" i="32"/>
  <c r="Z382" i="32"/>
  <c r="Y382" i="32"/>
  <c r="X382" i="32"/>
  <c r="V382" i="32"/>
  <c r="W382" i="32" s="1"/>
  <c r="AA381" i="32"/>
  <c r="Z381" i="32"/>
  <c r="Y381" i="32"/>
  <c r="X381" i="32"/>
  <c r="V381" i="32"/>
  <c r="W381" i="32" s="1"/>
  <c r="AA378" i="32"/>
  <c r="Z378" i="32"/>
  <c r="Y378" i="32"/>
  <c r="X378" i="32"/>
  <c r="V378" i="32"/>
  <c r="W378" i="32" s="1"/>
  <c r="AA403" i="32"/>
  <c r="Z403" i="32"/>
  <c r="Y403" i="32"/>
  <c r="X403" i="32"/>
  <c r="V403" i="32"/>
  <c r="W403" i="32" s="1"/>
  <c r="AA402" i="32"/>
  <c r="Z402" i="32"/>
  <c r="Y402" i="32"/>
  <c r="X402" i="32"/>
  <c r="V402" i="32"/>
  <c r="W402" i="32" s="1"/>
  <c r="AA401" i="32"/>
  <c r="Z401" i="32"/>
  <c r="Y401" i="32"/>
  <c r="X401" i="32"/>
  <c r="V401" i="32"/>
  <c r="W401" i="32" s="1"/>
  <c r="AA400" i="32"/>
  <c r="Z400" i="32"/>
  <c r="Y400" i="32"/>
  <c r="X400" i="32"/>
  <c r="V400" i="32"/>
  <c r="W400" i="32" s="1"/>
  <c r="AA397" i="32"/>
  <c r="Z397" i="32"/>
  <c r="Y397" i="32"/>
  <c r="X397" i="32"/>
  <c r="V397" i="32"/>
  <c r="W397" i="32" s="1"/>
  <c r="U360" i="32"/>
  <c r="U359" i="32"/>
  <c r="U358" i="32"/>
  <c r="AA330" i="32"/>
  <c r="Z330" i="32"/>
  <c r="Y330" i="32"/>
  <c r="X330" i="32"/>
  <c r="V330" i="32"/>
  <c r="W330" i="32" s="1"/>
  <c r="AA320" i="32"/>
  <c r="Z320" i="32"/>
  <c r="Y320" i="32"/>
  <c r="X320" i="32"/>
  <c r="V320" i="32"/>
  <c r="W320" i="32" s="1"/>
  <c r="AA462" i="32"/>
  <c r="Z462" i="32"/>
  <c r="Y462" i="32"/>
  <c r="X462" i="32"/>
  <c r="V462" i="32"/>
  <c r="U462" i="32"/>
  <c r="AA451" i="32"/>
  <c r="Z451" i="32"/>
  <c r="Y451" i="32"/>
  <c r="X451" i="32"/>
  <c r="V451" i="32"/>
  <c r="U451" i="32"/>
  <c r="AA450" i="32"/>
  <c r="Z450" i="32"/>
  <c r="Y450" i="32"/>
  <c r="X450" i="32"/>
  <c r="V450" i="32"/>
  <c r="U450" i="32"/>
  <c r="AA449" i="32"/>
  <c r="Z449" i="32"/>
  <c r="Y449" i="32"/>
  <c r="X449" i="32"/>
  <c r="V449" i="32"/>
  <c r="U449" i="32"/>
  <c r="AA447" i="32"/>
  <c r="Z447" i="32"/>
  <c r="Y447" i="32"/>
  <c r="X447" i="32"/>
  <c r="V447" i="32"/>
  <c r="U447" i="32"/>
  <c r="AA453" i="32"/>
  <c r="Z453" i="32"/>
  <c r="Y453" i="32"/>
  <c r="X453" i="32"/>
  <c r="V453" i="32"/>
  <c r="U453" i="32"/>
  <c r="AA452" i="32"/>
  <c r="Z452" i="32"/>
  <c r="Y452" i="32"/>
  <c r="X452" i="32"/>
  <c r="V452" i="32"/>
  <c r="U452" i="32"/>
  <c r="AA448" i="32"/>
  <c r="Z448" i="32"/>
  <c r="Y448" i="32"/>
  <c r="X448" i="32"/>
  <c r="V448" i="32"/>
  <c r="U448" i="32"/>
  <c r="AA446" i="32"/>
  <c r="Z446" i="32"/>
  <c r="Y446" i="32"/>
  <c r="X446" i="32"/>
  <c r="V446" i="32"/>
  <c r="U446" i="32"/>
  <c r="AA420" i="32"/>
  <c r="Z420" i="32"/>
  <c r="Y420" i="32"/>
  <c r="X420" i="32"/>
  <c r="V420" i="32"/>
  <c r="U420" i="32"/>
  <c r="AA419" i="32"/>
  <c r="Z419" i="32"/>
  <c r="Y419" i="32"/>
  <c r="X419" i="32"/>
  <c r="V419" i="32"/>
  <c r="U419" i="32"/>
  <c r="AA418" i="32"/>
  <c r="Z418" i="32"/>
  <c r="Y418" i="32"/>
  <c r="X418" i="32"/>
  <c r="V418" i="32"/>
  <c r="U418" i="32"/>
  <c r="AA417" i="32"/>
  <c r="Z417" i="32"/>
  <c r="Y417" i="32"/>
  <c r="X417" i="32"/>
  <c r="V417" i="32"/>
  <c r="U417" i="32"/>
  <c r="AA422" i="32"/>
  <c r="Z422" i="32"/>
  <c r="Y422" i="32"/>
  <c r="X422" i="32"/>
  <c r="V422" i="32"/>
  <c r="U422" i="32"/>
  <c r="AA421" i="32"/>
  <c r="Z421" i="32"/>
  <c r="Y421" i="32"/>
  <c r="X421" i="32"/>
  <c r="V421" i="32"/>
  <c r="U421" i="32"/>
  <c r="AA424" i="32"/>
  <c r="Z424" i="32"/>
  <c r="Y424" i="32"/>
  <c r="X424" i="32"/>
  <c r="V360" i="32"/>
  <c r="X360" i="32"/>
  <c r="Y360" i="32"/>
  <c r="Z360" i="32"/>
  <c r="AA360" i="32"/>
  <c r="AA359" i="32"/>
  <c r="Z359" i="32"/>
  <c r="Y359" i="32"/>
  <c r="X359" i="32"/>
  <c r="V359" i="32"/>
  <c r="AA358" i="32"/>
  <c r="Z358" i="32"/>
  <c r="Y358" i="32"/>
  <c r="X358" i="32"/>
  <c r="V358" i="32"/>
  <c r="AA308" i="32"/>
  <c r="Z308" i="32"/>
  <c r="Y308" i="32"/>
  <c r="X308" i="32"/>
  <c r="AA310" i="32"/>
  <c r="Z310" i="32"/>
  <c r="Y310" i="32"/>
  <c r="X310" i="32"/>
  <c r="U299" i="32"/>
  <c r="AA217" i="32"/>
  <c r="Z217" i="32"/>
  <c r="Y217" i="32"/>
  <c r="X217" i="32"/>
  <c r="V217" i="32"/>
  <c r="U217" i="32"/>
  <c r="AA216" i="32"/>
  <c r="Z216" i="32"/>
  <c r="Y216" i="32"/>
  <c r="X216" i="32"/>
  <c r="V216" i="32"/>
  <c r="U216" i="32"/>
  <c r="AA213" i="32"/>
  <c r="Z213" i="32"/>
  <c r="Y213" i="32"/>
  <c r="X213" i="32"/>
  <c r="V213" i="32"/>
  <c r="U213" i="32"/>
  <c r="U232" i="32"/>
  <c r="U206" i="32"/>
  <c r="AA181" i="32"/>
  <c r="Z181" i="32"/>
  <c r="Y181" i="32"/>
  <c r="X181" i="32"/>
  <c r="V181" i="32"/>
  <c r="U181" i="32"/>
  <c r="U180" i="32"/>
  <c r="AA146" i="32"/>
  <c r="Z146" i="32"/>
  <c r="Y146" i="32"/>
  <c r="X146" i="32"/>
  <c r="AA138" i="32"/>
  <c r="Z138" i="32"/>
  <c r="Y138" i="32"/>
  <c r="X138" i="32"/>
  <c r="U115" i="32"/>
  <c r="W217" i="32" l="1"/>
  <c r="W422" i="32"/>
  <c r="W417" i="32"/>
  <c r="W446" i="32"/>
  <c r="W447" i="32"/>
  <c r="W462" i="32"/>
  <c r="W420" i="32"/>
  <c r="W181" i="32"/>
  <c r="W213" i="32"/>
  <c r="W418" i="32"/>
  <c r="W448" i="32"/>
  <c r="W449" i="32"/>
  <c r="W453" i="32"/>
  <c r="W451" i="32"/>
  <c r="W216" i="32"/>
  <c r="W421" i="32"/>
  <c r="W419" i="32"/>
  <c r="W452" i="32"/>
  <c r="W450" i="32"/>
  <c r="W358" i="32"/>
  <c r="W359" i="32"/>
  <c r="W360" i="32"/>
  <c r="AA461" i="32"/>
  <c r="Z461" i="32"/>
  <c r="Y461" i="32"/>
  <c r="X461" i="32"/>
  <c r="V461" i="32"/>
  <c r="U461" i="32"/>
  <c r="AA460" i="32"/>
  <c r="Z460" i="32"/>
  <c r="Y460" i="32"/>
  <c r="X460" i="32"/>
  <c r="V460" i="32"/>
  <c r="U460" i="32"/>
  <c r="AA459" i="32"/>
  <c r="Z459" i="32"/>
  <c r="Y459" i="32"/>
  <c r="X459" i="32"/>
  <c r="V459" i="32"/>
  <c r="U459" i="32"/>
  <c r="AA455" i="32"/>
  <c r="Z455" i="32"/>
  <c r="Y455" i="32"/>
  <c r="X455" i="32"/>
  <c r="V455" i="32"/>
  <c r="U455" i="32"/>
  <c r="AA454" i="32"/>
  <c r="Z454" i="32"/>
  <c r="Y454" i="32"/>
  <c r="X454" i="32"/>
  <c r="V454" i="32"/>
  <c r="U454" i="32"/>
  <c r="AA445" i="32"/>
  <c r="Z445" i="32"/>
  <c r="Y445" i="32"/>
  <c r="V445" i="32"/>
  <c r="U445" i="32"/>
  <c r="AA444" i="32"/>
  <c r="Z444" i="32"/>
  <c r="Y444" i="32"/>
  <c r="X444" i="32"/>
  <c r="V444" i="32"/>
  <c r="U444" i="32"/>
  <c r="AA443" i="32"/>
  <c r="Z443" i="32"/>
  <c r="Y443" i="32"/>
  <c r="X443" i="32"/>
  <c r="V443" i="32"/>
  <c r="U443" i="32"/>
  <c r="AA442" i="32"/>
  <c r="Z442" i="32"/>
  <c r="Y442" i="32"/>
  <c r="X442" i="32"/>
  <c r="V442" i="32"/>
  <c r="U442" i="32"/>
  <c r="AA441" i="32"/>
  <c r="Z441" i="32"/>
  <c r="Y441" i="32"/>
  <c r="X441" i="32"/>
  <c r="V441" i="32"/>
  <c r="U441" i="32"/>
  <c r="AA440" i="32"/>
  <c r="Z440" i="32"/>
  <c r="Y440" i="32"/>
  <c r="X440" i="32"/>
  <c r="V440" i="32"/>
  <c r="U440" i="32"/>
  <c r="AA439" i="32"/>
  <c r="Z439" i="32"/>
  <c r="Y439" i="32"/>
  <c r="X439" i="32"/>
  <c r="V439" i="32"/>
  <c r="U439" i="32"/>
  <c r="AA438" i="32"/>
  <c r="Z438" i="32"/>
  <c r="Y438" i="32"/>
  <c r="X438" i="32"/>
  <c r="V438" i="32"/>
  <c r="U438" i="32"/>
  <c r="AA437" i="32"/>
  <c r="Z437" i="32"/>
  <c r="Y437" i="32"/>
  <c r="X437" i="32"/>
  <c r="V437" i="32"/>
  <c r="U437" i="32"/>
  <c r="AA436" i="32"/>
  <c r="Z436" i="32"/>
  <c r="Y436" i="32"/>
  <c r="X436" i="32"/>
  <c r="V436" i="32"/>
  <c r="U436" i="32"/>
  <c r="AA435" i="32"/>
  <c r="Z435" i="32"/>
  <c r="Y435" i="32"/>
  <c r="X435" i="32"/>
  <c r="V435" i="32"/>
  <c r="U435" i="32"/>
  <c r="AA434" i="32"/>
  <c r="Z434" i="32"/>
  <c r="Y434" i="32"/>
  <c r="X434" i="32"/>
  <c r="V434" i="32"/>
  <c r="U434" i="32"/>
  <c r="AA433" i="32"/>
  <c r="Z433" i="32"/>
  <c r="Y433" i="32"/>
  <c r="X433" i="32"/>
  <c r="V433" i="32"/>
  <c r="U433" i="32"/>
  <c r="AA432" i="32"/>
  <c r="Z432" i="32"/>
  <c r="Y432" i="32"/>
  <c r="X432" i="32"/>
  <c r="V432" i="32"/>
  <c r="U432" i="32"/>
  <c r="AA431" i="32"/>
  <c r="Z431" i="32"/>
  <c r="Y431" i="32"/>
  <c r="X431" i="32"/>
  <c r="V431" i="32"/>
  <c r="U431" i="32"/>
  <c r="AA430" i="32"/>
  <c r="Z430" i="32"/>
  <c r="Y430" i="32"/>
  <c r="X430" i="32"/>
  <c r="V430" i="32"/>
  <c r="U430" i="32"/>
  <c r="AA429" i="32"/>
  <c r="Z429" i="32"/>
  <c r="Y429" i="32"/>
  <c r="X429" i="32"/>
  <c r="V429" i="32"/>
  <c r="U429" i="32"/>
  <c r="AA425" i="32"/>
  <c r="Z425" i="32"/>
  <c r="Y425" i="32"/>
  <c r="X425" i="32"/>
  <c r="V425" i="32"/>
  <c r="U425" i="32"/>
  <c r="AA423" i="32"/>
  <c r="Z423" i="32"/>
  <c r="Y423" i="32"/>
  <c r="X423" i="32"/>
  <c r="V423" i="32"/>
  <c r="U423" i="32"/>
  <c r="AA416" i="32"/>
  <c r="Z416" i="32"/>
  <c r="Y416" i="32"/>
  <c r="X416" i="32"/>
  <c r="V416" i="32"/>
  <c r="U416" i="32"/>
  <c r="AA415" i="32"/>
  <c r="Z415" i="32"/>
  <c r="Y415" i="32"/>
  <c r="X415" i="32"/>
  <c r="V415" i="32"/>
  <c r="U415" i="32"/>
  <c r="AA414" i="32"/>
  <c r="Z414" i="32"/>
  <c r="Y414" i="32"/>
  <c r="X414" i="32"/>
  <c r="V414" i="32"/>
  <c r="U414" i="32"/>
  <c r="AA413" i="32"/>
  <c r="Z413" i="32"/>
  <c r="Y413" i="32"/>
  <c r="X413" i="32"/>
  <c r="V413" i="32"/>
  <c r="U413" i="32"/>
  <c r="AA412" i="32"/>
  <c r="Z412" i="32"/>
  <c r="Y412" i="32"/>
  <c r="X412" i="32"/>
  <c r="V412" i="32"/>
  <c r="U412" i="32"/>
  <c r="AA411" i="32"/>
  <c r="Z411" i="32"/>
  <c r="Y411" i="32"/>
  <c r="X411" i="32"/>
  <c r="V411" i="32"/>
  <c r="U411" i="32"/>
  <c r="AA410" i="32"/>
  <c r="Z410" i="32"/>
  <c r="Y410" i="32"/>
  <c r="X410" i="32"/>
  <c r="V410" i="32"/>
  <c r="U410" i="32"/>
  <c r="AA409" i="32"/>
  <c r="Z409" i="32"/>
  <c r="Y409" i="32"/>
  <c r="X409" i="32"/>
  <c r="V409" i="32"/>
  <c r="U409" i="32"/>
  <c r="AA408" i="32"/>
  <c r="Z408" i="32"/>
  <c r="Y408" i="32"/>
  <c r="X408" i="32"/>
  <c r="V408" i="32"/>
  <c r="U408" i="32"/>
  <c r="AA396" i="32"/>
  <c r="Z396" i="32"/>
  <c r="Y396" i="32"/>
  <c r="X396" i="32"/>
  <c r="V396" i="32"/>
  <c r="W396" i="32" s="1"/>
  <c r="AA395" i="32"/>
  <c r="Z395" i="32"/>
  <c r="Y395" i="32"/>
  <c r="X395" i="32"/>
  <c r="V395" i="32"/>
  <c r="W395" i="32" s="1"/>
  <c r="AA394" i="32"/>
  <c r="Z394" i="32"/>
  <c r="Y394" i="32"/>
  <c r="X394" i="32"/>
  <c r="V394" i="32"/>
  <c r="W394" i="32" s="1"/>
  <c r="AA393" i="32"/>
  <c r="Z393" i="32"/>
  <c r="Y393" i="32"/>
  <c r="X393" i="32"/>
  <c r="V393" i="32"/>
  <c r="W393" i="32" s="1"/>
  <c r="AA392" i="32"/>
  <c r="Z392" i="32"/>
  <c r="Y392" i="32"/>
  <c r="X392" i="32"/>
  <c r="V392" i="32"/>
  <c r="W392" i="32" s="1"/>
  <c r="AA391" i="32"/>
  <c r="Z391" i="32"/>
  <c r="Y391" i="32"/>
  <c r="X391" i="32"/>
  <c r="V391" i="32"/>
  <c r="W391" i="32" s="1"/>
  <c r="AA390" i="32"/>
  <c r="Z390" i="32"/>
  <c r="Y390" i="32"/>
  <c r="X390" i="32"/>
  <c r="V390" i="32"/>
  <c r="W390" i="32" s="1"/>
  <c r="AA389" i="32"/>
  <c r="Z389" i="32"/>
  <c r="Y389" i="32"/>
  <c r="X389" i="32"/>
  <c r="V389" i="32"/>
  <c r="W389" i="32" s="1"/>
  <c r="AA388" i="32"/>
  <c r="Z388" i="32"/>
  <c r="Y388" i="32"/>
  <c r="X388" i="32"/>
  <c r="V388" i="32"/>
  <c r="W388" i="32" s="1"/>
  <c r="AA377" i="32"/>
  <c r="Z377" i="32"/>
  <c r="Y377" i="32"/>
  <c r="X377" i="32"/>
  <c r="V377" i="32"/>
  <c r="W377" i="32" s="1"/>
  <c r="AA376" i="32"/>
  <c r="Z376" i="32"/>
  <c r="Y376" i="32"/>
  <c r="X376" i="32"/>
  <c r="V376" i="32"/>
  <c r="W376" i="32" s="1"/>
  <c r="AA375" i="32"/>
  <c r="Z375" i="32"/>
  <c r="Y375" i="32"/>
  <c r="X375" i="32"/>
  <c r="V375" i="32"/>
  <c r="W375" i="32" s="1"/>
  <c r="AA374" i="32"/>
  <c r="Z374" i="32"/>
  <c r="Y374" i="32"/>
  <c r="X374" i="32"/>
  <c r="V374" i="32"/>
  <c r="W374" i="32" s="1"/>
  <c r="AA373" i="32"/>
  <c r="Z373" i="32"/>
  <c r="Y373" i="32"/>
  <c r="X373" i="32"/>
  <c r="V373" i="32"/>
  <c r="W373" i="32" s="1"/>
  <c r="AA372" i="32"/>
  <c r="Z372" i="32"/>
  <c r="Y372" i="32"/>
  <c r="X372" i="32"/>
  <c r="V372" i="32"/>
  <c r="W372" i="32" s="1"/>
  <c r="AA371" i="32"/>
  <c r="Z371" i="32"/>
  <c r="Y371" i="32"/>
  <c r="X371" i="32"/>
  <c r="V371" i="32"/>
  <c r="W371" i="32" s="1"/>
  <c r="AA370" i="32"/>
  <c r="Z370" i="32"/>
  <c r="Y370" i="32"/>
  <c r="X370" i="32"/>
  <c r="V370" i="32"/>
  <c r="W370" i="32" s="1"/>
  <c r="AA369" i="32"/>
  <c r="Z369" i="32"/>
  <c r="Y369" i="32"/>
  <c r="X369" i="32"/>
  <c r="V369" i="32"/>
  <c r="W369" i="32" s="1"/>
  <c r="AA357" i="32"/>
  <c r="Z357" i="32"/>
  <c r="Y357" i="32"/>
  <c r="X357" i="32"/>
  <c r="V357" i="32"/>
  <c r="U357" i="32"/>
  <c r="AA354" i="32"/>
  <c r="Z354" i="32"/>
  <c r="Y354" i="32"/>
  <c r="X354" i="32"/>
  <c r="V354" i="32"/>
  <c r="U354" i="32"/>
  <c r="AA214" i="32"/>
  <c r="Z214" i="32"/>
  <c r="Y214" i="32"/>
  <c r="X214" i="32"/>
  <c r="V214" i="32"/>
  <c r="U214" i="32"/>
  <c r="AA363" i="32"/>
  <c r="Z363" i="32"/>
  <c r="Y363" i="32"/>
  <c r="X363" i="32"/>
  <c r="V363" i="32"/>
  <c r="U363" i="32"/>
  <c r="AA362" i="32"/>
  <c r="Z362" i="32"/>
  <c r="Y362" i="32"/>
  <c r="X362" i="32"/>
  <c r="V362" i="32"/>
  <c r="U362" i="32"/>
  <c r="AA361" i="32"/>
  <c r="Z361" i="32"/>
  <c r="Y361" i="32"/>
  <c r="X361" i="32"/>
  <c r="V361" i="32"/>
  <c r="U361" i="32"/>
  <c r="AA352" i="32"/>
  <c r="Z352" i="32"/>
  <c r="Y352" i="32"/>
  <c r="X352" i="32"/>
  <c r="V352" i="32"/>
  <c r="U352" i="32"/>
  <c r="AA351" i="32"/>
  <c r="Z351" i="32"/>
  <c r="Y351" i="32"/>
  <c r="X351" i="32"/>
  <c r="V351" i="32"/>
  <c r="U351" i="32"/>
  <c r="AA350" i="32"/>
  <c r="Z350" i="32"/>
  <c r="Y350" i="32"/>
  <c r="X350" i="32"/>
  <c r="V350" i="32"/>
  <c r="U350" i="32"/>
  <c r="AA349" i="32"/>
  <c r="Z349" i="32"/>
  <c r="Y349" i="32"/>
  <c r="X349" i="32"/>
  <c r="V349" i="32"/>
  <c r="U349" i="32"/>
  <c r="AA348" i="32"/>
  <c r="Z348" i="32"/>
  <c r="Y348" i="32"/>
  <c r="X348" i="32"/>
  <c r="V348" i="32"/>
  <c r="U348" i="32"/>
  <c r="AA347" i="32"/>
  <c r="Z347" i="32"/>
  <c r="Y347" i="32"/>
  <c r="X347" i="32"/>
  <c r="V347" i="32"/>
  <c r="U347" i="32"/>
  <c r="AA346" i="32"/>
  <c r="Z346" i="32"/>
  <c r="Y346" i="32"/>
  <c r="X346" i="32"/>
  <c r="V346" i="32"/>
  <c r="U346" i="32"/>
  <c r="AA345" i="32"/>
  <c r="Z345" i="32"/>
  <c r="Y345" i="32"/>
  <c r="X345" i="32"/>
  <c r="V345" i="32"/>
  <c r="U345" i="32"/>
  <c r="AA344" i="32"/>
  <c r="Z344" i="32"/>
  <c r="Y344" i="32"/>
  <c r="X344" i="32"/>
  <c r="V344" i="32"/>
  <c r="U344" i="32"/>
  <c r="AA343" i="32"/>
  <c r="Z343" i="32"/>
  <c r="Y343" i="32"/>
  <c r="X343" i="32"/>
  <c r="V343" i="32"/>
  <c r="U343" i="32"/>
  <c r="AA342" i="32"/>
  <c r="Z342" i="32"/>
  <c r="Y342" i="32"/>
  <c r="X342" i="32"/>
  <c r="V342" i="32"/>
  <c r="U342" i="32"/>
  <c r="AA341" i="32"/>
  <c r="Z341" i="32"/>
  <c r="Y341" i="32"/>
  <c r="X341" i="32"/>
  <c r="V341" i="32"/>
  <c r="U341" i="32"/>
  <c r="AA340" i="32"/>
  <c r="Z340" i="32"/>
  <c r="Y340" i="32"/>
  <c r="X340" i="32"/>
  <c r="V340" i="32"/>
  <c r="U340" i="32"/>
  <c r="AA339" i="32"/>
  <c r="Z339" i="32"/>
  <c r="Y339" i="32"/>
  <c r="X339" i="32"/>
  <c r="V339" i="32"/>
  <c r="U339" i="32"/>
  <c r="AA338" i="32"/>
  <c r="Z338" i="32"/>
  <c r="Y338" i="32"/>
  <c r="X338" i="32"/>
  <c r="V338" i="32"/>
  <c r="U338" i="32"/>
  <c r="AA337" i="32"/>
  <c r="Z337" i="32"/>
  <c r="Y337" i="32"/>
  <c r="X337" i="32"/>
  <c r="V337" i="32"/>
  <c r="U337" i="32"/>
  <c r="AA336" i="32"/>
  <c r="Z336" i="32"/>
  <c r="Y336" i="32"/>
  <c r="X336" i="32"/>
  <c r="V336" i="32"/>
  <c r="U336" i="32"/>
  <c r="AA335" i="32"/>
  <c r="Z335" i="32"/>
  <c r="Y335" i="32"/>
  <c r="X335" i="32"/>
  <c r="V335" i="32"/>
  <c r="U335" i="32"/>
  <c r="AA328" i="32"/>
  <c r="Z328" i="32"/>
  <c r="Y328" i="32"/>
  <c r="X328" i="32"/>
  <c r="V328" i="32"/>
  <c r="W328" i="32" s="1"/>
  <c r="AA327" i="32"/>
  <c r="Z327" i="32"/>
  <c r="Y327" i="32"/>
  <c r="X327" i="32"/>
  <c r="V327" i="32"/>
  <c r="W327" i="32" s="1"/>
  <c r="AA326" i="32"/>
  <c r="Z326" i="32"/>
  <c r="Y326" i="32"/>
  <c r="X326" i="32"/>
  <c r="V326" i="32"/>
  <c r="W326" i="32" s="1"/>
  <c r="AA325" i="32"/>
  <c r="Z325" i="32"/>
  <c r="Y325" i="32"/>
  <c r="X325" i="32"/>
  <c r="V325" i="32"/>
  <c r="W325" i="32" s="1"/>
  <c r="AA324" i="32"/>
  <c r="Z324" i="32"/>
  <c r="Y324" i="32"/>
  <c r="X324" i="32"/>
  <c r="V324" i="32"/>
  <c r="AA319" i="32"/>
  <c r="Z319" i="32"/>
  <c r="Y319" i="32"/>
  <c r="X319" i="32"/>
  <c r="V319" i="32"/>
  <c r="W319" i="32" s="1"/>
  <c r="AA318" i="32"/>
  <c r="Z318" i="32"/>
  <c r="Y318" i="32"/>
  <c r="X318" i="32"/>
  <c r="V318" i="32"/>
  <c r="W318" i="32" s="1"/>
  <c r="AA317" i="32"/>
  <c r="Z317" i="32"/>
  <c r="Y317" i="32"/>
  <c r="X317" i="32"/>
  <c r="V317" i="32"/>
  <c r="W317" i="32" s="1"/>
  <c r="AA316" i="32"/>
  <c r="Z316" i="32"/>
  <c r="Y316" i="32"/>
  <c r="X316" i="32"/>
  <c r="V316" i="32"/>
  <c r="W316" i="32" s="1"/>
  <c r="AA315" i="32"/>
  <c r="Z315" i="32"/>
  <c r="Y315" i="32"/>
  <c r="X315" i="32"/>
  <c r="V315" i="32"/>
  <c r="W315" i="32" s="1"/>
  <c r="AA314" i="32"/>
  <c r="Z314" i="32"/>
  <c r="Y314" i="32"/>
  <c r="X314" i="32"/>
  <c r="V314" i="32"/>
  <c r="AA307" i="32"/>
  <c r="Z307" i="32"/>
  <c r="Y307" i="32"/>
  <c r="X307" i="32"/>
  <c r="V307" i="32"/>
  <c r="U307" i="32"/>
  <c r="AA306" i="32"/>
  <c r="Z306" i="32"/>
  <c r="Y306" i="32"/>
  <c r="X306" i="32"/>
  <c r="V306" i="32"/>
  <c r="U306" i="32"/>
  <c r="AA305" i="32"/>
  <c r="Z305" i="32"/>
  <c r="Y305" i="32"/>
  <c r="X305" i="32"/>
  <c r="V305" i="32"/>
  <c r="U305" i="32"/>
  <c r="AA304" i="32"/>
  <c r="Z304" i="32"/>
  <c r="Y304" i="32"/>
  <c r="X304" i="32"/>
  <c r="V304" i="32"/>
  <c r="U304" i="32"/>
  <c r="AA303" i="32"/>
  <c r="Z303" i="32"/>
  <c r="Y303" i="32"/>
  <c r="X303" i="32"/>
  <c r="V303" i="32"/>
  <c r="U303" i="32"/>
  <c r="AA302" i="32"/>
  <c r="Z302" i="32"/>
  <c r="Y302" i="32"/>
  <c r="X302" i="32"/>
  <c r="V302" i="32"/>
  <c r="U302" i="32"/>
  <c r="AA298" i="32"/>
  <c r="Z298" i="32"/>
  <c r="Y298" i="32"/>
  <c r="X298" i="32"/>
  <c r="V298" i="32"/>
  <c r="W298" i="32" s="1"/>
  <c r="AA297" i="32"/>
  <c r="Z297" i="32"/>
  <c r="Y297" i="32"/>
  <c r="X297" i="32"/>
  <c r="V297" i="32"/>
  <c r="W297" i="32" s="1"/>
  <c r="AA296" i="32"/>
  <c r="Z296" i="32"/>
  <c r="Y296" i="32"/>
  <c r="X296" i="32"/>
  <c r="V296" i="32"/>
  <c r="W296" i="32" s="1"/>
  <c r="AA295" i="32"/>
  <c r="Z295" i="32"/>
  <c r="Y295" i="32"/>
  <c r="X295" i="32"/>
  <c r="V295" i="32"/>
  <c r="W295" i="32" s="1"/>
  <c r="AA294" i="32"/>
  <c r="Z294" i="32"/>
  <c r="Y294" i="32"/>
  <c r="X294" i="32"/>
  <c r="V294" i="32"/>
  <c r="W294" i="32" s="1"/>
  <c r="AA293" i="32"/>
  <c r="Z293" i="32"/>
  <c r="Y293" i="32"/>
  <c r="X293" i="32"/>
  <c r="V293" i="32"/>
  <c r="W293" i="32" s="1"/>
  <c r="AA292" i="32"/>
  <c r="Z292" i="32"/>
  <c r="Y292" i="32"/>
  <c r="X292" i="32"/>
  <c r="V292" i="32"/>
  <c r="W292" i="32" s="1"/>
  <c r="AA291" i="32"/>
  <c r="Z291" i="32"/>
  <c r="Y291" i="32"/>
  <c r="X291" i="32"/>
  <c r="V291" i="32"/>
  <c r="W291" i="32" s="1"/>
  <c r="AA290" i="32"/>
  <c r="Z290" i="32"/>
  <c r="Y290" i="32"/>
  <c r="X290" i="32"/>
  <c r="V290" i="32"/>
  <c r="W290" i="32" s="1"/>
  <c r="AA289" i="32"/>
  <c r="Z289" i="32"/>
  <c r="Y289" i="32"/>
  <c r="X289" i="32"/>
  <c r="V289" i="32"/>
  <c r="W289" i="32" s="1"/>
  <c r="AA288" i="32"/>
  <c r="Z288" i="32"/>
  <c r="Y288" i="32"/>
  <c r="X288" i="32"/>
  <c r="V288" i="32"/>
  <c r="W288" i="32" s="1"/>
  <c r="AA287" i="32"/>
  <c r="Z287" i="32"/>
  <c r="Y287" i="32"/>
  <c r="X287" i="32"/>
  <c r="V287" i="32"/>
  <c r="W287" i="32" s="1"/>
  <c r="AA286" i="32"/>
  <c r="Z286" i="32"/>
  <c r="Y286" i="32"/>
  <c r="X286" i="32"/>
  <c r="V286" i="32"/>
  <c r="W286" i="32" s="1"/>
  <c r="AA282" i="32"/>
  <c r="Z282" i="32"/>
  <c r="Y282" i="32"/>
  <c r="X282" i="32"/>
  <c r="V282" i="32"/>
  <c r="U282" i="32"/>
  <c r="AA281" i="32"/>
  <c r="Z281" i="32"/>
  <c r="Y281" i="32"/>
  <c r="X281" i="32"/>
  <c r="V281" i="32"/>
  <c r="U281" i="32"/>
  <c r="AA280" i="32"/>
  <c r="Z280" i="32"/>
  <c r="Y280" i="32"/>
  <c r="X280" i="32"/>
  <c r="V280" i="32"/>
  <c r="U280" i="32"/>
  <c r="AA279" i="32"/>
  <c r="Z279" i="32"/>
  <c r="Y279" i="32"/>
  <c r="X279" i="32"/>
  <c r="V279" i="32"/>
  <c r="U279" i="32"/>
  <c r="AA278" i="32"/>
  <c r="Z278" i="32"/>
  <c r="Y278" i="32"/>
  <c r="X278" i="32"/>
  <c r="V278" i="32"/>
  <c r="U278" i="32"/>
  <c r="AA277" i="32"/>
  <c r="Z277" i="32"/>
  <c r="Y277" i="32"/>
  <c r="X277" i="32"/>
  <c r="V277" i="32"/>
  <c r="U277" i="32"/>
  <c r="AA276" i="32"/>
  <c r="Z276" i="32"/>
  <c r="Y276" i="32"/>
  <c r="X276" i="32"/>
  <c r="V276" i="32"/>
  <c r="U276" i="32"/>
  <c r="AA275" i="32"/>
  <c r="Z275" i="32"/>
  <c r="Y275" i="32"/>
  <c r="X275" i="32"/>
  <c r="V275" i="32"/>
  <c r="U275" i="32"/>
  <c r="AA274" i="32"/>
  <c r="Z274" i="32"/>
  <c r="Y274" i="32"/>
  <c r="X274" i="32"/>
  <c r="V274" i="32"/>
  <c r="U274" i="32"/>
  <c r="AA273" i="32"/>
  <c r="Z273" i="32"/>
  <c r="Y273" i="32"/>
  <c r="X273" i="32"/>
  <c r="V273" i="32"/>
  <c r="U273" i="32"/>
  <c r="AA272" i="32"/>
  <c r="Z272" i="32"/>
  <c r="Y272" i="32"/>
  <c r="X272" i="32"/>
  <c r="V272" i="32"/>
  <c r="U272" i="32"/>
  <c r="AA271" i="32"/>
  <c r="Z271" i="32"/>
  <c r="Y271" i="32"/>
  <c r="X271" i="32"/>
  <c r="V271" i="32"/>
  <c r="U271" i="32"/>
  <c r="AA270" i="32"/>
  <c r="Z270" i="32"/>
  <c r="Y270" i="32"/>
  <c r="X270" i="32"/>
  <c r="V270" i="32"/>
  <c r="U270" i="32"/>
  <c r="AA266" i="32"/>
  <c r="Z266" i="32"/>
  <c r="Y266" i="32"/>
  <c r="X266" i="32"/>
  <c r="V266" i="32"/>
  <c r="U266" i="32"/>
  <c r="AA265" i="32"/>
  <c r="Z265" i="32"/>
  <c r="Y265" i="32"/>
  <c r="X265" i="32"/>
  <c r="V265" i="32"/>
  <c r="U265" i="32"/>
  <c r="AA264" i="32"/>
  <c r="Z264" i="32"/>
  <c r="Y264" i="32"/>
  <c r="X264" i="32"/>
  <c r="V264" i="32"/>
  <c r="U264" i="32"/>
  <c r="AA263" i="32"/>
  <c r="Z263" i="32"/>
  <c r="Y263" i="32"/>
  <c r="X263" i="32"/>
  <c r="V263" i="32"/>
  <c r="U263" i="32"/>
  <c r="AA262" i="32"/>
  <c r="Z262" i="32"/>
  <c r="Y262" i="32"/>
  <c r="X262" i="32"/>
  <c r="V262" i="32"/>
  <c r="U262" i="32"/>
  <c r="AA261" i="32"/>
  <c r="Z261" i="32"/>
  <c r="Y261" i="32"/>
  <c r="X261" i="32"/>
  <c r="V261" i="32"/>
  <c r="U261" i="32"/>
  <c r="AA260" i="32"/>
  <c r="Z260" i="32"/>
  <c r="Y260" i="32"/>
  <c r="X260" i="32"/>
  <c r="V260" i="32"/>
  <c r="U260" i="32"/>
  <c r="AA259" i="32"/>
  <c r="Z259" i="32"/>
  <c r="Y259" i="32"/>
  <c r="X259" i="32"/>
  <c r="V259" i="32"/>
  <c r="U259" i="32"/>
  <c r="AA258" i="32"/>
  <c r="Z258" i="32"/>
  <c r="Y258" i="32"/>
  <c r="X258" i="32"/>
  <c r="V258" i="32"/>
  <c r="U258" i="32"/>
  <c r="AA257" i="32"/>
  <c r="Z257" i="32"/>
  <c r="Y257" i="32"/>
  <c r="X257" i="32"/>
  <c r="V257" i="32"/>
  <c r="U257" i="32"/>
  <c r="AA256" i="32"/>
  <c r="Z256" i="32"/>
  <c r="Y256" i="32"/>
  <c r="X256" i="32"/>
  <c r="V256" i="32"/>
  <c r="U256" i="32"/>
  <c r="AA255" i="32"/>
  <c r="Z255" i="32"/>
  <c r="Y255" i="32"/>
  <c r="X255" i="32"/>
  <c r="V255" i="32"/>
  <c r="U255" i="32"/>
  <c r="AA254" i="32"/>
  <c r="Z254" i="32"/>
  <c r="Y254" i="32"/>
  <c r="X254" i="32"/>
  <c r="V254" i="32"/>
  <c r="U254" i="32"/>
  <c r="AA249" i="32"/>
  <c r="Z249" i="32"/>
  <c r="Y249" i="32"/>
  <c r="X249" i="32"/>
  <c r="V249" i="32"/>
  <c r="U249" i="32"/>
  <c r="AA248" i="32"/>
  <c r="Z248" i="32"/>
  <c r="Y248" i="32"/>
  <c r="X248" i="32"/>
  <c r="V248" i="32"/>
  <c r="U248" i="32"/>
  <c r="AA244" i="32"/>
  <c r="Z244" i="32"/>
  <c r="Y244" i="32"/>
  <c r="X244" i="32"/>
  <c r="V244" i="32"/>
  <c r="U244" i="32"/>
  <c r="AA243" i="32"/>
  <c r="Z243" i="32"/>
  <c r="Y243" i="32"/>
  <c r="X243" i="32"/>
  <c r="V243" i="32"/>
  <c r="U243" i="32"/>
  <c r="AA242" i="32"/>
  <c r="Z242" i="32"/>
  <c r="Y242" i="32"/>
  <c r="X242" i="32"/>
  <c r="V242" i="32"/>
  <c r="U242" i="32"/>
  <c r="AA238" i="32"/>
  <c r="Z238" i="32"/>
  <c r="Y238" i="32"/>
  <c r="X238" i="32"/>
  <c r="V238" i="32"/>
  <c r="U238" i="32"/>
  <c r="AA237" i="32"/>
  <c r="Z237" i="32"/>
  <c r="Y237" i="32"/>
  <c r="X237" i="32"/>
  <c r="V237" i="32"/>
  <c r="U237" i="32"/>
  <c r="AA236" i="32"/>
  <c r="Z236" i="32"/>
  <c r="Y236" i="32"/>
  <c r="X236" i="32"/>
  <c r="V236" i="32"/>
  <c r="U236" i="32"/>
  <c r="AA231" i="32"/>
  <c r="Z231" i="32"/>
  <c r="Y231" i="32"/>
  <c r="X231" i="32"/>
  <c r="V231" i="32"/>
  <c r="W231" i="32" s="1"/>
  <c r="AA230" i="32"/>
  <c r="Z230" i="32"/>
  <c r="Y230" i="32"/>
  <c r="X230" i="32"/>
  <c r="V230" i="32"/>
  <c r="W230" i="32" s="1"/>
  <c r="AA229" i="32"/>
  <c r="Z229" i="32"/>
  <c r="Y229" i="32"/>
  <c r="X229" i="32"/>
  <c r="V229" i="32"/>
  <c r="W229" i="32" s="1"/>
  <c r="AA225" i="32"/>
  <c r="Z225" i="32"/>
  <c r="Y225" i="32"/>
  <c r="X225" i="32"/>
  <c r="V225" i="32"/>
  <c r="U225" i="32"/>
  <c r="AA224" i="32"/>
  <c r="Z224" i="32"/>
  <c r="Y224" i="32"/>
  <c r="X224" i="32"/>
  <c r="V224" i="32"/>
  <c r="U224" i="32"/>
  <c r="AA223" i="32"/>
  <c r="Z223" i="32"/>
  <c r="Y223" i="32"/>
  <c r="X223" i="32"/>
  <c r="V223" i="32"/>
  <c r="U223" i="32"/>
  <c r="AA212" i="32"/>
  <c r="Z212" i="32"/>
  <c r="Y212" i="32"/>
  <c r="X212" i="32"/>
  <c r="V212" i="32"/>
  <c r="U212" i="32"/>
  <c r="AA211" i="32"/>
  <c r="Z211" i="32"/>
  <c r="Y211" i="32"/>
  <c r="X211" i="32"/>
  <c r="V211" i="32"/>
  <c r="U211" i="32"/>
  <c r="AA210" i="32"/>
  <c r="Z210" i="32"/>
  <c r="Y210" i="32"/>
  <c r="X210" i="32"/>
  <c r="V210" i="32"/>
  <c r="U210" i="32"/>
  <c r="AA205" i="32"/>
  <c r="Z205" i="32"/>
  <c r="Y205" i="32"/>
  <c r="X205" i="32"/>
  <c r="V205" i="32"/>
  <c r="W205" i="32" s="1"/>
  <c r="AA204" i="32"/>
  <c r="Z204" i="32"/>
  <c r="Y204" i="32"/>
  <c r="X204" i="32"/>
  <c r="V204" i="32"/>
  <c r="W204" i="32" s="1"/>
  <c r="AA203" i="32"/>
  <c r="Z203" i="32"/>
  <c r="Y203" i="32"/>
  <c r="X203" i="32"/>
  <c r="V203" i="32"/>
  <c r="W203" i="32" s="1"/>
  <c r="AA202" i="32"/>
  <c r="Z202" i="32"/>
  <c r="Y202" i="32"/>
  <c r="X202" i="32"/>
  <c r="V202" i="32"/>
  <c r="W202" i="32" s="1"/>
  <c r="AA201" i="32"/>
  <c r="Z201" i="32"/>
  <c r="Y201" i="32"/>
  <c r="X201" i="32"/>
  <c r="V201" i="32"/>
  <c r="W201" i="32" s="1"/>
  <c r="AA197" i="32"/>
  <c r="Z197" i="32"/>
  <c r="Y197" i="32"/>
  <c r="X197" i="32"/>
  <c r="V197" i="32"/>
  <c r="U197" i="32"/>
  <c r="AA196" i="32"/>
  <c r="Z196" i="32"/>
  <c r="Y196" i="32"/>
  <c r="X196" i="32"/>
  <c r="V196" i="32"/>
  <c r="U196" i="32"/>
  <c r="AA195" i="32"/>
  <c r="Z195" i="32"/>
  <c r="Y195" i="32"/>
  <c r="X195" i="32"/>
  <c r="V195" i="32"/>
  <c r="U195" i="32"/>
  <c r="AA194" i="32"/>
  <c r="Z194" i="32"/>
  <c r="Y194" i="32"/>
  <c r="X194" i="32"/>
  <c r="V194" i="32"/>
  <c r="U194" i="32"/>
  <c r="AA193" i="32"/>
  <c r="Z193" i="32"/>
  <c r="Y193" i="32"/>
  <c r="X193" i="32"/>
  <c r="V193" i="32"/>
  <c r="U193" i="32"/>
  <c r="AA189" i="32"/>
  <c r="Z189" i="32"/>
  <c r="Y189" i="32"/>
  <c r="X189" i="32"/>
  <c r="V189" i="32"/>
  <c r="U189" i="32"/>
  <c r="AA188" i="32"/>
  <c r="Z188" i="32"/>
  <c r="Y188" i="32"/>
  <c r="X188" i="32"/>
  <c r="V188" i="32"/>
  <c r="U188" i="32"/>
  <c r="AA187" i="32"/>
  <c r="Z187" i="32"/>
  <c r="Y187" i="32"/>
  <c r="X187" i="32"/>
  <c r="V187" i="32"/>
  <c r="U187" i="32"/>
  <c r="AA186" i="32"/>
  <c r="Z186" i="32"/>
  <c r="Y186" i="32"/>
  <c r="X186" i="32"/>
  <c r="V186" i="32"/>
  <c r="U186" i="32"/>
  <c r="AA185" i="32"/>
  <c r="Z185" i="32"/>
  <c r="Y185" i="32"/>
  <c r="X185" i="32"/>
  <c r="V185" i="32"/>
  <c r="U185" i="32"/>
  <c r="AA179" i="32"/>
  <c r="Z179" i="32"/>
  <c r="Y179" i="32"/>
  <c r="X179" i="32"/>
  <c r="V179" i="32"/>
  <c r="W179" i="32" s="1"/>
  <c r="AA178" i="32"/>
  <c r="Z178" i="32"/>
  <c r="Y178" i="32"/>
  <c r="X178" i="32"/>
  <c r="V178" i="32"/>
  <c r="W178" i="32" s="1"/>
  <c r="AA177" i="32"/>
  <c r="Z177" i="32"/>
  <c r="Y177" i="32"/>
  <c r="X177" i="32"/>
  <c r="V177" i="32"/>
  <c r="W177" i="32" s="1"/>
  <c r="AA176" i="32"/>
  <c r="Z176" i="32"/>
  <c r="Y176" i="32"/>
  <c r="X176" i="32"/>
  <c r="V176" i="32"/>
  <c r="W176" i="32" s="1"/>
  <c r="AA175" i="32"/>
  <c r="Z175" i="32"/>
  <c r="Y175" i="32"/>
  <c r="X175" i="32"/>
  <c r="V175" i="32"/>
  <c r="W175" i="32" s="1"/>
  <c r="AA174" i="32"/>
  <c r="Z174" i="32"/>
  <c r="Y174" i="32"/>
  <c r="X174" i="32"/>
  <c r="V174" i="32"/>
  <c r="W174" i="32" s="1"/>
  <c r="AA173" i="32"/>
  <c r="Z173" i="32"/>
  <c r="Y173" i="32"/>
  <c r="X173" i="32"/>
  <c r="V173" i="32"/>
  <c r="W173" i="32" s="1"/>
  <c r="AA172" i="32"/>
  <c r="Z172" i="32"/>
  <c r="Y172" i="32"/>
  <c r="X172" i="32"/>
  <c r="V172" i="32"/>
  <c r="W172" i="32" s="1"/>
  <c r="AA168" i="32"/>
  <c r="Z168" i="32"/>
  <c r="Y168" i="32"/>
  <c r="X168" i="32"/>
  <c r="V168" i="32"/>
  <c r="U168" i="32"/>
  <c r="AA167" i="32"/>
  <c r="Z167" i="32"/>
  <c r="Y167" i="32"/>
  <c r="X167" i="32"/>
  <c r="V167" i="32"/>
  <c r="U167" i="32"/>
  <c r="AA166" i="32"/>
  <c r="Z166" i="32"/>
  <c r="Y166" i="32"/>
  <c r="X166" i="32"/>
  <c r="V166" i="32"/>
  <c r="U166" i="32"/>
  <c r="AA165" i="32"/>
  <c r="Z165" i="32"/>
  <c r="Y165" i="32"/>
  <c r="X165" i="32"/>
  <c r="V165" i="32"/>
  <c r="U165" i="32"/>
  <c r="AA164" i="32"/>
  <c r="Z164" i="32"/>
  <c r="Y164" i="32"/>
  <c r="X164" i="32"/>
  <c r="V164" i="32"/>
  <c r="U164" i="32"/>
  <c r="AA163" i="32"/>
  <c r="Z163" i="32"/>
  <c r="Y163" i="32"/>
  <c r="X163" i="32"/>
  <c r="V163" i="32"/>
  <c r="U163" i="32"/>
  <c r="AA162" i="32"/>
  <c r="Z162" i="32"/>
  <c r="Y162" i="32"/>
  <c r="X162" i="32"/>
  <c r="V162" i="32"/>
  <c r="U162" i="32"/>
  <c r="AA161" i="32"/>
  <c r="Z161" i="32"/>
  <c r="Y161" i="32"/>
  <c r="X161" i="32"/>
  <c r="V161" i="32"/>
  <c r="U161" i="32"/>
  <c r="AA157" i="32"/>
  <c r="Z157" i="32"/>
  <c r="Y157" i="32"/>
  <c r="X157" i="32"/>
  <c r="V157" i="32"/>
  <c r="U157" i="32"/>
  <c r="AA156" i="32"/>
  <c r="Z156" i="32"/>
  <c r="Y156" i="32"/>
  <c r="X156" i="32"/>
  <c r="V156" i="32"/>
  <c r="U156" i="32"/>
  <c r="AA155" i="32"/>
  <c r="Z155" i="32"/>
  <c r="Y155" i="32"/>
  <c r="X155" i="32"/>
  <c r="V155" i="32"/>
  <c r="U155" i="32"/>
  <c r="AA154" i="32"/>
  <c r="Z154" i="32"/>
  <c r="Y154" i="32"/>
  <c r="X154" i="32"/>
  <c r="V154" i="32"/>
  <c r="U154" i="32"/>
  <c r="AA153" i="32"/>
  <c r="Z153" i="32"/>
  <c r="Y153" i="32"/>
  <c r="X153" i="32"/>
  <c r="V153" i="32"/>
  <c r="U153" i="32"/>
  <c r="AA152" i="32"/>
  <c r="Z152" i="32"/>
  <c r="Y152" i="32"/>
  <c r="X152" i="32"/>
  <c r="V152" i="32"/>
  <c r="U152" i="32"/>
  <c r="AA151" i="32"/>
  <c r="Z151" i="32"/>
  <c r="Y151" i="32"/>
  <c r="X151" i="32"/>
  <c r="V151" i="32"/>
  <c r="U151" i="32"/>
  <c r="AA150" i="32"/>
  <c r="Z150" i="32"/>
  <c r="Y150" i="32"/>
  <c r="X150" i="32"/>
  <c r="V150" i="32"/>
  <c r="U150" i="32"/>
  <c r="AA145" i="32"/>
  <c r="Z145" i="32"/>
  <c r="Y145" i="32"/>
  <c r="X145" i="32"/>
  <c r="V145" i="32"/>
  <c r="U145" i="32"/>
  <c r="AA144" i="32"/>
  <c r="Z144" i="32"/>
  <c r="Y144" i="32"/>
  <c r="X144" i="32"/>
  <c r="V144" i="32"/>
  <c r="U144" i="32"/>
  <c r="AA143" i="32"/>
  <c r="Z143" i="32"/>
  <c r="Y143" i="32"/>
  <c r="X143" i="32"/>
  <c r="V143" i="32"/>
  <c r="U143" i="32"/>
  <c r="AA142" i="32"/>
  <c r="Z142" i="32"/>
  <c r="Y142" i="32"/>
  <c r="X142" i="32"/>
  <c r="V142" i="32"/>
  <c r="U142" i="32"/>
  <c r="AA136" i="32"/>
  <c r="Z136" i="32"/>
  <c r="Y136" i="32"/>
  <c r="X136" i="32"/>
  <c r="V136" i="32"/>
  <c r="U136" i="32"/>
  <c r="AA135" i="32"/>
  <c r="Z135" i="32"/>
  <c r="Y135" i="32"/>
  <c r="X135" i="32"/>
  <c r="V135" i="32"/>
  <c r="U135" i="32"/>
  <c r="AA134" i="32"/>
  <c r="Z134" i="32"/>
  <c r="Y134" i="32"/>
  <c r="X134" i="32"/>
  <c r="V134" i="32"/>
  <c r="U134" i="32"/>
  <c r="AA133" i="32"/>
  <c r="Z133" i="32"/>
  <c r="Y133" i="32"/>
  <c r="X133" i="32"/>
  <c r="V133" i="32"/>
  <c r="U133" i="32"/>
  <c r="AA129" i="32"/>
  <c r="Z129" i="32"/>
  <c r="Y129" i="32"/>
  <c r="X129" i="32"/>
  <c r="V129" i="32"/>
  <c r="U129" i="32"/>
  <c r="AA128" i="32"/>
  <c r="Z128" i="32"/>
  <c r="Y128" i="32"/>
  <c r="X128" i="32"/>
  <c r="V128" i="32"/>
  <c r="U128" i="32"/>
  <c r="AA127" i="32"/>
  <c r="Z127" i="32"/>
  <c r="Y127" i="32"/>
  <c r="X127" i="32"/>
  <c r="V127" i="32"/>
  <c r="U127" i="32"/>
  <c r="AA126" i="32"/>
  <c r="Z126" i="32"/>
  <c r="Y126" i="32"/>
  <c r="X126" i="32"/>
  <c r="V126" i="32"/>
  <c r="U126" i="32"/>
  <c r="AA122" i="32"/>
  <c r="Z122" i="32"/>
  <c r="Y122" i="32"/>
  <c r="X122" i="32"/>
  <c r="V122" i="32"/>
  <c r="U122" i="32"/>
  <c r="AA121" i="32"/>
  <c r="Z121" i="32"/>
  <c r="Y121" i="32"/>
  <c r="X121" i="32"/>
  <c r="V121" i="32"/>
  <c r="U121" i="32"/>
  <c r="AA120" i="32"/>
  <c r="Z120" i="32"/>
  <c r="Y120" i="32"/>
  <c r="X120" i="32"/>
  <c r="V120" i="32"/>
  <c r="U120" i="32"/>
  <c r="AA119" i="32"/>
  <c r="Z119" i="32"/>
  <c r="Y119" i="32"/>
  <c r="X119" i="32"/>
  <c r="V119" i="32"/>
  <c r="U119" i="32"/>
  <c r="AA114" i="32"/>
  <c r="Z114" i="32"/>
  <c r="Y114" i="32"/>
  <c r="X114" i="32"/>
  <c r="V114" i="32"/>
  <c r="W114" i="32" s="1"/>
  <c r="AA113" i="32"/>
  <c r="Z113" i="32"/>
  <c r="Y113" i="32"/>
  <c r="X113" i="32"/>
  <c r="V113" i="32"/>
  <c r="W113" i="32" s="1"/>
  <c r="AA112" i="32"/>
  <c r="Z112" i="32"/>
  <c r="Y112" i="32"/>
  <c r="X112" i="32"/>
  <c r="V112" i="32"/>
  <c r="W112" i="32" s="1"/>
  <c r="AA111" i="32"/>
  <c r="Z111" i="32"/>
  <c r="Y111" i="32"/>
  <c r="X111" i="32"/>
  <c r="V111" i="32"/>
  <c r="W111" i="32" s="1"/>
  <c r="AA110" i="32"/>
  <c r="Z110" i="32"/>
  <c r="Y110" i="32"/>
  <c r="X110" i="32"/>
  <c r="V110" i="32"/>
  <c r="W110" i="32" s="1"/>
  <c r="AA109" i="32"/>
  <c r="Z109" i="32"/>
  <c r="Y109" i="32"/>
  <c r="X109" i="32"/>
  <c r="V109" i="32"/>
  <c r="W109" i="32" s="1"/>
  <c r="AA108" i="32"/>
  <c r="Z108" i="32"/>
  <c r="Y108" i="32"/>
  <c r="X108" i="32"/>
  <c r="V108" i="32"/>
  <c r="W108" i="32" s="1"/>
  <c r="AA107" i="32"/>
  <c r="Z107" i="32"/>
  <c r="Y107" i="32"/>
  <c r="X107" i="32"/>
  <c r="V107" i="32"/>
  <c r="W107" i="32" s="1"/>
  <c r="AA106" i="32"/>
  <c r="Z106" i="32"/>
  <c r="Y106" i="32"/>
  <c r="X106" i="32"/>
  <c r="V106" i="32"/>
  <c r="W106" i="32" s="1"/>
  <c r="AA105" i="32"/>
  <c r="Z105" i="32"/>
  <c r="Y105" i="32"/>
  <c r="X105" i="32"/>
  <c r="V105" i="32"/>
  <c r="W105" i="32" s="1"/>
  <c r="AA104" i="32"/>
  <c r="Z104" i="32"/>
  <c r="Y104" i="32"/>
  <c r="X104" i="32"/>
  <c r="V104" i="32"/>
  <c r="W104" i="32" s="1"/>
  <c r="AA103" i="32"/>
  <c r="Z103" i="32"/>
  <c r="Y103" i="32"/>
  <c r="X103" i="32"/>
  <c r="V103" i="32"/>
  <c r="W103" i="32" s="1"/>
  <c r="AA102" i="32"/>
  <c r="Z102" i="32"/>
  <c r="Y102" i="32"/>
  <c r="X102" i="32"/>
  <c r="V102" i="32"/>
  <c r="W102" i="32" s="1"/>
  <c r="AA101" i="32"/>
  <c r="Z101" i="32"/>
  <c r="Y101" i="32"/>
  <c r="X101" i="32"/>
  <c r="V101" i="32"/>
  <c r="W101" i="32" s="1"/>
  <c r="AA100" i="32"/>
  <c r="Z100" i="32"/>
  <c r="Y100" i="32"/>
  <c r="X100" i="32"/>
  <c r="V100" i="32"/>
  <c r="W100" i="32" s="1"/>
  <c r="AA99" i="32"/>
  <c r="Z99" i="32"/>
  <c r="Y99" i="32"/>
  <c r="X99" i="32"/>
  <c r="V99" i="32"/>
  <c r="W99" i="32" s="1"/>
  <c r="AA98" i="32"/>
  <c r="Z98" i="32"/>
  <c r="Y98" i="32"/>
  <c r="X98" i="32"/>
  <c r="V98" i="32"/>
  <c r="W98" i="32" s="1"/>
  <c r="AA97" i="32"/>
  <c r="Z97" i="32"/>
  <c r="Y97" i="32"/>
  <c r="X97" i="32"/>
  <c r="V97" i="32"/>
  <c r="W97" i="32" s="1"/>
  <c r="AA96" i="32"/>
  <c r="Z96" i="32"/>
  <c r="Y96" i="32"/>
  <c r="X96" i="32"/>
  <c r="V96" i="32"/>
  <c r="W96" i="32" s="1"/>
  <c r="AA95" i="32"/>
  <c r="Z95" i="32"/>
  <c r="Y95" i="32"/>
  <c r="X95" i="32"/>
  <c r="V95" i="32"/>
  <c r="W95" i="32" s="1"/>
  <c r="AA94" i="32"/>
  <c r="Z94" i="32"/>
  <c r="Y94" i="32"/>
  <c r="X94" i="32"/>
  <c r="V94" i="32"/>
  <c r="W94" i="32" s="1"/>
  <c r="AA93" i="32"/>
  <c r="Z93" i="32"/>
  <c r="Y93" i="32"/>
  <c r="X93" i="32"/>
  <c r="V93" i="32"/>
  <c r="W93" i="32" s="1"/>
  <c r="AA92" i="32"/>
  <c r="Z92" i="32"/>
  <c r="Y92" i="32"/>
  <c r="X92" i="32"/>
  <c r="V92" i="32"/>
  <c r="W92" i="32" s="1"/>
  <c r="AA91" i="32"/>
  <c r="Z91" i="32"/>
  <c r="Y91" i="32"/>
  <c r="X91" i="32"/>
  <c r="V91" i="32"/>
  <c r="W91" i="32" s="1"/>
  <c r="AA90" i="32"/>
  <c r="Z90" i="32"/>
  <c r="Y90" i="32"/>
  <c r="X90" i="32"/>
  <c r="V90" i="32"/>
  <c r="W90" i="32" s="1"/>
  <c r="AA89" i="32"/>
  <c r="Z89" i="32"/>
  <c r="Y89" i="32"/>
  <c r="X89" i="32"/>
  <c r="V89" i="32"/>
  <c r="W89" i="32" s="1"/>
  <c r="AA88" i="32"/>
  <c r="Z88" i="32"/>
  <c r="Y88" i="32"/>
  <c r="X88" i="32"/>
  <c r="V88" i="32"/>
  <c r="W88" i="32" s="1"/>
  <c r="AA87" i="32"/>
  <c r="Z87" i="32"/>
  <c r="Y87" i="32"/>
  <c r="X87" i="32"/>
  <c r="V87" i="32"/>
  <c r="W87" i="32" s="1"/>
  <c r="AA86" i="32"/>
  <c r="Z86" i="32"/>
  <c r="Y86" i="32"/>
  <c r="X86" i="32"/>
  <c r="V86" i="32"/>
  <c r="W86" i="32" s="1"/>
  <c r="AA85" i="32"/>
  <c r="Z85" i="32"/>
  <c r="Y85" i="32"/>
  <c r="X85" i="32"/>
  <c r="V85" i="32"/>
  <c r="W85" i="32" s="1"/>
  <c r="AA84" i="32"/>
  <c r="Z84" i="32"/>
  <c r="Y84" i="32"/>
  <c r="X84" i="32"/>
  <c r="V84" i="32"/>
  <c r="W84" i="32" s="1"/>
  <c r="AA83" i="32"/>
  <c r="Z83" i="32"/>
  <c r="Y83" i="32"/>
  <c r="X83" i="32"/>
  <c r="V83" i="32"/>
  <c r="W83" i="32" s="1"/>
  <c r="AA82" i="32"/>
  <c r="Z82" i="32"/>
  <c r="Y82" i="32"/>
  <c r="X82" i="32"/>
  <c r="V82" i="32"/>
  <c r="W82" i="32" s="1"/>
  <c r="AA78" i="32"/>
  <c r="Z78" i="32"/>
  <c r="Y78" i="32"/>
  <c r="X78" i="32"/>
  <c r="V78" i="32"/>
  <c r="U78" i="32"/>
  <c r="AA77" i="32"/>
  <c r="Z77" i="32"/>
  <c r="Y77" i="32"/>
  <c r="X77" i="32"/>
  <c r="V77" i="32"/>
  <c r="U77" i="32"/>
  <c r="AA76" i="32"/>
  <c r="Z76" i="32"/>
  <c r="Y76" i="32"/>
  <c r="X76" i="32"/>
  <c r="V76" i="32"/>
  <c r="U76" i="32"/>
  <c r="AA75" i="32"/>
  <c r="Z75" i="32"/>
  <c r="Y75" i="32"/>
  <c r="X75" i="32"/>
  <c r="V75" i="32"/>
  <c r="U75" i="32"/>
  <c r="AA74" i="32"/>
  <c r="Z74" i="32"/>
  <c r="Y74" i="32"/>
  <c r="X74" i="32"/>
  <c r="V74" i="32"/>
  <c r="U74" i="32"/>
  <c r="AA73" i="32"/>
  <c r="Z73" i="32"/>
  <c r="Y73" i="32"/>
  <c r="X73" i="32"/>
  <c r="V73" i="32"/>
  <c r="U73" i="32"/>
  <c r="AA72" i="32"/>
  <c r="Z72" i="32"/>
  <c r="Y72" i="32"/>
  <c r="X72" i="32"/>
  <c r="V72" i="32"/>
  <c r="U72" i="32"/>
  <c r="AA71" i="32"/>
  <c r="Z71" i="32"/>
  <c r="Y71" i="32"/>
  <c r="X71" i="32"/>
  <c r="V71" i="32"/>
  <c r="U71" i="32"/>
  <c r="AA70" i="32"/>
  <c r="Z70" i="32"/>
  <c r="Y70" i="32"/>
  <c r="X70" i="32"/>
  <c r="V70" i="32"/>
  <c r="U70" i="32"/>
  <c r="AA69" i="32"/>
  <c r="Z69" i="32"/>
  <c r="Y69" i="32"/>
  <c r="X69" i="32"/>
  <c r="V69" i="32"/>
  <c r="U69" i="32"/>
  <c r="AA68" i="32"/>
  <c r="Z68" i="32"/>
  <c r="Y68" i="32"/>
  <c r="X68" i="32"/>
  <c r="V68" i="32"/>
  <c r="U68" i="32"/>
  <c r="AA67" i="32"/>
  <c r="Z67" i="32"/>
  <c r="Y67" i="32"/>
  <c r="X67" i="32"/>
  <c r="V67" i="32"/>
  <c r="U67" i="32"/>
  <c r="AA66" i="32"/>
  <c r="Z66" i="32"/>
  <c r="Y66" i="32"/>
  <c r="X66" i="32"/>
  <c r="V66" i="32"/>
  <c r="U66" i="32"/>
  <c r="AA65" i="32"/>
  <c r="Z65" i="32"/>
  <c r="Y65" i="32"/>
  <c r="X65" i="32"/>
  <c r="V65" i="32"/>
  <c r="U65" i="32"/>
  <c r="AA64" i="32"/>
  <c r="Z64" i="32"/>
  <c r="Y64" i="32"/>
  <c r="X64" i="32"/>
  <c r="V64" i="32"/>
  <c r="U64" i="32"/>
  <c r="AA63" i="32"/>
  <c r="Z63" i="32"/>
  <c r="Y63" i="32"/>
  <c r="X63" i="32"/>
  <c r="V63" i="32"/>
  <c r="U63" i="32"/>
  <c r="AA62" i="32"/>
  <c r="Z62" i="32"/>
  <c r="Y62" i="32"/>
  <c r="X62" i="32"/>
  <c r="V62" i="32"/>
  <c r="U62" i="32"/>
  <c r="AA61" i="32"/>
  <c r="Z61" i="32"/>
  <c r="Y61" i="32"/>
  <c r="X61" i="32"/>
  <c r="V61" i="32"/>
  <c r="U61" i="32"/>
  <c r="AA60" i="32"/>
  <c r="Z60" i="32"/>
  <c r="Y60" i="32"/>
  <c r="X60" i="32"/>
  <c r="V60" i="32"/>
  <c r="U60" i="32"/>
  <c r="AA59" i="32"/>
  <c r="Z59" i="32"/>
  <c r="Y59" i="32"/>
  <c r="X59" i="32"/>
  <c r="V59" i="32"/>
  <c r="U59" i="32"/>
  <c r="AA58" i="32"/>
  <c r="Z58" i="32"/>
  <c r="Y58" i="32"/>
  <c r="X58" i="32"/>
  <c r="V58" i="32"/>
  <c r="U58" i="32"/>
  <c r="AA57" i="32"/>
  <c r="Z57" i="32"/>
  <c r="Y57" i="32"/>
  <c r="X57" i="32"/>
  <c r="V57" i="32"/>
  <c r="U57" i="32"/>
  <c r="AA56" i="32"/>
  <c r="Z56" i="32"/>
  <c r="Y56" i="32"/>
  <c r="X56" i="32"/>
  <c r="V56" i="32"/>
  <c r="U56" i="32"/>
  <c r="AA55" i="32"/>
  <c r="Z55" i="32"/>
  <c r="Y55" i="32"/>
  <c r="X55" i="32"/>
  <c r="V55" i="32"/>
  <c r="U55" i="32"/>
  <c r="AA54" i="32"/>
  <c r="Z54" i="32"/>
  <c r="Y54" i="32"/>
  <c r="X54" i="32"/>
  <c r="V54" i="32"/>
  <c r="U54" i="32"/>
  <c r="AA53" i="32"/>
  <c r="Z53" i="32"/>
  <c r="Y53" i="32"/>
  <c r="X53" i="32"/>
  <c r="V53" i="32"/>
  <c r="U53" i="32"/>
  <c r="AA52" i="32"/>
  <c r="Z52" i="32"/>
  <c r="Y52" i="32"/>
  <c r="X52" i="32"/>
  <c r="V52" i="32"/>
  <c r="U52" i="32"/>
  <c r="AA51" i="32"/>
  <c r="Z51" i="32"/>
  <c r="Y51" i="32"/>
  <c r="X51" i="32"/>
  <c r="V51" i="32"/>
  <c r="U51" i="32"/>
  <c r="AA50" i="32"/>
  <c r="Z50" i="32"/>
  <c r="Y50" i="32"/>
  <c r="X50" i="32"/>
  <c r="V50" i="32"/>
  <c r="U50" i="32"/>
  <c r="AA49" i="32"/>
  <c r="Z49" i="32"/>
  <c r="Y49" i="32"/>
  <c r="X49" i="32"/>
  <c r="V49" i="32"/>
  <c r="U49" i="32"/>
  <c r="AA48" i="32"/>
  <c r="Z48" i="32"/>
  <c r="Y48" i="32"/>
  <c r="X48" i="32"/>
  <c r="V48" i="32"/>
  <c r="U48" i="32"/>
  <c r="AA47" i="32"/>
  <c r="Z47" i="32"/>
  <c r="Y47" i="32"/>
  <c r="X47" i="32"/>
  <c r="V47" i="32"/>
  <c r="U47" i="32"/>
  <c r="AA46" i="32"/>
  <c r="Z46" i="32"/>
  <c r="Y46" i="32"/>
  <c r="X46" i="32"/>
  <c r="V46" i="32"/>
  <c r="U46" i="32"/>
  <c r="AA45" i="32"/>
  <c r="Z45" i="32"/>
  <c r="Y45" i="32"/>
  <c r="X45" i="32"/>
  <c r="V45" i="32"/>
  <c r="U45" i="32"/>
  <c r="AA41" i="32"/>
  <c r="Z41" i="32"/>
  <c r="Y41" i="32"/>
  <c r="X41" i="32"/>
  <c r="V41" i="32"/>
  <c r="U41" i="32"/>
  <c r="AA40" i="32"/>
  <c r="Z40" i="32"/>
  <c r="Y40" i="32"/>
  <c r="X40" i="32"/>
  <c r="V40" i="32"/>
  <c r="U40" i="32"/>
  <c r="AA39" i="32"/>
  <c r="Z39" i="32"/>
  <c r="Y39" i="32"/>
  <c r="X39" i="32"/>
  <c r="V39" i="32"/>
  <c r="U39" i="32"/>
  <c r="AA38" i="32"/>
  <c r="Z38" i="32"/>
  <c r="Y38" i="32"/>
  <c r="X38" i="32"/>
  <c r="V38" i="32"/>
  <c r="U38" i="32"/>
  <c r="AA37" i="32"/>
  <c r="Z37" i="32"/>
  <c r="Y37" i="32"/>
  <c r="X37" i="32"/>
  <c r="V37" i="32"/>
  <c r="U37" i="32"/>
  <c r="AA36" i="32"/>
  <c r="Z36" i="32"/>
  <c r="Y36" i="32"/>
  <c r="X36" i="32"/>
  <c r="V36" i="32"/>
  <c r="U36" i="32"/>
  <c r="AA35" i="32"/>
  <c r="Z35" i="32"/>
  <c r="Y35" i="32"/>
  <c r="X35" i="32"/>
  <c r="V35" i="32"/>
  <c r="U35" i="32"/>
  <c r="AA34" i="32"/>
  <c r="Z34" i="32"/>
  <c r="Y34" i="32"/>
  <c r="X34" i="32"/>
  <c r="V34" i="32"/>
  <c r="U34" i="32"/>
  <c r="AA33" i="32"/>
  <c r="Z33" i="32"/>
  <c r="Y33" i="32"/>
  <c r="X33" i="32"/>
  <c r="V33" i="32"/>
  <c r="U33" i="32"/>
  <c r="AA32" i="32"/>
  <c r="Z32" i="32"/>
  <c r="Y32" i="32"/>
  <c r="X32" i="32"/>
  <c r="V32" i="32"/>
  <c r="U32" i="32"/>
  <c r="AA31" i="32"/>
  <c r="Z31" i="32"/>
  <c r="Y31" i="32"/>
  <c r="X31" i="32"/>
  <c r="V31" i="32"/>
  <c r="U31" i="32"/>
  <c r="AA30" i="32"/>
  <c r="Z30" i="32"/>
  <c r="Y30" i="32"/>
  <c r="X30" i="32"/>
  <c r="V30" i="32"/>
  <c r="U30" i="32"/>
  <c r="AA29" i="32"/>
  <c r="Z29" i="32"/>
  <c r="Y29" i="32"/>
  <c r="X29" i="32"/>
  <c r="V29" i="32"/>
  <c r="U29" i="32"/>
  <c r="AA28" i="32"/>
  <c r="Z28" i="32"/>
  <c r="Y28" i="32"/>
  <c r="X28" i="32"/>
  <c r="V28" i="32"/>
  <c r="U28" i="32"/>
  <c r="AA27" i="32"/>
  <c r="Z27" i="32"/>
  <c r="Y27" i="32"/>
  <c r="X27" i="32"/>
  <c r="V27" i="32"/>
  <c r="U27" i="32"/>
  <c r="AA26" i="32"/>
  <c r="Z26" i="32"/>
  <c r="Y26" i="32"/>
  <c r="X26" i="32"/>
  <c r="V26" i="32"/>
  <c r="U26" i="32"/>
  <c r="AA25" i="32"/>
  <c r="Z25" i="32"/>
  <c r="Y25" i="32"/>
  <c r="X25" i="32"/>
  <c r="V25" i="32"/>
  <c r="U25" i="32"/>
  <c r="AA24" i="32"/>
  <c r="Z24" i="32"/>
  <c r="Y24" i="32"/>
  <c r="X24" i="32"/>
  <c r="V24" i="32"/>
  <c r="U24" i="32"/>
  <c r="AA23" i="32"/>
  <c r="Z23" i="32"/>
  <c r="Y23" i="32"/>
  <c r="X23" i="32"/>
  <c r="V23" i="32"/>
  <c r="U23" i="32"/>
  <c r="AA22" i="32"/>
  <c r="Z22" i="32"/>
  <c r="Y22" i="32"/>
  <c r="X22" i="32"/>
  <c r="V22" i="32"/>
  <c r="U22" i="32"/>
  <c r="AA21" i="32"/>
  <c r="Z21" i="32"/>
  <c r="Y21" i="32"/>
  <c r="X21" i="32"/>
  <c r="V21" i="32"/>
  <c r="U21" i="32"/>
  <c r="AA20" i="32"/>
  <c r="Z20" i="32"/>
  <c r="Y20" i="32"/>
  <c r="X20" i="32"/>
  <c r="V20" i="32"/>
  <c r="U20" i="32"/>
  <c r="AA19" i="32"/>
  <c r="Z19" i="32"/>
  <c r="Y19" i="32"/>
  <c r="X19" i="32"/>
  <c r="V19" i="32"/>
  <c r="U19" i="32"/>
  <c r="AA18" i="32"/>
  <c r="Z18" i="32"/>
  <c r="Y18" i="32"/>
  <c r="X18" i="32"/>
  <c r="V18" i="32"/>
  <c r="U18" i="32"/>
  <c r="AA17" i="32"/>
  <c r="Z17" i="32"/>
  <c r="Y17" i="32"/>
  <c r="X17" i="32"/>
  <c r="V17" i="32"/>
  <c r="U17" i="32"/>
  <c r="AA16" i="32"/>
  <c r="Z16" i="32"/>
  <c r="Y16" i="32"/>
  <c r="X16" i="32"/>
  <c r="V16" i="32"/>
  <c r="U16" i="32"/>
  <c r="AA15" i="32"/>
  <c r="Z15" i="32"/>
  <c r="Y15" i="32"/>
  <c r="X15" i="32"/>
  <c r="V15" i="32"/>
  <c r="U15" i="32"/>
  <c r="AA14" i="32"/>
  <c r="Z14" i="32"/>
  <c r="Y14" i="32"/>
  <c r="X14" i="32"/>
  <c r="V14" i="32"/>
  <c r="U14" i="32"/>
  <c r="AA13" i="32"/>
  <c r="Z13" i="32"/>
  <c r="Y13" i="32"/>
  <c r="X13" i="32"/>
  <c r="V13" i="32"/>
  <c r="U13" i="32"/>
  <c r="AA12" i="32"/>
  <c r="Z12" i="32"/>
  <c r="Y12" i="32"/>
  <c r="X12" i="32"/>
  <c r="V12" i="32"/>
  <c r="U12" i="32"/>
  <c r="AA11" i="32"/>
  <c r="Z11" i="32"/>
  <c r="Y11" i="32"/>
  <c r="X11" i="32"/>
  <c r="V11" i="32"/>
  <c r="U11" i="32"/>
  <c r="AA10" i="32"/>
  <c r="Z10" i="32"/>
  <c r="Y10" i="32"/>
  <c r="X10" i="32"/>
  <c r="V10" i="32"/>
  <c r="U10" i="32"/>
  <c r="AA9" i="32"/>
  <c r="Z9" i="32"/>
  <c r="Y9" i="32"/>
  <c r="X9" i="32"/>
  <c r="V9" i="32"/>
  <c r="U9" i="32"/>
  <c r="W324" i="32" l="1"/>
  <c r="W331" i="32" s="1"/>
  <c r="V331" i="32"/>
  <c r="W314" i="32"/>
  <c r="V321" i="32"/>
  <c r="W9" i="32"/>
  <c r="W13" i="32"/>
  <c r="W17" i="32"/>
  <c r="W21" i="32"/>
  <c r="W25" i="32"/>
  <c r="W29" i="32"/>
  <c r="W33" i="32"/>
  <c r="W37" i="32"/>
  <c r="W41" i="32"/>
  <c r="W48" i="32"/>
  <c r="W52" i="32"/>
  <c r="W56" i="32"/>
  <c r="W60" i="32"/>
  <c r="W64" i="32"/>
  <c r="W68" i="32"/>
  <c r="W72" i="32"/>
  <c r="W212" i="32"/>
  <c r="W307" i="32"/>
  <c r="W460" i="32"/>
  <c r="W12" i="32"/>
  <c r="W16" i="32"/>
  <c r="W20" i="32"/>
  <c r="W24" i="32"/>
  <c r="W28" i="32"/>
  <c r="W32" i="32"/>
  <c r="W36" i="32"/>
  <c r="W40" i="32"/>
  <c r="W47" i="32"/>
  <c r="W51" i="32"/>
  <c r="W55" i="32"/>
  <c r="W59" i="32"/>
  <c r="W63" i="32"/>
  <c r="W119" i="32"/>
  <c r="W126" i="32"/>
  <c r="W133" i="32"/>
  <c r="W142" i="32"/>
  <c r="W150" i="32"/>
  <c r="W154" i="32"/>
  <c r="W161" i="32"/>
  <c r="W165" i="32"/>
  <c r="W185" i="32"/>
  <c r="W189" i="32"/>
  <c r="W196" i="32"/>
  <c r="W236" i="32"/>
  <c r="W243" i="32"/>
  <c r="W254" i="32"/>
  <c r="W258" i="32"/>
  <c r="W262" i="32"/>
  <c r="W266" i="32"/>
  <c r="W273" i="32"/>
  <c r="W277" i="32"/>
  <c r="W281" i="32"/>
  <c r="W335" i="32"/>
  <c r="W339" i="32"/>
  <c r="W343" i="32"/>
  <c r="W347" i="32"/>
  <c r="W351" i="32"/>
  <c r="W362" i="32"/>
  <c r="W357" i="32"/>
  <c r="W416" i="32"/>
  <c r="W430" i="32"/>
  <c r="W434" i="32"/>
  <c r="W438" i="32"/>
  <c r="W442" i="32"/>
  <c r="W67" i="32"/>
  <c r="W71" i="32"/>
  <c r="W75" i="32"/>
  <c r="W408" i="32"/>
  <c r="W412" i="32"/>
  <c r="W211" i="32"/>
  <c r="W303" i="32"/>
  <c r="W306" i="32"/>
  <c r="W459" i="32"/>
  <c r="W120" i="32"/>
  <c r="W127" i="32"/>
  <c r="W134" i="32"/>
  <c r="W143" i="32"/>
  <c r="W151" i="32"/>
  <c r="W155" i="32"/>
  <c r="W162" i="32"/>
  <c r="W166" i="32"/>
  <c r="W186" i="32"/>
  <c r="W193" i="32"/>
  <c r="W197" i="32"/>
  <c r="W237" i="32"/>
  <c r="W244" i="32"/>
  <c r="W255" i="32"/>
  <c r="W259" i="32"/>
  <c r="W263" i="32"/>
  <c r="W270" i="32"/>
  <c r="W274" i="32"/>
  <c r="W278" i="32"/>
  <c r="W282" i="32"/>
  <c r="W336" i="32"/>
  <c r="W340" i="32"/>
  <c r="W344" i="32"/>
  <c r="W348" i="32"/>
  <c r="W352" i="32"/>
  <c r="W363" i="32"/>
  <c r="W409" i="32"/>
  <c r="W413" i="32"/>
  <c r="W423" i="32"/>
  <c r="W431" i="32"/>
  <c r="W435" i="32"/>
  <c r="W439" i="32"/>
  <c r="W455" i="32"/>
  <c r="W76" i="32"/>
  <c r="W225" i="32"/>
  <c r="W121" i="32"/>
  <c r="W128" i="32"/>
  <c r="W135" i="32"/>
  <c r="W144" i="32"/>
  <c r="W152" i="32"/>
  <c r="W156" i="32"/>
  <c r="W163" i="32"/>
  <c r="W167" i="32"/>
  <c r="W187" i="32"/>
  <c r="W194" i="32"/>
  <c r="W238" i="32"/>
  <c r="W248" i="32"/>
  <c r="W256" i="32"/>
  <c r="W260" i="32"/>
  <c r="W264" i="32"/>
  <c r="W271" i="32"/>
  <c r="W275" i="32"/>
  <c r="W279" i="32"/>
  <c r="W337" i="32"/>
  <c r="W341" i="32"/>
  <c r="W345" i="32"/>
  <c r="W349" i="32"/>
  <c r="W214" i="32"/>
  <c r="W410" i="32"/>
  <c r="W414" i="32"/>
  <c r="W425" i="32"/>
  <c r="W432" i="32"/>
  <c r="W436" i="32"/>
  <c r="W440" i="32"/>
  <c r="W444" i="32"/>
  <c r="W122" i="32"/>
  <c r="W129" i="32"/>
  <c r="W136" i="32"/>
  <c r="W145" i="32"/>
  <c r="W153" i="32"/>
  <c r="W157" i="32"/>
  <c r="W164" i="32"/>
  <c r="W168" i="32"/>
  <c r="W188" i="32"/>
  <c r="W195" i="32"/>
  <c r="W242" i="32"/>
  <c r="W249" i="32"/>
  <c r="W257" i="32"/>
  <c r="W261" i="32"/>
  <c r="W265" i="32"/>
  <c r="W272" i="32"/>
  <c r="W276" i="32"/>
  <c r="W280" i="32"/>
  <c r="W338" i="32"/>
  <c r="W342" i="32"/>
  <c r="W346" i="32"/>
  <c r="W350" i="32"/>
  <c r="W361" i="32"/>
  <c r="W354" i="32"/>
  <c r="W411" i="32"/>
  <c r="W415" i="32"/>
  <c r="W429" i="32"/>
  <c r="W433" i="32"/>
  <c r="W437" i="32"/>
  <c r="W441" i="32"/>
  <c r="W445" i="32"/>
  <c r="W11" i="32"/>
  <c r="W15" i="32"/>
  <c r="W19" i="32"/>
  <c r="W23" i="32"/>
  <c r="W27" i="32"/>
  <c r="W31" i="32"/>
  <c r="W35" i="32"/>
  <c r="W39" i="32"/>
  <c r="W46" i="32"/>
  <c r="W50" i="32"/>
  <c r="W54" i="32"/>
  <c r="W58" i="32"/>
  <c r="W62" i="32"/>
  <c r="W66" i="32"/>
  <c r="W70" i="32"/>
  <c r="W74" i="32"/>
  <c r="W78" i="32"/>
  <c r="W210" i="32"/>
  <c r="W224" i="32"/>
  <c r="W302" i="32"/>
  <c r="W305" i="32"/>
  <c r="W443" i="32"/>
  <c r="W10" i="32"/>
  <c r="W14" i="32"/>
  <c r="W18" i="32"/>
  <c r="W22" i="32"/>
  <c r="W26" i="32"/>
  <c r="W30" i="32"/>
  <c r="W34" i="32"/>
  <c r="W38" i="32"/>
  <c r="W45" i="32"/>
  <c r="W49" i="32"/>
  <c r="W53" i="32"/>
  <c r="W57" i="32"/>
  <c r="W61" i="32"/>
  <c r="W65" i="32"/>
  <c r="W69" i="32"/>
  <c r="W73" i="32"/>
  <c r="W77" i="32"/>
  <c r="W223" i="32"/>
  <c r="W304" i="32"/>
  <c r="W454" i="32"/>
  <c r="W461" i="32"/>
  <c r="V220" i="32"/>
  <c r="AA331" i="32"/>
  <c r="U220" i="32"/>
  <c r="Y220" i="32"/>
  <c r="X321" i="32"/>
  <c r="Z220" i="32"/>
  <c r="Y321" i="32"/>
  <c r="AA220" i="32"/>
  <c r="Z321" i="32"/>
  <c r="AA321" i="32"/>
  <c r="X331" i="32"/>
  <c r="X220" i="32"/>
  <c r="Y331" i="32"/>
  <c r="Z331" i="32"/>
  <c r="Y250" i="32"/>
  <c r="AA385" i="32"/>
  <c r="X404" i="32"/>
  <c r="V404" i="32"/>
  <c r="Y404" i="32"/>
  <c r="Z404" i="32"/>
  <c r="AA404" i="32"/>
  <c r="Z385" i="32"/>
  <c r="Y385" i="32"/>
  <c r="X385" i="32"/>
  <c r="V385" i="32"/>
  <c r="AA232" i="32"/>
  <c r="U463" i="32"/>
  <c r="AA366" i="32"/>
  <c r="AA426" i="32"/>
  <c r="V456" i="32"/>
  <c r="U366" i="32"/>
  <c r="U405" i="32" s="1"/>
  <c r="U426" i="32"/>
  <c r="Z456" i="32"/>
  <c r="X463" i="32"/>
  <c r="X456" i="32"/>
  <c r="Y456" i="32"/>
  <c r="V463" i="32"/>
  <c r="Y463" i="32"/>
  <c r="Z463" i="32"/>
  <c r="AA463" i="32"/>
  <c r="AA456" i="32"/>
  <c r="U456" i="32"/>
  <c r="X366" i="32"/>
  <c r="X426" i="32"/>
  <c r="Y366" i="32"/>
  <c r="Y426" i="32"/>
  <c r="V366" i="32"/>
  <c r="V426" i="32"/>
  <c r="Z366" i="32"/>
  <c r="Z426" i="32"/>
  <c r="AA239" i="32"/>
  <c r="U311" i="32"/>
  <c r="AA226" i="32"/>
  <c r="Z232" i="32"/>
  <c r="Z239" i="32"/>
  <c r="Z226" i="32"/>
  <c r="Y232" i="32"/>
  <c r="Y239" i="32"/>
  <c r="U226" i="32"/>
  <c r="X311" i="32"/>
  <c r="V226" i="32"/>
  <c r="U239" i="32"/>
  <c r="Y311" i="32"/>
  <c r="V311" i="32"/>
  <c r="X226" i="32"/>
  <c r="V232" i="32"/>
  <c r="V239" i="32"/>
  <c r="V267" i="32"/>
  <c r="Y283" i="32"/>
  <c r="Z311" i="32"/>
  <c r="Y226" i="32"/>
  <c r="X232" i="32"/>
  <c r="X239" i="32"/>
  <c r="U245" i="32"/>
  <c r="X267" i="32"/>
  <c r="Z283" i="32"/>
  <c r="AA311" i="32"/>
  <c r="Y245" i="32"/>
  <c r="AA267" i="32"/>
  <c r="X299" i="32"/>
  <c r="Z245" i="32"/>
  <c r="Z250" i="32"/>
  <c r="U283" i="32"/>
  <c r="Y299" i="32"/>
  <c r="AA245" i="32"/>
  <c r="AA250" i="32"/>
  <c r="V283" i="32"/>
  <c r="Z299" i="32"/>
  <c r="U267" i="32"/>
  <c r="X283" i="32"/>
  <c r="AA299" i="32"/>
  <c r="V245" i="32"/>
  <c r="V250" i="32"/>
  <c r="Y267" i="32"/>
  <c r="AA283" i="32"/>
  <c r="X245" i="32"/>
  <c r="U250" i="32"/>
  <c r="X250" i="32"/>
  <c r="Z267" i="32"/>
  <c r="V299" i="32"/>
  <c r="U123" i="32"/>
  <c r="X130" i="32"/>
  <c r="Z137" i="32"/>
  <c r="Z147" i="32"/>
  <c r="X158" i="32"/>
  <c r="X169" i="32"/>
  <c r="Y180" i="32"/>
  <c r="U190" i="32"/>
  <c r="X198" i="32"/>
  <c r="AA206" i="32"/>
  <c r="V180" i="32"/>
  <c r="V123" i="32"/>
  <c r="Y130" i="32"/>
  <c r="AA137" i="32"/>
  <c r="AA147" i="32"/>
  <c r="Y158" i="32"/>
  <c r="Y169" i="32"/>
  <c r="V190" i="32"/>
  <c r="Y198" i="32"/>
  <c r="X42" i="32"/>
  <c r="X79" i="32"/>
  <c r="AA115" i="32"/>
  <c r="Z123" i="32"/>
  <c r="U137" i="32"/>
  <c r="U147" i="32"/>
  <c r="Z190" i="32"/>
  <c r="V206" i="32"/>
  <c r="Y79" i="32"/>
  <c r="AA123" i="32"/>
  <c r="V137" i="32"/>
  <c r="V147" i="32"/>
  <c r="AA190" i="32"/>
  <c r="X206" i="32"/>
  <c r="V115" i="32"/>
  <c r="U130" i="32"/>
  <c r="X137" i="32"/>
  <c r="X147" i="32"/>
  <c r="U158" i="32"/>
  <c r="U169" i="32"/>
  <c r="U198" i="32"/>
  <c r="Y206" i="32"/>
  <c r="V130" i="32"/>
  <c r="Y137" i="32"/>
  <c r="Y147" i="32"/>
  <c r="V158" i="32"/>
  <c r="V169" i="32"/>
  <c r="X180" i="32"/>
  <c r="V198" i="32"/>
  <c r="Z206" i="32"/>
  <c r="X115" i="32"/>
  <c r="Z180" i="32"/>
  <c r="U42" i="32"/>
  <c r="Y115" i="32"/>
  <c r="X123" i="32"/>
  <c r="Z130" i="32"/>
  <c r="Z158" i="32"/>
  <c r="Z169" i="32"/>
  <c r="AA180" i="32"/>
  <c r="X190" i="32"/>
  <c r="Z198" i="32"/>
  <c r="V42" i="32"/>
  <c r="Z115" i="32"/>
  <c r="Y123" i="32"/>
  <c r="AA130" i="32"/>
  <c r="AA158" i="32"/>
  <c r="AA169" i="32"/>
  <c r="Y190" i="32"/>
  <c r="AA198" i="32"/>
  <c r="Z79" i="32"/>
  <c r="U79" i="32"/>
  <c r="V79" i="32"/>
  <c r="AA79" i="32"/>
  <c r="Y42" i="32"/>
  <c r="Z42" i="32"/>
  <c r="AA42" i="32"/>
  <c r="U139" i="32" l="1"/>
  <c r="Y139" i="32"/>
  <c r="W220" i="32"/>
  <c r="W321" i="32"/>
  <c r="X139" i="32"/>
  <c r="V139" i="32"/>
  <c r="AA139" i="32"/>
  <c r="Z139" i="32"/>
  <c r="W311" i="32"/>
  <c r="AA405" i="32"/>
  <c r="X405" i="32"/>
  <c r="Z405" i="32"/>
  <c r="W404" i="32"/>
  <c r="W385" i="32"/>
  <c r="V405" i="32"/>
  <c r="Y405" i="32"/>
  <c r="AA233" i="32"/>
  <c r="W456" i="32"/>
  <c r="W463" i="32"/>
  <c r="W366" i="32"/>
  <c r="W426" i="32"/>
  <c r="W226" i="32"/>
  <c r="Y332" i="32"/>
  <c r="X233" i="32"/>
  <c r="V332" i="32"/>
  <c r="U332" i="32"/>
  <c r="Z233" i="32"/>
  <c r="Z332" i="32"/>
  <c r="X332" i="32"/>
  <c r="AA332" i="32"/>
  <c r="Y233" i="32"/>
  <c r="W232" i="32"/>
  <c r="W299" i="32"/>
  <c r="U233" i="32"/>
  <c r="V233" i="32"/>
  <c r="U251" i="32"/>
  <c r="W239" i="32"/>
  <c r="Y251" i="32"/>
  <c r="AA251" i="32"/>
  <c r="W245" i="32"/>
  <c r="W267" i="32"/>
  <c r="V251" i="32"/>
  <c r="W250" i="32"/>
  <c r="X251" i="32"/>
  <c r="Z251" i="32"/>
  <c r="W283" i="32"/>
  <c r="Y182" i="32"/>
  <c r="X207" i="32"/>
  <c r="U116" i="32"/>
  <c r="U207" i="32"/>
  <c r="Z182" i="32"/>
  <c r="W180" i="32"/>
  <c r="AA116" i="32"/>
  <c r="V207" i="32"/>
  <c r="W130" i="32"/>
  <c r="Y116" i="32"/>
  <c r="W147" i="32"/>
  <c r="X182" i="32"/>
  <c r="W123" i="32"/>
  <c r="W137" i="32"/>
  <c r="W169" i="32"/>
  <c r="W190" i="32"/>
  <c r="AA207" i="32"/>
  <c r="W206" i="32"/>
  <c r="W158" i="32"/>
  <c r="Z207" i="32"/>
  <c r="W198" i="32"/>
  <c r="W42" i="32"/>
  <c r="V116" i="32"/>
  <c r="W115" i="32"/>
  <c r="Z116" i="32"/>
  <c r="Y207" i="32"/>
  <c r="V182" i="32"/>
  <c r="U182" i="32"/>
  <c r="AA182" i="32"/>
  <c r="X116" i="32"/>
  <c r="W79" i="32"/>
  <c r="W139" i="32" l="1"/>
  <c r="W405" i="32"/>
  <c r="Z465" i="32"/>
  <c r="AA465" i="32"/>
  <c r="V465" i="32"/>
  <c r="W233" i="32"/>
  <c r="X465" i="32"/>
  <c r="Y465" i="32"/>
  <c r="U465" i="32"/>
  <c r="W332" i="32"/>
  <c r="W251" i="32"/>
  <c r="W182" i="32"/>
  <c r="W116" i="32"/>
  <c r="W207" i="32"/>
  <c r="W465" i="32" l="1"/>
</calcChain>
</file>

<file path=xl/sharedStrings.xml><?xml version="1.0" encoding="utf-8"?>
<sst xmlns="http://schemas.openxmlformats.org/spreadsheetml/2006/main" count="650" uniqueCount="267">
  <si>
    <t>Patent Filing Fees (Micro Entity)</t>
  </si>
  <si>
    <t>Patent Issue Fees (Micro Entity)</t>
  </si>
  <si>
    <t>Patent Maintenance Fees (Micro Entity)</t>
  </si>
  <si>
    <t>Patent Extension Fees (Micro Entity)</t>
  </si>
  <si>
    <t>Patent Revival Fees (Micro Entity)</t>
  </si>
  <si>
    <t>PCT Application Fees (Micro Entity)</t>
  </si>
  <si>
    <t>Patent Service Fees</t>
  </si>
  <si>
    <t>Corporate Fees</t>
  </si>
  <si>
    <t>Total Patent Fees</t>
  </si>
  <si>
    <t>Total Patent Maintenance Fees</t>
  </si>
  <si>
    <t>Total Other Patent Processing Fees</t>
  </si>
  <si>
    <t>Total Corporate Fees</t>
  </si>
  <si>
    <t>Fee</t>
  </si>
  <si>
    <t>Workload</t>
  </si>
  <si>
    <t>Code</t>
  </si>
  <si>
    <t xml:space="preserve"> </t>
  </si>
  <si>
    <t>Fee Rates</t>
  </si>
  <si>
    <t>_</t>
  </si>
  <si>
    <t>Patent Filing Fees (Large Entity)</t>
  </si>
  <si>
    <t>Filing of Utility Patent Application</t>
  </si>
  <si>
    <t>Search of Utility Patent Application</t>
  </si>
  <si>
    <t>Examination of Utility Patent Application</t>
  </si>
  <si>
    <t>Filing of Design Patent Application</t>
  </si>
  <si>
    <t>Search of Design Patent Application</t>
  </si>
  <si>
    <t>Examination of Design Patent Application</t>
  </si>
  <si>
    <t>Filing of Plant Patent Application</t>
  </si>
  <si>
    <t>Search of Plant Patent Application</t>
  </si>
  <si>
    <t>Examination of Plant Patent Application</t>
  </si>
  <si>
    <t>Filing of Reissue Patent Application</t>
  </si>
  <si>
    <t>Search of Reissue Patent Application</t>
  </si>
  <si>
    <t>Examination of Reissue Patent Application</t>
  </si>
  <si>
    <t>Provisional Application Filing</t>
  </si>
  <si>
    <t>CPA - Design Filing</t>
  </si>
  <si>
    <t>CPA - Reissue Filing</t>
  </si>
  <si>
    <t>Surcharge - Late Filing, Search or Examination Fee, Oath or Declaration</t>
  </si>
  <si>
    <t>Surcharge - Late Provisional Filing Fee or Cover Sheet</t>
  </si>
  <si>
    <t>Utility Application Size Fee</t>
  </si>
  <si>
    <t>Design Application Size Fee</t>
  </si>
  <si>
    <t>Plant Application Size Fee</t>
  </si>
  <si>
    <t>Reissue Application Size Fee</t>
  </si>
  <si>
    <t>Provisional Application Size Fee</t>
  </si>
  <si>
    <t>Independent Claims in Excess of Three</t>
  </si>
  <si>
    <t>Total Claims in Excess of Twenty</t>
  </si>
  <si>
    <t>Multiple Dependent Claims</t>
  </si>
  <si>
    <t>Reissue Independent Claims in Excess of Three</t>
  </si>
  <si>
    <t>Reissue Total Claims in Excess of Twenty</t>
  </si>
  <si>
    <t>Request for Continued Examination</t>
  </si>
  <si>
    <t>Filing a Submission after Final Rejection</t>
  </si>
  <si>
    <t>Each Additional Invention to be Examined</t>
  </si>
  <si>
    <t>Reexamination Independent Claims in Excess of Three</t>
  </si>
  <si>
    <t>Reexamination Total Claims in Excess of Twenty</t>
  </si>
  <si>
    <t>Patent Filing Fees (Small Entity)</t>
  </si>
  <si>
    <t>Electronic Filing of Utility Patent Application</t>
  </si>
  <si>
    <t xml:space="preserve">Total Patent Filing Fees </t>
  </si>
  <si>
    <t>Patent Issue Fees (Large Entity)</t>
  </si>
  <si>
    <t>Utility or Reissue Issue</t>
  </si>
  <si>
    <t>Design Issue</t>
  </si>
  <si>
    <t>Plant Issue</t>
  </si>
  <si>
    <t>Reissue Issue</t>
  </si>
  <si>
    <t>Patent Issue Fees (Small Entity)</t>
  </si>
  <si>
    <t xml:space="preserve">Total Patent Issue Fees </t>
  </si>
  <si>
    <t xml:space="preserve">Pre-Grant Publication Fees </t>
  </si>
  <si>
    <t>Publication Fee for Early, Voluntary or Normal Publication</t>
  </si>
  <si>
    <t>Publication Fee for Republication</t>
  </si>
  <si>
    <t>Request for Voluntary Publication or Republication</t>
  </si>
  <si>
    <t xml:space="preserve">Total Pre-Grant Publication Fees </t>
  </si>
  <si>
    <t>Patent Maintenance Fees (Large Entity)</t>
  </si>
  <si>
    <t>First Stage Maintenance</t>
  </si>
  <si>
    <t>Second Stage Maintenance</t>
  </si>
  <si>
    <t>Third Stage Maintenance</t>
  </si>
  <si>
    <t>First Stage Surcharge in Grace Period</t>
  </si>
  <si>
    <t>Second Stage Surcharge in Grace Period</t>
  </si>
  <si>
    <t>Third Stage Surcharge in Grace Period</t>
  </si>
  <si>
    <t>Surcharge After Expiration - Unavoidable Late Payment</t>
  </si>
  <si>
    <t>Surcharge After Expiration - Unintentional Late Payment</t>
  </si>
  <si>
    <t>Patent Maintenance Fees (Small Entity)</t>
  </si>
  <si>
    <t xml:space="preserve">Third Stage Maintenance </t>
  </si>
  <si>
    <t>Patent Extension Fees (Large Entity)</t>
  </si>
  <si>
    <t>Extension for Response within First Month</t>
  </si>
  <si>
    <t>Extension for Response within Second Month</t>
  </si>
  <si>
    <t>Extension for Response within Third Month</t>
  </si>
  <si>
    <t>Extension for Response within Fourth Month</t>
  </si>
  <si>
    <t>Extension for Response within Fifth Month</t>
  </si>
  <si>
    <t>Patent Extension Fees (Small Entity)</t>
  </si>
  <si>
    <t>Total Patent Extension Fees</t>
  </si>
  <si>
    <t>Notice of Appeal to Board of Appeals</t>
  </si>
  <si>
    <t>Filing a Brief in Support of an Appeal</t>
  </si>
  <si>
    <t>Request for an Oral Hearing</t>
  </si>
  <si>
    <t>Patent Revival Fees (Large Entity)</t>
  </si>
  <si>
    <t>Petition to Revive Unavoidably Abandoned Application</t>
  </si>
  <si>
    <t>Petition to Revive Unintentionally Abandoned Application</t>
  </si>
  <si>
    <t>Statutory Disclaimer</t>
  </si>
  <si>
    <t>Patent Revival Fees (Small Entity)</t>
  </si>
  <si>
    <t xml:space="preserve">Total Patent Revival Fees </t>
  </si>
  <si>
    <t>PCT Application Fees (Large Entity)</t>
  </si>
  <si>
    <t>Filing of PCT National Stage Application</t>
  </si>
  <si>
    <t>PCT National Stage Search - All Other Situations</t>
  </si>
  <si>
    <t>PCT National Stage Search - USPTO is ISA or IPEA and All Claims Satisfy PCT Article</t>
  </si>
  <si>
    <t>PCT National Stage Search - USPTO is ISA</t>
  </si>
  <si>
    <t>PCT National Stage Search - Search Report Prepared and Provided to USPTO</t>
  </si>
  <si>
    <t>PCT National Stage Examination - All Other Situations</t>
  </si>
  <si>
    <t>PCT National Stage Examination - USPTO is IPEA and All Claims Satisfy PCT Article</t>
  </si>
  <si>
    <t>Search or Examination Fee, Oath or Declaration After 30 Months from Priority Date</t>
  </si>
  <si>
    <t>English Translation After 30 Months from Priority Date</t>
  </si>
  <si>
    <t>PCT National Stage Application Size Fee</t>
  </si>
  <si>
    <t>PCT Application Fees (Small Entity)</t>
  </si>
  <si>
    <t>PCT Transmittal Fee</t>
  </si>
  <si>
    <t>PCT Search Fee - No Prior US Application</t>
  </si>
  <si>
    <t>Supplemental Search per Additional Invention</t>
  </si>
  <si>
    <t>PCT - Preliminary Examination (USPTO is ISA)</t>
  </si>
  <si>
    <t>PCT - Preliminary Examination (USPTO is not ISA)</t>
  </si>
  <si>
    <t>Supplemental Examination per Additional Invention</t>
  </si>
  <si>
    <t>PCT - Late Payment</t>
  </si>
  <si>
    <t>Total PCT Fees</t>
  </si>
  <si>
    <t>Non-English Specification</t>
  </si>
  <si>
    <t>Petition to Institute a Public Use Proceeding</t>
  </si>
  <si>
    <t>Acceptance of an Unintentionally Delayed Claim for Priority</t>
  </si>
  <si>
    <t>Filing an Application for Patent Term Adjustment</t>
  </si>
  <si>
    <t>Request for Reinstatement of Term Reduced</t>
  </si>
  <si>
    <t>Extension of Patent Term</t>
  </si>
  <si>
    <t>Initial Application for Interim Extension</t>
  </si>
  <si>
    <t>Subsequent Application for Interim Extension</t>
  </si>
  <si>
    <t>Petitions to the Director (Group I)</t>
  </si>
  <si>
    <t>Petitions to the Director (Group II)</t>
  </si>
  <si>
    <t>Petitions to the Director (Group III)</t>
  </si>
  <si>
    <t>Expedited Examination of Design Application</t>
  </si>
  <si>
    <t>Request for Publication of SIR - Prior to Examiner Action</t>
  </si>
  <si>
    <t>Request for Publication of SIR - After Examiner Action</t>
  </si>
  <si>
    <t>Submission of Information Disclosure Statement</t>
  </si>
  <si>
    <t>Processing Fee for Provisional Applications</t>
  </si>
  <si>
    <t>Certificate of Correction</t>
  </si>
  <si>
    <t>Request for Ex Partes Reexamination</t>
  </si>
  <si>
    <t>Status of Maintenance Fee Payment (Uncertified Statement)</t>
  </si>
  <si>
    <t>Publication in Official Gazette</t>
  </si>
  <si>
    <t>Handling Fee for Incomplete or Improper Application</t>
  </si>
  <si>
    <t>Patent Attorney Enrollment Fees</t>
  </si>
  <si>
    <t>Application Fee</t>
  </si>
  <si>
    <t>For Test Administration by Commercial Entity</t>
  </si>
  <si>
    <t>For Test Administration by the USPTO</t>
  </si>
  <si>
    <t>Attorney Fee - Registration to Practice or Grant of Limited Recognition under 11.9(b) or (c)</t>
  </si>
  <si>
    <t>Attorney Fee - Reinstatement to Practice</t>
  </si>
  <si>
    <t>Attorney Fee - Certificate of Good Standing as an Attorney or Agent</t>
  </si>
  <si>
    <t>Attorney Fee - Certificate of Good Standing as an Attorney or Agent, Suitable for Framing</t>
  </si>
  <si>
    <t>Review of Decision by the OED Director under 11.2(c)</t>
  </si>
  <si>
    <t>Review of Decision of the OED Director under 11.2(d)</t>
  </si>
  <si>
    <t>Annual Fee for Registered Attorney or Agent, Active Status</t>
  </si>
  <si>
    <t>Annual Fee for Registered Attorney or Agent in Voluntary Inactive Status</t>
  </si>
  <si>
    <t>Requesting Restoration to Active Status from Voluntary Inactive Status</t>
  </si>
  <si>
    <t>Balance of Annual Fee Due Upon Restoration to active Status from Voluntary Inactive Status</t>
  </si>
  <si>
    <t>Annual Fee for Individual Granted Limited Recognition</t>
  </si>
  <si>
    <t>Delinquency</t>
  </si>
  <si>
    <t>Application Fee for Person Disciplined, Convicted of a Felony or Certain Misdemeanors under 11.2(h)</t>
  </si>
  <si>
    <t>Unspecified other services, excluding labor</t>
  </si>
  <si>
    <t>Printed Copy of Patent without Color</t>
  </si>
  <si>
    <t>Printed Copy of Patent in Color</t>
  </si>
  <si>
    <t>Color Copy of Patent (Other than Plant) or SIR with Color</t>
  </si>
  <si>
    <t>Patent Application Publication</t>
  </si>
  <si>
    <t>Copy of Patent Application as Filed, if Provided on Paper</t>
  </si>
  <si>
    <t>Copy of Patent Related File Wrapper and Paper Contents of 400 or Fewer Pages, if Provided on Paper</t>
  </si>
  <si>
    <t>Additional Fee for Each Additional 100 Pages or Portion of Patent Related File Wrapper and Contents</t>
  </si>
  <si>
    <t>Certification of Patent-Related File Wrapper and Paper Contents</t>
  </si>
  <si>
    <t>Copy of Patent Related File Wrapper and Contents if Provided Electronically or on a Physical Electronic Medium as Specified</t>
  </si>
  <si>
    <t>Additional Fee for Each Continuing Physical Electronic Medium in Single Order</t>
  </si>
  <si>
    <t>Copy of Office Records, Except Copies of Applications as Filed</t>
  </si>
  <si>
    <t>Assignment Records, Abstract of Title and Certification, per Patent</t>
  </si>
  <si>
    <t>List of US Patents and SIRs in Subclass</t>
  </si>
  <si>
    <t>Copy of Non-US Document</t>
  </si>
  <si>
    <t>International Type Search Report</t>
  </si>
  <si>
    <t>Recording Each Patent Assignment, Agreement or Other Paper, Per Property</t>
  </si>
  <si>
    <t>Labor Charge for Services</t>
  </si>
  <si>
    <t>Unspecified Other Services, Excluding Labor</t>
  </si>
  <si>
    <t>Handling Fee for Withdrawal of SIR</t>
  </si>
  <si>
    <t>Copy of Patent-Related File Wrapper Contents that Were Submitted and Are Stored on Compact Disk or Other Electronic Form, Other Than as Available; First Physical Electronic Medium in a Single Order</t>
  </si>
  <si>
    <t>Additional Fee for Each Continuing Copy of Patent-Related File Wrapper Contents as Specified</t>
  </si>
  <si>
    <t>Copy of Patent Related File Wrapper Contents that Were Submitted and Are Stored on Compact Disk, or other Electronic Form, other than as available, if Provided Electronically Other than on a Physical Electronic Medium, per Order</t>
  </si>
  <si>
    <t>Petitions for Documents in Form Other Than that Provided by this Part, or in a Form Other Than that Generally Provided by Director, to be Decided in Accordance with Merits</t>
  </si>
  <si>
    <t>REPS</t>
  </si>
  <si>
    <t>Self Service Copy Charge, per Page</t>
  </si>
  <si>
    <t>Annual Library Subscription</t>
  </si>
  <si>
    <t>Other Patent Processing Fees (Small Entity)</t>
  </si>
  <si>
    <t>Other Patent Processing Fees (Micro Entity)</t>
  </si>
  <si>
    <t>PCT Processing Fees (Small Entity)</t>
  </si>
  <si>
    <t>PCT Processing Fees (Micro Entity)</t>
  </si>
  <si>
    <t>Supplemental Examination Request</t>
  </si>
  <si>
    <t>Supplemental Examination Reexamination</t>
  </si>
  <si>
    <t>Request for Prioritized Examination</t>
  </si>
  <si>
    <t>PCT Processing Fees (Large Entity)</t>
  </si>
  <si>
    <t>Other Patent Processing Fees (Large Entity)</t>
  </si>
  <si>
    <t>Reexamination Petition</t>
  </si>
  <si>
    <t>Aggregate</t>
  </si>
  <si>
    <t>Collections</t>
  </si>
  <si>
    <t>Petitions to the Chief Administrative Patent Judge</t>
  </si>
  <si>
    <t>9/30/13</t>
  </si>
  <si>
    <t>FY 2013</t>
  </si>
  <si>
    <t>FY 2015</t>
  </si>
  <si>
    <t>FY 2014</t>
  </si>
  <si>
    <t>FY 2016</t>
  </si>
  <si>
    <t>FY 2017</t>
  </si>
  <si>
    <t>Transmitting Application to International Bureau to Act as Receiving Office</t>
  </si>
  <si>
    <t>XXXX</t>
  </si>
  <si>
    <t>Covered Business Method and Post Grant Review, 20 or Fewer Claims</t>
  </si>
  <si>
    <t>Petition for Inter Partes Review, 20 or Fewer Claims</t>
  </si>
  <si>
    <t>Supplemental Examination Document Size Fees; 21-50</t>
  </si>
  <si>
    <t>Supplemental Examination Document Size Fees; Each Additional 50</t>
  </si>
  <si>
    <t>Patent Trial and Appeal Board Fees (Large Entity)</t>
  </si>
  <si>
    <t>Patent Trial and Appeal Board Fees (Small Entity)</t>
  </si>
  <si>
    <t>Patent Trial and Appeal Board Fees (Micro Entity)</t>
  </si>
  <si>
    <t>Total Patent Trial and Appeal Board Fees</t>
  </si>
  <si>
    <t>Suspense Account for Partial Issue Payments*</t>
  </si>
  <si>
    <t>Suspense Account for Partial Publication Payments*</t>
  </si>
  <si>
    <t>Suspense Account for PCT Payments*</t>
  </si>
  <si>
    <t>Suspense Account for Other Patent Processing Fees*</t>
  </si>
  <si>
    <t>Patent Unassigned Fees*</t>
  </si>
  <si>
    <t>Unassigned Maintenance Fee Payments*</t>
  </si>
  <si>
    <t>Processing Each Payment Refused or Charged Back*</t>
  </si>
  <si>
    <t>Establish or Reinstate Deposit Account*</t>
  </si>
  <si>
    <t>Service Charge for Below Minimum Balance on Deposit Account*</t>
  </si>
  <si>
    <t>Partial service charge for closing a deposit account*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</si>
  <si>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</si>
  <si>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</si>
  <si>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</si>
  <si>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</si>
  <si>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</si>
  <si>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</si>
  <si>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</si>
  <si>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</si>
  <si>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</si>
  <si>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</si>
  <si>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</si>
  <si>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</si>
  <si>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</si>
  <si>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</si>
  <si>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</si>
  <si>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</si>
  <si>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</si>
  <si>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</si>
  <si>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</si>
  <si>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</si>
  <si>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</si>
  <si>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Refused Request for Ex Parte Reexamination</t>
  </si>
  <si>
    <t>Refunded Request for Ex Parte Reexamination</t>
  </si>
  <si>
    <t>Petition to Institute a Derivation</t>
  </si>
  <si>
    <t>Request to Make Settlement Agreement Available</t>
  </si>
  <si>
    <t>variable</t>
  </si>
  <si>
    <t>Petition for Inter Partes Review, Each Claim in Excess of 20</t>
  </si>
  <si>
    <t>Covered Business Method and Post Grant Review, Each Claim in Excess of 20</t>
  </si>
  <si>
    <t>10/5/12-</t>
  </si>
  <si>
    <t>10/4/12</t>
  </si>
  <si>
    <t>10/1/12-</t>
  </si>
  <si>
    <t>V</t>
  </si>
  <si>
    <t>W</t>
  </si>
  <si>
    <t>=(H+I+J)</t>
  </si>
  <si>
    <t>=(A*H)</t>
  </si>
  <si>
    <t>=(B*I)</t>
  </si>
  <si>
    <t>=(C*J)</t>
  </si>
  <si>
    <t>=(P+Q+R)</t>
  </si>
  <si>
    <t>=(D*L)</t>
  </si>
  <si>
    <t>=(E*M)</t>
  </si>
  <si>
    <t>=(F*N)</t>
  </si>
  <si>
    <t>=(G*O)</t>
  </si>
  <si>
    <t>4/1/13-</t>
  </si>
  <si>
    <t>10/4/13</t>
  </si>
  <si>
    <t>3/31/13</t>
  </si>
  <si>
    <t>Computer Records, At Cost*</t>
  </si>
  <si>
    <t>* The Aggregate Revenue Estimate Contains Information for the Patent Business Line in It's Entirety.  Certain Limited Fees, Marked With an Asterisk (*), Are Not Set Or Adjusted Under The Section 10 of the America Invents Act Notice of Final Rule.  However, To Prepare A Complete Aggregate Revenue Calculation For The Patent Business Line These Select Fees, Including Corporate/Finance Fees and Holding Fees Are Included in the Aggregate Revenue Estimate.</t>
  </si>
  <si>
    <t>Processing Fee for Correcting Inventorship in a Patent</t>
  </si>
  <si>
    <t>Other Publication Processing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</si>
</sst>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164" formatCode="\$#,##0_);&quot;($&quot;#,##0\)"/>
    <numFmt numFmtId="165" formatCode="\$#,##0.00_);[Red]&quot;($&quot;#,##0.00\)"/>
    <numFmt numFmtId="166" formatCode="#,##0.000_);[Red]\(#,##0.000\)"/>
    <numFmt numFmtId="167" formatCode="0.000"/>
    <numFmt numFmtId="168" formatCode="0_);\(0\)"/>
    <numFmt numFmtId="169" formatCode="0_);[Red]\(0\)"/>
    <numFmt numFmtId="170" formatCode="&quot;$&quot;#,##0.00"/>
    <numFmt numFmtId="171" formatCode="&quot;$&quot;#,##0;[Red]&quot;$&quot;#,##0"/>
  </numFmts>
  <fonts count="30" x14ac:knownFonts="1"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b/>
      <sz val="9"/>
      <color rgb="FF000099"/>
      <name val="Calibri"/>
      <family val="2"/>
      <scheme val="minor"/>
    </font>
    <font>
      <b/>
      <sz val="9"/>
      <color rgb="FF990099"/>
      <name val="Calibri"/>
      <family val="2"/>
      <scheme val="minor"/>
    </font>
    <font>
      <sz val="9"/>
      <color rgb="FF000099"/>
      <name val="Calibri"/>
      <family val="2"/>
      <scheme val="minor"/>
    </font>
    <font>
      <sz val="9"/>
      <name val="Calibri"/>
      <family val="2"/>
      <scheme val="minor"/>
    </font>
    <font>
      <sz val="9"/>
      <color rgb="FF990099"/>
      <name val="Calibri"/>
      <family val="2"/>
      <scheme val="minor"/>
    </font>
    <font>
      <sz val="9"/>
      <color indexed="20"/>
      <name val="Calibri"/>
      <family val="2"/>
      <scheme val="minor"/>
    </font>
    <font>
      <sz val="9"/>
      <color indexed="18"/>
      <name val="Calibri"/>
      <family val="2"/>
      <scheme val="minor"/>
    </font>
    <font>
      <sz val="12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indexed="2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61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38"/>
        <bgColor indexed="63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/>
      <bottom style="hair">
        <color indexed="64"/>
      </bottom>
      <diagonal/>
    </border>
    <border>
      <left style="medium">
        <color indexed="64"/>
      </left>
      <right style="hair">
        <color theme="0" tint="-0.34998626667073579"/>
      </right>
      <top style="medium">
        <color indexed="64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/>
      <diagonal/>
    </border>
    <border>
      <left style="hair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/>
      <bottom style="hair">
        <color theme="0" tint="-0.34998626667073579"/>
      </bottom>
      <diagonal/>
    </border>
    <border>
      <left style="medium">
        <color indexed="64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theme="0" tint="-0.34998626667073579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</borders>
  <cellStyleXfs count="43">
    <xf numFmtId="38" fontId="0" fillId="0" borderId="0"/>
    <xf numFmtId="38" fontId="1" fillId="2" borderId="0" applyBorder="0" applyAlignment="0" applyProtection="0"/>
    <xf numFmtId="38" fontId="1" fillId="3" borderId="0" applyBorder="0" applyAlignment="0" applyProtection="0"/>
    <xf numFmtId="38" fontId="1" fillId="4" borderId="0" applyBorder="0" applyAlignment="0" applyProtection="0"/>
    <xf numFmtId="38" fontId="1" fillId="5" borderId="0" applyBorder="0" applyAlignment="0" applyProtection="0"/>
    <xf numFmtId="38" fontId="1" fillId="6" borderId="0" applyBorder="0" applyAlignment="0" applyProtection="0"/>
    <xf numFmtId="38" fontId="1" fillId="4" borderId="0" applyBorder="0" applyAlignment="0" applyProtection="0"/>
    <xf numFmtId="38" fontId="1" fillId="6" borderId="0" applyBorder="0" applyAlignment="0" applyProtection="0"/>
    <xf numFmtId="38" fontId="1" fillId="3" borderId="0" applyBorder="0" applyAlignment="0" applyProtection="0"/>
    <xf numFmtId="38" fontId="1" fillId="7" borderId="0" applyBorder="0" applyAlignment="0" applyProtection="0"/>
    <xf numFmtId="38" fontId="1" fillId="8" borderId="0" applyBorder="0" applyAlignment="0" applyProtection="0"/>
    <xf numFmtId="38" fontId="1" fillId="6" borderId="0" applyBorder="0" applyAlignment="0" applyProtection="0"/>
    <xf numFmtId="38" fontId="1" fillId="4" borderId="0" applyBorder="0" applyAlignment="0" applyProtection="0"/>
    <xf numFmtId="38" fontId="2" fillId="6" borderId="0" applyBorder="0" applyAlignment="0" applyProtection="0"/>
    <xf numFmtId="38" fontId="2" fillId="9" borderId="0" applyBorder="0" applyAlignment="0" applyProtection="0"/>
    <xf numFmtId="38" fontId="2" fillId="10" borderId="0" applyBorder="0" applyAlignment="0" applyProtection="0"/>
    <xf numFmtId="38" fontId="2" fillId="8" borderId="0" applyBorder="0" applyAlignment="0" applyProtection="0"/>
    <xf numFmtId="38" fontId="2" fillId="6" borderId="0" applyBorder="0" applyAlignment="0" applyProtection="0"/>
    <xf numFmtId="38" fontId="2" fillId="3" borderId="0" applyBorder="0" applyAlignment="0" applyProtection="0"/>
    <xf numFmtId="38" fontId="2" fillId="11" borderId="0" applyBorder="0" applyAlignment="0" applyProtection="0"/>
    <xf numFmtId="38" fontId="2" fillId="9" borderId="0" applyBorder="0" applyAlignment="0" applyProtection="0"/>
    <xf numFmtId="38" fontId="2" fillId="10" borderId="0" applyBorder="0" applyAlignment="0" applyProtection="0"/>
    <xf numFmtId="38" fontId="2" fillId="12" borderId="0" applyBorder="0" applyAlignment="0" applyProtection="0"/>
    <xf numFmtId="38" fontId="2" fillId="13" borderId="0" applyBorder="0" applyAlignment="0" applyProtection="0"/>
    <xf numFmtId="38" fontId="2" fillId="14" borderId="0" applyBorder="0" applyAlignment="0" applyProtection="0"/>
    <xf numFmtId="38" fontId="3" fillId="15" borderId="0" applyBorder="0" applyAlignment="0" applyProtection="0"/>
    <xf numFmtId="38" fontId="4" fillId="16" borderId="1" applyAlignment="0" applyProtection="0"/>
    <xf numFmtId="38" fontId="5" fillId="17" borderId="2" applyAlignment="0" applyProtection="0"/>
    <xf numFmtId="40" fontId="18" fillId="0" borderId="0" applyFill="0" applyBorder="0" applyAlignment="0" applyProtection="0"/>
    <xf numFmtId="38" fontId="6" fillId="0" borderId="0" applyFill="0" applyBorder="0" applyAlignment="0" applyProtection="0"/>
    <xf numFmtId="38" fontId="7" fillId="6" borderId="0" applyBorder="0" applyAlignment="0" applyProtection="0"/>
    <xf numFmtId="38" fontId="8" fillId="0" borderId="3" applyFill="0" applyAlignment="0" applyProtection="0"/>
    <xf numFmtId="38" fontId="9" fillId="0" borderId="4" applyFill="0" applyAlignment="0" applyProtection="0"/>
    <xf numFmtId="38" fontId="10" fillId="0" borderId="5" applyFill="0" applyAlignment="0" applyProtection="0"/>
    <xf numFmtId="38" fontId="10" fillId="0" borderId="0" applyFill="0" applyBorder="0" applyAlignment="0" applyProtection="0"/>
    <xf numFmtId="38" fontId="11" fillId="7" borderId="1" applyAlignment="0" applyProtection="0"/>
    <xf numFmtId="38" fontId="12" fillId="0" borderId="6" applyFill="0" applyAlignment="0" applyProtection="0"/>
    <xf numFmtId="38" fontId="13" fillId="7" borderId="0" applyBorder="0" applyAlignment="0" applyProtection="0"/>
    <xf numFmtId="38" fontId="18" fillId="4" borderId="7" applyAlignment="0" applyProtection="0"/>
    <xf numFmtId="38" fontId="14" fillId="16" borderId="8" applyAlignment="0" applyProtection="0"/>
    <xf numFmtId="38" fontId="15" fillId="0" borderId="0" applyFill="0" applyBorder="0" applyAlignment="0" applyProtection="0"/>
    <xf numFmtId="38" fontId="16" fillId="0" borderId="9" applyFill="0" applyAlignment="0" applyProtection="0"/>
    <xf numFmtId="38" fontId="12" fillId="0" borderId="0" applyFill="0" applyBorder="0" applyAlignment="0" applyProtection="0"/>
  </cellStyleXfs>
  <cellXfs count="184">
    <xf numFmtId="38" fontId="0" fillId="0" borderId="0" xfId="0"/>
    <xf numFmtId="38" fontId="0" fillId="0" borderId="0" xfId="0" applyFont="1"/>
    <xf numFmtId="38" fontId="0" fillId="0" borderId="0" xfId="0" applyFont="1" applyFill="1"/>
    <xf numFmtId="38" fontId="17" fillId="0" borderId="0" xfId="0" applyFont="1"/>
    <xf numFmtId="38" fontId="0" fillId="0" borderId="0" xfId="0" applyFill="1"/>
    <xf numFmtId="38" fontId="19" fillId="0" borderId="0" xfId="0" applyFont="1" applyFill="1"/>
    <xf numFmtId="165" fontId="20" fillId="0" borderId="0" xfId="0" applyNumberFormat="1" applyFont="1" applyBorder="1" applyProtection="1">
      <protection locked="0"/>
    </xf>
    <xf numFmtId="38" fontId="21" fillId="0" borderId="0" xfId="0" applyFont="1"/>
    <xf numFmtId="37" fontId="21" fillId="0" borderId="0" xfId="0" applyNumberFormat="1" applyFont="1" applyFill="1"/>
    <xf numFmtId="5" fontId="20" fillId="0" borderId="0" xfId="0" applyNumberFormat="1" applyFont="1"/>
    <xf numFmtId="38" fontId="21" fillId="0" borderId="0" xfId="0" applyFont="1" applyFill="1" applyProtection="1">
      <protection locked="0"/>
    </xf>
    <xf numFmtId="38" fontId="19" fillId="0" borderId="0" xfId="0" applyFont="1" applyFill="1" applyProtection="1">
      <protection locked="0"/>
    </xf>
    <xf numFmtId="38" fontId="19" fillId="0" borderId="14" xfId="0" applyFont="1" applyBorder="1" applyAlignment="1">
      <alignment horizontal="center"/>
    </xf>
    <xf numFmtId="165" fontId="22" fillId="0" borderId="10" xfId="0" applyNumberFormat="1" applyFont="1" applyBorder="1" applyProtection="1">
      <protection locked="0"/>
    </xf>
    <xf numFmtId="165" fontId="22" fillId="0" borderId="10" xfId="0" applyNumberFormat="1" applyFont="1" applyFill="1" applyBorder="1" applyProtection="1">
      <protection locked="0"/>
    </xf>
    <xf numFmtId="38" fontId="24" fillId="0" borderId="10" xfId="0" applyFont="1" applyBorder="1"/>
    <xf numFmtId="37" fontId="24" fillId="0" borderId="10" xfId="0" applyNumberFormat="1" applyFont="1" applyFill="1" applyBorder="1"/>
    <xf numFmtId="5" fontId="22" fillId="0" borderId="10" xfId="0" applyNumberFormat="1" applyFont="1" applyBorder="1"/>
    <xf numFmtId="167" fontId="22" fillId="0" borderId="10" xfId="0" applyNumberFormat="1" applyFont="1" applyBorder="1"/>
    <xf numFmtId="165" fontId="22" fillId="0" borderId="10" xfId="0" applyNumberFormat="1" applyFont="1" applyBorder="1"/>
    <xf numFmtId="165" fontId="22" fillId="0" borderId="10" xfId="0" applyNumberFormat="1" applyFont="1" applyFill="1" applyBorder="1"/>
    <xf numFmtId="38" fontId="24" fillId="0" borderId="10" xfId="0" applyFont="1" applyFill="1" applyBorder="1" applyProtection="1">
      <protection locked="0"/>
    </xf>
    <xf numFmtId="165" fontId="26" fillId="0" borderId="10" xfId="0" applyNumberFormat="1" applyFont="1" applyBorder="1"/>
    <xf numFmtId="38" fontId="23" fillId="0" borderId="10" xfId="0" applyFont="1" applyBorder="1"/>
    <xf numFmtId="38" fontId="23" fillId="0" borderId="10" xfId="0" applyFont="1" applyFill="1" applyBorder="1"/>
    <xf numFmtId="38" fontId="22" fillId="0" borderId="10" xfId="0" applyFont="1" applyBorder="1"/>
    <xf numFmtId="38" fontId="25" fillId="0" borderId="10" xfId="0" applyFont="1" applyFill="1" applyBorder="1" applyProtection="1">
      <protection locked="0"/>
    </xf>
    <xf numFmtId="38" fontId="22" fillId="0" borderId="10" xfId="0" applyFont="1" applyFill="1" applyBorder="1"/>
    <xf numFmtId="170" fontId="22" fillId="0" borderId="10" xfId="0" applyNumberFormat="1" applyFont="1" applyFill="1" applyBorder="1" applyAlignment="1">
      <alignment horizontal="right"/>
    </xf>
    <xf numFmtId="38" fontId="23" fillId="0" borderId="10" xfId="0" applyFont="1" applyFill="1" applyBorder="1" applyProtection="1">
      <protection locked="0"/>
    </xf>
    <xf numFmtId="38" fontId="23" fillId="0" borderId="14" xfId="0" applyFont="1" applyBorder="1" applyAlignment="1">
      <alignment horizontal="center"/>
    </xf>
    <xf numFmtId="38" fontId="23" fillId="0" borderId="15" xfId="0" applyFont="1" applyBorder="1" applyAlignment="1">
      <alignment horizontal="center"/>
    </xf>
    <xf numFmtId="38" fontId="23" fillId="0" borderId="10" xfId="0" applyFont="1" applyFill="1" applyBorder="1" applyAlignment="1">
      <alignment horizontal="left"/>
    </xf>
    <xf numFmtId="38" fontId="23" fillId="0" borderId="13" xfId="0" applyFont="1" applyFill="1" applyBorder="1"/>
    <xf numFmtId="38" fontId="23" fillId="0" borderId="10" xfId="0" applyFont="1" applyBorder="1" applyAlignment="1">
      <alignment horizontal="left"/>
    </xf>
    <xf numFmtId="168" fontId="23" fillId="0" borderId="10" xfId="0" applyNumberFormat="1" applyFont="1" applyFill="1" applyBorder="1" applyAlignment="1">
      <alignment horizontal="left"/>
    </xf>
    <xf numFmtId="38" fontId="23" fillId="0" borderId="13" xfId="0" applyFont="1" applyFill="1" applyBorder="1" applyAlignment="1">
      <alignment horizontal="left"/>
    </xf>
    <xf numFmtId="1" fontId="23" fillId="0" borderId="12" xfId="0" applyNumberFormat="1" applyFont="1" applyBorder="1" applyAlignment="1">
      <alignment horizontal="center"/>
    </xf>
    <xf numFmtId="1" fontId="23" fillId="18" borderId="12" xfId="0" applyNumberFormat="1" applyFont="1" applyFill="1" applyBorder="1" applyAlignment="1">
      <alignment horizontal="center"/>
    </xf>
    <xf numFmtId="169" fontId="23" fillId="0" borderId="12" xfId="0" quotePrefix="1" applyNumberFormat="1" applyFont="1" applyBorder="1" applyAlignment="1">
      <alignment horizontal="center"/>
    </xf>
    <xf numFmtId="169" fontId="23" fillId="0" borderId="12" xfId="0" applyNumberFormat="1" applyFont="1" applyBorder="1" applyAlignment="1">
      <alignment horizontal="center"/>
    </xf>
    <xf numFmtId="38" fontId="23" fillId="18" borderId="12" xfId="0" applyFont="1" applyFill="1" applyBorder="1" applyAlignment="1">
      <alignment horizontal="center"/>
    </xf>
    <xf numFmtId="38" fontId="23" fillId="0" borderId="11" xfId="0" applyFont="1" applyBorder="1" applyAlignment="1">
      <alignment horizontal="center"/>
    </xf>
    <xf numFmtId="38" fontId="23" fillId="0" borderId="12" xfId="0" applyFont="1" applyBorder="1" applyAlignment="1">
      <alignment horizontal="center"/>
    </xf>
    <xf numFmtId="38" fontId="23" fillId="18" borderId="17" xfId="0" applyFont="1" applyFill="1" applyBorder="1"/>
    <xf numFmtId="38" fontId="19" fillId="0" borderId="19" xfId="0" applyFont="1" applyBorder="1" applyAlignment="1">
      <alignment horizontal="center"/>
    </xf>
    <xf numFmtId="1" fontId="23" fillId="0" borderId="20" xfId="0" applyNumberFormat="1" applyFont="1" applyBorder="1" applyAlignment="1">
      <alignment horizontal="center"/>
    </xf>
    <xf numFmtId="38" fontId="23" fillId="0" borderId="19" xfId="0" applyFont="1" applyBorder="1" applyAlignment="1">
      <alignment horizontal="center"/>
    </xf>
    <xf numFmtId="38" fontId="23" fillId="0" borderId="21" xfId="0" applyFont="1" applyBorder="1" applyAlignment="1">
      <alignment horizontal="center"/>
    </xf>
    <xf numFmtId="168" fontId="23" fillId="0" borderId="23" xfId="0" applyNumberFormat="1" applyFont="1" applyBorder="1" applyAlignment="1">
      <alignment horizontal="center"/>
    </xf>
    <xf numFmtId="5" fontId="22" fillId="0" borderId="22" xfId="0" applyNumberFormat="1" applyFont="1" applyBorder="1"/>
    <xf numFmtId="168" fontId="23" fillId="0" borderId="23" xfId="0" applyNumberFormat="1" applyFont="1" applyFill="1" applyBorder="1" applyAlignment="1">
      <alignment horizontal="center"/>
    </xf>
    <xf numFmtId="38" fontId="23" fillId="0" borderId="24" xfId="0" applyFont="1" applyBorder="1" applyAlignment="1">
      <alignment horizontal="left"/>
    </xf>
    <xf numFmtId="165" fontId="22" fillId="0" borderId="25" xfId="0" applyNumberFormat="1" applyFont="1" applyBorder="1" applyProtection="1">
      <protection locked="0"/>
    </xf>
    <xf numFmtId="38" fontId="24" fillId="0" borderId="25" xfId="0" applyFont="1" applyBorder="1"/>
    <xf numFmtId="37" fontId="24" fillId="0" borderId="25" xfId="0" applyNumberFormat="1" applyFont="1" applyFill="1" applyBorder="1"/>
    <xf numFmtId="5" fontId="22" fillId="0" borderId="25" xfId="0" applyNumberFormat="1" applyFont="1" applyBorder="1"/>
    <xf numFmtId="38" fontId="23" fillId="0" borderId="24" xfId="0" applyFont="1" applyBorder="1" applyAlignment="1">
      <alignment horizontal="center"/>
    </xf>
    <xf numFmtId="38" fontId="24" fillId="0" borderId="25" xfId="0" applyFont="1" applyFill="1" applyBorder="1" applyProtection="1">
      <protection locked="0"/>
    </xf>
    <xf numFmtId="38" fontId="23" fillId="0" borderId="27" xfId="0" applyFont="1" applyBorder="1" applyAlignment="1">
      <alignment horizontal="left"/>
    </xf>
    <xf numFmtId="38" fontId="23" fillId="0" borderId="0" xfId="0" applyFont="1" applyFill="1" applyBorder="1"/>
    <xf numFmtId="5" fontId="22" fillId="0" borderId="26" xfId="0" applyNumberFormat="1" applyFont="1" applyBorder="1"/>
    <xf numFmtId="168" fontId="23" fillId="0" borderId="24" xfId="0" applyNumberFormat="1" applyFont="1" applyBorder="1" applyAlignment="1">
      <alignment horizontal="left"/>
    </xf>
    <xf numFmtId="38" fontId="19" fillId="0" borderId="0" xfId="0" applyFont="1" applyBorder="1" applyAlignment="1">
      <alignment horizontal="left"/>
    </xf>
    <xf numFmtId="38" fontId="23" fillId="0" borderId="28" xfId="0" applyFont="1" applyBorder="1" applyAlignment="1">
      <alignment horizontal="left"/>
    </xf>
    <xf numFmtId="38" fontId="23" fillId="0" borderId="29" xfId="0" applyFont="1" applyFill="1" applyBorder="1" applyAlignment="1">
      <alignment horizontal="left"/>
    </xf>
    <xf numFmtId="38" fontId="25" fillId="0" borderId="25" xfId="0" applyFont="1" applyFill="1" applyBorder="1" applyProtection="1">
      <protection locked="0"/>
    </xf>
    <xf numFmtId="167" fontId="22" fillId="0" borderId="10" xfId="0" applyNumberFormat="1" applyFont="1" applyFill="1" applyBorder="1"/>
    <xf numFmtId="38" fontId="28" fillId="0" borderId="10" xfId="0" applyFont="1" applyBorder="1"/>
    <xf numFmtId="37" fontId="28" fillId="0" borderId="10" xfId="0" applyNumberFormat="1" applyFont="1" applyFill="1" applyBorder="1"/>
    <xf numFmtId="37" fontId="28" fillId="0" borderId="10" xfId="0" applyNumberFormat="1" applyFont="1" applyFill="1" applyBorder="1" applyProtection="1">
      <protection locked="0"/>
    </xf>
    <xf numFmtId="38" fontId="28" fillId="0" borderId="10" xfId="0" applyFont="1" applyFill="1" applyBorder="1" applyProtection="1">
      <protection locked="0"/>
    </xf>
    <xf numFmtId="38" fontId="23" fillId="0" borderId="20" xfId="0" applyFont="1" applyBorder="1" applyAlignment="1">
      <alignment horizontal="center"/>
    </xf>
    <xf numFmtId="38" fontId="0" fillId="0" borderId="0" xfId="0" applyFill="1" applyAlignment="1">
      <alignment horizontal="center"/>
    </xf>
    <xf numFmtId="171" fontId="22" fillId="0" borderId="22" xfId="0" applyNumberFormat="1" applyFont="1" applyBorder="1"/>
    <xf numFmtId="5" fontId="23" fillId="0" borderId="10" xfId="0" applyNumberFormat="1" applyFont="1" applyBorder="1"/>
    <xf numFmtId="38" fontId="23" fillId="0" borderId="11" xfId="0" applyFont="1" applyFill="1" applyBorder="1"/>
    <xf numFmtId="165" fontId="22" fillId="0" borderId="11" xfId="0" applyNumberFormat="1" applyFont="1" applyBorder="1"/>
    <xf numFmtId="5" fontId="22" fillId="0" borderId="11" xfId="0" applyNumberFormat="1" applyFont="1" applyBorder="1"/>
    <xf numFmtId="5" fontId="22" fillId="0" borderId="30" xfId="0" applyNumberFormat="1" applyFont="1" applyBorder="1"/>
    <xf numFmtId="38" fontId="23" fillId="0" borderId="31" xfId="0" applyFont="1" applyBorder="1" applyAlignment="1">
      <alignment horizontal="left"/>
    </xf>
    <xf numFmtId="38" fontId="23" fillId="0" borderId="32" xfId="0" applyFont="1" applyFill="1" applyBorder="1"/>
    <xf numFmtId="165" fontId="22" fillId="0" borderId="11" xfId="0" applyNumberFormat="1" applyFont="1" applyFill="1" applyBorder="1"/>
    <xf numFmtId="168" fontId="23" fillId="0" borderId="21" xfId="0" applyNumberFormat="1" applyFont="1" applyBorder="1" applyAlignment="1">
      <alignment horizontal="center"/>
    </xf>
    <xf numFmtId="165" fontId="22" fillId="0" borderId="11" xfId="0" applyNumberFormat="1" applyFont="1" applyBorder="1" applyProtection="1">
      <protection locked="0"/>
    </xf>
    <xf numFmtId="168" fontId="23" fillId="0" borderId="24" xfId="0" applyNumberFormat="1" applyFont="1" applyFill="1" applyBorder="1" applyAlignment="1">
      <alignment horizontal="left"/>
    </xf>
    <xf numFmtId="38" fontId="23" fillId="0" borderId="24" xfId="0" applyFont="1" applyFill="1" applyBorder="1" applyAlignment="1">
      <alignment horizontal="left"/>
    </xf>
    <xf numFmtId="38" fontId="28" fillId="0" borderId="10" xfId="0" applyFont="1" applyFill="1" applyBorder="1"/>
    <xf numFmtId="37" fontId="29" fillId="0" borderId="0" xfId="0" applyNumberFormat="1" applyFont="1" applyFill="1" applyBorder="1" applyProtection="1">
      <protection locked="0"/>
    </xf>
    <xf numFmtId="38" fontId="29" fillId="0" borderId="0" xfId="0" applyFont="1" applyFill="1" applyBorder="1" applyProtection="1">
      <protection locked="0"/>
    </xf>
    <xf numFmtId="37" fontId="29" fillId="0" borderId="0" xfId="0" applyNumberFormat="1" applyFont="1" applyFill="1"/>
    <xf numFmtId="164" fontId="0" fillId="0" borderId="0" xfId="0" applyNumberFormat="1" applyFont="1" applyFill="1" applyBorder="1" applyProtection="1">
      <protection locked="0"/>
    </xf>
    <xf numFmtId="37" fontId="24" fillId="0" borderId="10" xfId="0" applyNumberFormat="1" applyFont="1" applyFill="1" applyBorder="1" applyProtection="1">
      <protection locked="0"/>
    </xf>
    <xf numFmtId="38" fontId="24" fillId="0" borderId="10" xfId="0" applyFont="1" applyFill="1" applyBorder="1"/>
    <xf numFmtId="37" fontId="24" fillId="0" borderId="11" xfId="0" applyNumberFormat="1" applyFont="1" applyFill="1" applyBorder="1" applyProtection="1">
      <protection locked="0"/>
    </xf>
    <xf numFmtId="38" fontId="24" fillId="0" borderId="11" xfId="0" applyFont="1" applyBorder="1"/>
    <xf numFmtId="5" fontId="24" fillId="0" borderId="10" xfId="0" applyNumberFormat="1" applyFont="1" applyBorder="1"/>
    <xf numFmtId="38" fontId="24" fillId="0" borderId="10" xfId="28" applyNumberFormat="1" applyFont="1" applyFill="1" applyBorder="1" applyAlignment="1">
      <alignment horizontal="right"/>
    </xf>
    <xf numFmtId="1" fontId="23" fillId="0" borderId="12" xfId="0" quotePrefix="1" applyNumberFormat="1" applyFont="1" applyBorder="1" applyAlignment="1">
      <alignment horizontal="center"/>
    </xf>
    <xf numFmtId="38" fontId="19" fillId="0" borderId="14" xfId="0" applyFont="1" applyBorder="1"/>
    <xf numFmtId="166" fontId="23" fillId="0" borderId="12" xfId="0" applyNumberFormat="1" applyFont="1" applyBorder="1" applyAlignment="1">
      <alignment horizontal="center"/>
    </xf>
    <xf numFmtId="166" fontId="23" fillId="0" borderId="12" xfId="0" quotePrefix="1" applyNumberFormat="1" applyFont="1" applyBorder="1" applyAlignment="1">
      <alignment horizontal="center"/>
    </xf>
    <xf numFmtId="38" fontId="23" fillId="18" borderId="12" xfId="0" applyFont="1" applyFill="1" applyBorder="1"/>
    <xf numFmtId="38" fontId="23" fillId="0" borderId="12" xfId="0" quotePrefix="1" applyFont="1" applyFill="1" applyBorder="1" applyAlignment="1">
      <alignment horizontal="center"/>
    </xf>
    <xf numFmtId="38" fontId="23" fillId="0" borderId="12" xfId="0" quotePrefix="1" applyFont="1" applyBorder="1" applyAlignment="1">
      <alignment horizontal="center"/>
    </xf>
    <xf numFmtId="38" fontId="23" fillId="0" borderId="12" xfId="0" applyFont="1" applyBorder="1"/>
    <xf numFmtId="38" fontId="23" fillId="0" borderId="20" xfId="0" applyFont="1" applyBorder="1"/>
    <xf numFmtId="38" fontId="23" fillId="0" borderId="17" xfId="0" applyFont="1" applyFill="1" applyBorder="1" applyAlignment="1">
      <alignment horizontal="center"/>
    </xf>
    <xf numFmtId="38" fontId="0" fillId="0" borderId="16" xfId="0" applyFill="1" applyBorder="1" applyAlignment="1">
      <alignment horizontal="center"/>
    </xf>
    <xf numFmtId="38" fontId="0" fillId="0" borderId="17" xfId="0" applyFill="1" applyBorder="1"/>
    <xf numFmtId="38" fontId="23" fillId="0" borderId="33" xfId="0" applyFont="1" applyFill="1" applyBorder="1"/>
    <xf numFmtId="168" fontId="23" fillId="0" borderId="31" xfId="0" applyNumberFormat="1" applyFont="1" applyBorder="1" applyAlignment="1">
      <alignment horizontal="left"/>
    </xf>
    <xf numFmtId="37" fontId="24" fillId="0" borderId="11" xfId="0" applyNumberFormat="1" applyFont="1" applyFill="1" applyBorder="1"/>
    <xf numFmtId="165" fontId="22" fillId="0" borderId="34" xfId="0" applyNumberFormat="1" applyFont="1" applyFill="1" applyBorder="1"/>
    <xf numFmtId="38" fontId="23" fillId="0" borderId="18" xfId="0" applyFont="1" applyFill="1" applyBorder="1" applyAlignment="1">
      <alignment horizontal="center"/>
    </xf>
    <xf numFmtId="1" fontId="23" fillId="18" borderId="35" xfId="0" applyNumberFormat="1" applyFont="1" applyFill="1" applyBorder="1" applyAlignment="1">
      <alignment horizontal="center"/>
    </xf>
    <xf numFmtId="7" fontId="22" fillId="0" borderId="10" xfId="0" applyNumberFormat="1" applyFont="1" applyFill="1" applyBorder="1" applyProtection="1">
      <protection locked="0"/>
    </xf>
    <xf numFmtId="165" fontId="26" fillId="0" borderId="10" xfId="0" applyNumberFormat="1" applyFont="1" applyBorder="1" applyAlignment="1">
      <alignment horizontal="right"/>
    </xf>
    <xf numFmtId="165" fontId="22" fillId="0" borderId="10" xfId="0" applyNumberFormat="1" applyFont="1" applyFill="1" applyBorder="1" applyAlignment="1">
      <alignment horizontal="right"/>
    </xf>
    <xf numFmtId="38" fontId="0" fillId="0" borderId="19" xfId="0" applyFill="1" applyBorder="1" applyAlignment="1">
      <alignment horizontal="center"/>
    </xf>
    <xf numFmtId="38" fontId="0" fillId="0" borderId="14" xfId="0" applyFill="1" applyBorder="1"/>
    <xf numFmtId="38" fontId="23" fillId="0" borderId="12" xfId="0" applyFont="1" applyFill="1" applyBorder="1" applyAlignment="1">
      <alignment horizontal="center"/>
    </xf>
    <xf numFmtId="38" fontId="23" fillId="0" borderId="20" xfId="0" quotePrefix="1" applyFont="1" applyFill="1" applyBorder="1" applyAlignment="1">
      <alignment horizontal="center"/>
    </xf>
    <xf numFmtId="38" fontId="23" fillId="0" borderId="24" xfId="0" applyFont="1" applyFill="1" applyBorder="1" applyAlignment="1">
      <alignment horizontal="center"/>
    </xf>
    <xf numFmtId="38" fontId="23" fillId="0" borderId="36" xfId="0" applyFont="1" applyBorder="1" applyAlignment="1">
      <alignment horizontal="center"/>
    </xf>
    <xf numFmtId="38" fontId="23" fillId="0" borderId="37" xfId="0" applyFont="1" applyFill="1" applyBorder="1"/>
    <xf numFmtId="165" fontId="22" fillId="0" borderId="38" xfId="0" applyNumberFormat="1" applyFont="1" applyBorder="1"/>
    <xf numFmtId="165" fontId="22" fillId="0" borderId="38" xfId="0" applyNumberFormat="1" applyFont="1" applyFill="1" applyBorder="1"/>
    <xf numFmtId="1" fontId="23" fillId="18" borderId="17" xfId="0" applyNumberFormat="1" applyFont="1" applyFill="1" applyBorder="1" applyAlignment="1">
      <alignment horizontal="center"/>
    </xf>
    <xf numFmtId="37" fontId="28" fillId="0" borderId="38" xfId="0" applyNumberFormat="1" applyFont="1" applyFill="1" applyBorder="1" applyProtection="1">
      <protection locked="0"/>
    </xf>
    <xf numFmtId="5" fontId="22" fillId="0" borderId="38" xfId="0" applyNumberFormat="1" applyFont="1" applyBorder="1"/>
    <xf numFmtId="5" fontId="22" fillId="0" borderId="39" xfId="0" applyNumberFormat="1" applyFont="1" applyBorder="1"/>
    <xf numFmtId="168" fontId="23" fillId="0" borderId="28" xfId="0" applyNumberFormat="1" applyFont="1" applyBorder="1" applyAlignment="1">
      <alignment horizontal="left"/>
    </xf>
    <xf numFmtId="38" fontId="23" fillId="0" borderId="29" xfId="0" applyFont="1" applyFill="1" applyBorder="1"/>
    <xf numFmtId="165" fontId="22" fillId="0" borderId="25" xfId="0" applyNumberFormat="1" applyFont="1" applyBorder="1"/>
    <xf numFmtId="165" fontId="22" fillId="0" borderId="25" xfId="0" applyNumberFormat="1" applyFont="1" applyFill="1" applyBorder="1"/>
    <xf numFmtId="37" fontId="24" fillId="0" borderId="25" xfId="0" applyNumberFormat="1" applyFont="1" applyFill="1" applyBorder="1" applyProtection="1">
      <protection locked="0"/>
    </xf>
    <xf numFmtId="38" fontId="27" fillId="0" borderId="40" xfId="0" applyFont="1" applyBorder="1" applyAlignment="1">
      <alignment horizontal="fill"/>
    </xf>
    <xf numFmtId="38" fontId="27" fillId="0" borderId="41" xfId="0" applyFont="1" applyBorder="1" applyAlignment="1">
      <alignment horizontal="fill"/>
    </xf>
    <xf numFmtId="38" fontId="27" fillId="0" borderId="25" xfId="0" applyFont="1" applyBorder="1" applyAlignment="1">
      <alignment horizontal="fill"/>
    </xf>
    <xf numFmtId="38" fontId="27" fillId="0" borderId="26" xfId="0" applyFont="1" applyBorder="1" applyAlignment="1">
      <alignment horizontal="fill"/>
    </xf>
    <xf numFmtId="38" fontId="23" fillId="0" borderId="42" xfId="0" applyFont="1" applyBorder="1" applyAlignment="1">
      <alignment horizontal="left"/>
    </xf>
    <xf numFmtId="38" fontId="23" fillId="0" borderId="43" xfId="0" applyFont="1" applyBorder="1"/>
    <xf numFmtId="167" fontId="19" fillId="0" borderId="38" xfId="0" applyNumberFormat="1" applyFont="1" applyBorder="1"/>
    <xf numFmtId="38" fontId="19" fillId="0" borderId="38" xfId="0" applyFont="1" applyBorder="1"/>
    <xf numFmtId="167" fontId="19" fillId="0" borderId="38" xfId="0" applyNumberFormat="1" applyFont="1" applyFill="1" applyBorder="1"/>
    <xf numFmtId="38" fontId="19" fillId="0" borderId="39" xfId="0" applyFont="1" applyBorder="1"/>
    <xf numFmtId="167" fontId="22" fillId="0" borderId="25" xfId="0" applyNumberFormat="1" applyFont="1" applyBorder="1"/>
    <xf numFmtId="167" fontId="22" fillId="0" borderId="25" xfId="0" applyNumberFormat="1" applyFont="1" applyFill="1" applyBorder="1"/>
    <xf numFmtId="38" fontId="28" fillId="0" borderId="25" xfId="0" applyFont="1" applyFill="1" applyBorder="1"/>
    <xf numFmtId="37" fontId="28" fillId="0" borderId="25" xfId="0" applyNumberFormat="1" applyFont="1" applyFill="1" applyBorder="1" applyProtection="1">
      <protection locked="0"/>
    </xf>
    <xf numFmtId="38" fontId="23" fillId="0" borderId="36" xfId="0" applyFont="1" applyBorder="1" applyAlignment="1">
      <alignment horizontal="left"/>
    </xf>
    <xf numFmtId="167" fontId="22" fillId="0" borderId="38" xfId="0" applyNumberFormat="1" applyFont="1" applyBorder="1"/>
    <xf numFmtId="167" fontId="22" fillId="0" borderId="38" xfId="0" applyNumberFormat="1" applyFont="1" applyFill="1" applyBorder="1"/>
    <xf numFmtId="38" fontId="28" fillId="0" borderId="38" xfId="0" applyFont="1" applyFill="1" applyBorder="1"/>
    <xf numFmtId="38" fontId="22" fillId="0" borderId="25" xfId="0" applyFont="1" applyBorder="1"/>
    <xf numFmtId="38" fontId="22" fillId="0" borderId="25" xfId="0" applyFont="1" applyFill="1" applyBorder="1"/>
    <xf numFmtId="38" fontId="28" fillId="0" borderId="25" xfId="0" applyFont="1" applyBorder="1"/>
    <xf numFmtId="37" fontId="28" fillId="0" borderId="25" xfId="0" applyNumberFormat="1" applyFont="1" applyFill="1" applyBorder="1"/>
    <xf numFmtId="38" fontId="24" fillId="0" borderId="38" xfId="0" applyFont="1" applyBorder="1"/>
    <xf numFmtId="37" fontId="24" fillId="0" borderId="38" xfId="0" applyNumberFormat="1" applyFont="1" applyFill="1" applyBorder="1" applyProtection="1">
      <protection locked="0"/>
    </xf>
    <xf numFmtId="37" fontId="24" fillId="0" borderId="38" xfId="0" applyNumberFormat="1" applyFont="1" applyFill="1" applyBorder="1"/>
    <xf numFmtId="166" fontId="24" fillId="0" borderId="25" xfId="0" applyNumberFormat="1" applyFont="1" applyFill="1" applyBorder="1" applyProtection="1">
      <protection locked="0"/>
    </xf>
    <xf numFmtId="38" fontId="24" fillId="0" borderId="38" xfId="0" applyFont="1" applyFill="1" applyBorder="1" applyProtection="1">
      <protection locked="0"/>
    </xf>
    <xf numFmtId="38" fontId="22" fillId="0" borderId="38" xfId="0" applyFont="1" applyBorder="1"/>
    <xf numFmtId="38" fontId="22" fillId="0" borderId="38" xfId="0" applyFont="1" applyFill="1" applyBorder="1"/>
    <xf numFmtId="38" fontId="0" fillId="0" borderId="0" xfId="0" applyAlignment="1">
      <alignment wrapText="1"/>
    </xf>
    <xf numFmtId="165" fontId="22" fillId="0" borderId="13" xfId="0" applyNumberFormat="1" applyFont="1" applyFill="1" applyBorder="1"/>
    <xf numFmtId="165" fontId="22" fillId="0" borderId="13" xfId="0" applyNumberFormat="1" applyFont="1" applyFill="1" applyBorder="1" applyProtection="1">
      <protection locked="0"/>
    </xf>
    <xf numFmtId="38" fontId="27" fillId="0" borderId="25" xfId="0" applyFont="1" applyFill="1" applyBorder="1" applyAlignment="1">
      <alignment horizontal="fill"/>
    </xf>
    <xf numFmtId="38" fontId="23" fillId="0" borderId="46" xfId="0" applyFont="1" applyFill="1" applyBorder="1"/>
    <xf numFmtId="38" fontId="23" fillId="0" borderId="46" xfId="0" applyFont="1" applyFill="1" applyBorder="1" applyAlignment="1">
      <alignment horizontal="left"/>
    </xf>
    <xf numFmtId="165" fontId="22" fillId="0" borderId="45" xfId="0" applyNumberFormat="1" applyFont="1" applyFill="1" applyBorder="1"/>
    <xf numFmtId="165" fontId="26" fillId="0" borderId="10" xfId="0" applyNumberFormat="1" applyFont="1" applyFill="1" applyBorder="1" applyAlignment="1">
      <alignment horizontal="right"/>
    </xf>
    <xf numFmtId="165" fontId="22" fillId="0" borderId="11" xfId="0" applyNumberFormat="1" applyFont="1" applyFill="1" applyBorder="1" applyProtection="1">
      <protection locked="0"/>
    </xf>
    <xf numFmtId="38" fontId="23" fillId="0" borderId="27" xfId="0" applyFont="1" applyFill="1" applyBorder="1" applyAlignment="1">
      <alignment horizontal="left"/>
    </xf>
    <xf numFmtId="168" fontId="23" fillId="0" borderId="44" xfId="0" applyNumberFormat="1" applyFont="1" applyFill="1" applyBorder="1" applyAlignment="1">
      <alignment horizontal="center"/>
    </xf>
    <xf numFmtId="168" fontId="23" fillId="0" borderId="24" xfId="0" applyNumberFormat="1" applyFont="1" applyFill="1" applyBorder="1" applyAlignment="1">
      <alignment horizontal="center"/>
    </xf>
    <xf numFmtId="38" fontId="23" fillId="0" borderId="17" xfId="0" quotePrefix="1" applyFont="1" applyFill="1" applyBorder="1" applyAlignment="1">
      <alignment horizontal="center"/>
    </xf>
    <xf numFmtId="38" fontId="23" fillId="0" borderId="31" xfId="0" applyFont="1" applyBorder="1" applyAlignment="1">
      <alignment horizontal="center"/>
    </xf>
    <xf numFmtId="38" fontId="28" fillId="0" borderId="11" xfId="0" applyFont="1" applyBorder="1"/>
    <xf numFmtId="37" fontId="28" fillId="0" borderId="11" xfId="0" applyNumberFormat="1" applyFont="1" applyFill="1" applyBorder="1" applyProtection="1">
      <protection locked="0"/>
    </xf>
    <xf numFmtId="38" fontId="23" fillId="0" borderId="0" xfId="0" applyFont="1" applyAlignment="1">
      <alignment wrapText="1"/>
    </xf>
    <xf numFmtId="38" fontId="0" fillId="0" borderId="0" xfId="0" applyAlignment="1">
      <alignment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336666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66FF"/>
      <rgbColor rgb="0033CCCC"/>
      <rgbColor rgb="00999933"/>
      <rgbColor rgb="00FFCC00"/>
      <rgbColor rgb="00FF9900"/>
      <rgbColor rgb="00FF6600"/>
      <rgbColor rgb="00666699"/>
      <rgbColor rgb="00969696"/>
      <rgbColor rgb="003333CC"/>
      <rgbColor rgb="00339933"/>
      <rgbColor rgb="00003300"/>
      <rgbColor rgb="00333300"/>
      <rgbColor rgb="00993300"/>
      <rgbColor rgb="00996666"/>
      <rgbColor rgb="00333399"/>
      <rgbColor rgb="00424242"/>
    </indexedColors>
    <mruColors>
      <color rgb="FF990099"/>
      <color rgb="FF000099"/>
      <color rgb="FFFF99CC"/>
      <color rgb="FF339933"/>
      <color rgb="FF00CC66"/>
      <color rgb="FF993366"/>
      <color rgb="FFCCFFCC"/>
      <color rgb="FFFFCCFF"/>
      <color rgb="FF99FF99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0"/>
  <sheetViews>
    <sheetView tabSelected="1" view="pageBreakPreview" zoomScale="70" zoomScaleNormal="70" zoomScaleSheetLayoutView="70" zoomScalePageLayoutView="44" workbookViewId="0"/>
  </sheetViews>
  <sheetFormatPr defaultColWidth="7.75" defaultRowHeight="12" x14ac:dyDescent="0.25"/>
  <cols>
    <col min="1" max="1" width="12.25" style="73" customWidth="1"/>
    <col min="2" max="2" width="53.75" style="4" customWidth="1"/>
    <col min="3" max="4" width="11.875" style="2" customWidth="1"/>
    <col min="5" max="5" width="12" style="2" customWidth="1"/>
    <col min="6" max="9" width="11.875" style="2" customWidth="1"/>
    <col min="10" max="10" width="0.75" style="2" customWidth="1"/>
    <col min="11" max="18" width="11.25" style="2" customWidth="1"/>
    <col min="19" max="19" width="0.875" style="2" customWidth="1"/>
    <col min="20" max="27" width="15.375" style="4" customWidth="1"/>
    <col min="28" max="28" width="11.375" style="4" customWidth="1"/>
    <col min="29" max="29" width="10.375" style="4" customWidth="1"/>
    <col min="30" max="30" width="10.75" style="4" customWidth="1"/>
    <col min="31" max="31" width="10.875" style="4" customWidth="1"/>
    <col min="32" max="32" width="11.625" style="4" customWidth="1"/>
    <col min="33" max="33" width="10.375" style="4" customWidth="1"/>
    <col min="34" max="16384" width="7.75" style="4"/>
  </cols>
  <sheetData>
    <row r="1" spans="1:27" x14ac:dyDescent="0.25">
      <c r="A1" s="108"/>
      <c r="B1" s="109"/>
      <c r="C1" s="107" t="s">
        <v>218</v>
      </c>
      <c r="D1" s="107" t="s">
        <v>219</v>
      </c>
      <c r="E1" s="107" t="s">
        <v>220</v>
      </c>
      <c r="F1" s="107" t="s">
        <v>221</v>
      </c>
      <c r="G1" s="107" t="s">
        <v>222</v>
      </c>
      <c r="H1" s="107" t="s">
        <v>223</v>
      </c>
      <c r="I1" s="107" t="s">
        <v>224</v>
      </c>
      <c r="J1" s="44"/>
      <c r="K1" s="178" t="s">
        <v>225</v>
      </c>
      <c r="L1" s="107" t="s">
        <v>226</v>
      </c>
      <c r="M1" s="107" t="s">
        <v>227</v>
      </c>
      <c r="N1" s="107" t="s">
        <v>228</v>
      </c>
      <c r="O1" s="107" t="s">
        <v>229</v>
      </c>
      <c r="P1" s="107" t="s">
        <v>230</v>
      </c>
      <c r="Q1" s="107" t="s">
        <v>231</v>
      </c>
      <c r="R1" s="107" t="s">
        <v>232</v>
      </c>
      <c r="S1" s="44"/>
      <c r="T1" s="107" t="s">
        <v>233</v>
      </c>
      <c r="U1" s="107" t="s">
        <v>234</v>
      </c>
      <c r="V1" s="107" t="s">
        <v>235</v>
      </c>
      <c r="W1" s="107" t="s">
        <v>236</v>
      </c>
      <c r="X1" s="107" t="s">
        <v>237</v>
      </c>
      <c r="Y1" s="107" t="s">
        <v>238</v>
      </c>
      <c r="Z1" s="107" t="s">
        <v>249</v>
      </c>
      <c r="AA1" s="114" t="s">
        <v>250</v>
      </c>
    </row>
    <row r="2" spans="1:27" x14ac:dyDescent="0.25">
      <c r="A2" s="119"/>
      <c r="B2" s="120"/>
      <c r="C2" s="121"/>
      <c r="D2" s="121"/>
      <c r="E2" s="121"/>
      <c r="F2" s="121"/>
      <c r="G2" s="121"/>
      <c r="H2" s="121"/>
      <c r="I2" s="121"/>
      <c r="J2" s="102"/>
      <c r="K2" s="121"/>
      <c r="L2" s="121"/>
      <c r="M2" s="121"/>
      <c r="N2" s="103" t="s">
        <v>251</v>
      </c>
      <c r="O2" s="121"/>
      <c r="P2" s="121"/>
      <c r="Q2" s="121"/>
      <c r="R2" s="121"/>
      <c r="S2" s="102"/>
      <c r="T2" s="103" t="s">
        <v>252</v>
      </c>
      <c r="U2" s="103" t="s">
        <v>253</v>
      </c>
      <c r="V2" s="103" t="s">
        <v>254</v>
      </c>
      <c r="W2" s="103" t="s">
        <v>255</v>
      </c>
      <c r="X2" s="103" t="s">
        <v>256</v>
      </c>
      <c r="Y2" s="103" t="s">
        <v>257</v>
      </c>
      <c r="Z2" s="103" t="s">
        <v>258</v>
      </c>
      <c r="AA2" s="122" t="s">
        <v>259</v>
      </c>
    </row>
    <row r="3" spans="1:27" customFormat="1" ht="12.75" customHeight="1" x14ac:dyDescent="0.25">
      <c r="A3" s="45"/>
      <c r="B3" s="99"/>
      <c r="C3" s="98" t="s">
        <v>248</v>
      </c>
      <c r="D3" s="98" t="s">
        <v>246</v>
      </c>
      <c r="E3" s="98" t="s">
        <v>260</v>
      </c>
      <c r="F3" s="100"/>
      <c r="G3" s="101"/>
      <c r="H3" s="101"/>
      <c r="I3" s="100"/>
      <c r="J3" s="102"/>
      <c r="K3" s="103" t="s">
        <v>248</v>
      </c>
      <c r="L3" s="103" t="s">
        <v>246</v>
      </c>
      <c r="M3" s="104" t="s">
        <v>260</v>
      </c>
      <c r="N3" s="105"/>
      <c r="O3" s="103"/>
      <c r="P3" s="104"/>
      <c r="Q3" s="105"/>
      <c r="R3" s="105"/>
      <c r="S3" s="102"/>
      <c r="T3" s="103" t="s">
        <v>248</v>
      </c>
      <c r="U3" s="103" t="s">
        <v>246</v>
      </c>
      <c r="V3" s="104" t="s">
        <v>260</v>
      </c>
      <c r="W3" s="105"/>
      <c r="X3" s="103"/>
      <c r="Y3" s="104"/>
      <c r="Z3" s="105"/>
      <c r="AA3" s="106"/>
    </row>
    <row r="4" spans="1:27" customFormat="1" ht="12.75" customHeight="1" x14ac:dyDescent="0.25">
      <c r="A4" s="45"/>
      <c r="B4" s="12"/>
      <c r="C4" s="98" t="s">
        <v>261</v>
      </c>
      <c r="D4" s="98" t="s">
        <v>262</v>
      </c>
      <c r="E4" s="98" t="s">
        <v>192</v>
      </c>
      <c r="F4" s="37"/>
      <c r="G4" s="37"/>
      <c r="H4" s="37"/>
      <c r="I4" s="37"/>
      <c r="J4" s="38"/>
      <c r="K4" s="39" t="s">
        <v>247</v>
      </c>
      <c r="L4" s="39" t="s">
        <v>262</v>
      </c>
      <c r="M4" s="39" t="s">
        <v>192</v>
      </c>
      <c r="N4" s="37" t="s">
        <v>189</v>
      </c>
      <c r="O4" s="39" t="s">
        <v>189</v>
      </c>
      <c r="P4" s="39" t="s">
        <v>189</v>
      </c>
      <c r="Q4" s="37" t="s">
        <v>189</v>
      </c>
      <c r="R4" s="37" t="s">
        <v>189</v>
      </c>
      <c r="S4" s="38"/>
      <c r="T4" s="39" t="s">
        <v>247</v>
      </c>
      <c r="U4" s="39" t="s">
        <v>262</v>
      </c>
      <c r="V4" s="39" t="s">
        <v>192</v>
      </c>
      <c r="W4" s="37" t="s">
        <v>189</v>
      </c>
      <c r="X4" s="39" t="s">
        <v>189</v>
      </c>
      <c r="Y4" s="39" t="s">
        <v>189</v>
      </c>
      <c r="Z4" s="37" t="s">
        <v>189</v>
      </c>
      <c r="AA4" s="46" t="s">
        <v>189</v>
      </c>
    </row>
    <row r="5" spans="1:27" customFormat="1" ht="12.75" customHeight="1" x14ac:dyDescent="0.25">
      <c r="A5" s="47" t="s">
        <v>12</v>
      </c>
      <c r="B5" s="30"/>
      <c r="C5" s="37" t="s">
        <v>193</v>
      </c>
      <c r="D5" s="37" t="s">
        <v>193</v>
      </c>
      <c r="E5" s="37" t="s">
        <v>193</v>
      </c>
      <c r="F5" s="40" t="s">
        <v>195</v>
      </c>
      <c r="G5" s="40" t="s">
        <v>194</v>
      </c>
      <c r="H5" s="37" t="s">
        <v>196</v>
      </c>
      <c r="I5" s="37" t="s">
        <v>197</v>
      </c>
      <c r="J5" s="38"/>
      <c r="K5" s="37" t="s">
        <v>193</v>
      </c>
      <c r="L5" s="37" t="s">
        <v>193</v>
      </c>
      <c r="M5" s="37" t="s">
        <v>193</v>
      </c>
      <c r="N5" s="37" t="s">
        <v>193</v>
      </c>
      <c r="O5" s="40" t="s">
        <v>195</v>
      </c>
      <c r="P5" s="37" t="s">
        <v>194</v>
      </c>
      <c r="Q5" s="40" t="s">
        <v>196</v>
      </c>
      <c r="R5" s="37" t="s">
        <v>197</v>
      </c>
      <c r="S5" s="41"/>
      <c r="T5" s="37" t="s">
        <v>193</v>
      </c>
      <c r="U5" s="37" t="s">
        <v>193</v>
      </c>
      <c r="V5" s="37" t="s">
        <v>193</v>
      </c>
      <c r="W5" s="37" t="s">
        <v>193</v>
      </c>
      <c r="X5" s="40" t="s">
        <v>195</v>
      </c>
      <c r="Y5" s="37" t="s">
        <v>194</v>
      </c>
      <c r="Z5" s="40" t="s">
        <v>196</v>
      </c>
      <c r="AA5" s="46" t="s">
        <v>197</v>
      </c>
    </row>
    <row r="6" spans="1:27" customFormat="1" ht="12.75" customHeight="1" x14ac:dyDescent="0.25">
      <c r="A6" s="48" t="s">
        <v>14</v>
      </c>
      <c r="B6" s="31" t="s">
        <v>15</v>
      </c>
      <c r="C6" s="42" t="s">
        <v>16</v>
      </c>
      <c r="D6" s="42" t="s">
        <v>16</v>
      </c>
      <c r="E6" s="42" t="s">
        <v>16</v>
      </c>
      <c r="F6" s="42" t="s">
        <v>16</v>
      </c>
      <c r="G6" s="42" t="s">
        <v>16</v>
      </c>
      <c r="H6" s="42" t="s">
        <v>16</v>
      </c>
      <c r="I6" s="42" t="s">
        <v>16</v>
      </c>
      <c r="J6" s="38"/>
      <c r="K6" s="43" t="s">
        <v>13</v>
      </c>
      <c r="L6" s="43" t="s">
        <v>13</v>
      </c>
      <c r="M6" s="43" t="s">
        <v>13</v>
      </c>
      <c r="N6" s="43" t="s">
        <v>13</v>
      </c>
      <c r="O6" s="43" t="s">
        <v>13</v>
      </c>
      <c r="P6" s="43" t="s">
        <v>13</v>
      </c>
      <c r="Q6" s="43" t="s">
        <v>13</v>
      </c>
      <c r="R6" s="43" t="s">
        <v>13</v>
      </c>
      <c r="S6" s="38"/>
      <c r="T6" s="42" t="s">
        <v>190</v>
      </c>
      <c r="U6" s="42" t="s">
        <v>190</v>
      </c>
      <c r="V6" s="42" t="s">
        <v>190</v>
      </c>
      <c r="W6" s="42" t="s">
        <v>190</v>
      </c>
      <c r="X6" s="42" t="s">
        <v>190</v>
      </c>
      <c r="Y6" s="42" t="s">
        <v>190</v>
      </c>
      <c r="Z6" s="42" t="s">
        <v>190</v>
      </c>
      <c r="AA6" s="72" t="s">
        <v>190</v>
      </c>
    </row>
    <row r="7" spans="1:27" customFormat="1" ht="3" customHeight="1" thickBot="1" x14ac:dyDescent="0.35">
      <c r="A7" s="137" t="s">
        <v>17</v>
      </c>
      <c r="B7" s="138" t="s">
        <v>17</v>
      </c>
      <c r="C7" s="139" t="s">
        <v>17</v>
      </c>
      <c r="D7" s="169" t="s">
        <v>17</v>
      </c>
      <c r="E7" s="139" t="s">
        <v>17</v>
      </c>
      <c r="F7" s="139"/>
      <c r="G7" s="139" t="s">
        <v>17</v>
      </c>
      <c r="H7" s="139"/>
      <c r="I7" s="139" t="s">
        <v>17</v>
      </c>
      <c r="J7" s="115"/>
      <c r="K7" s="139" t="s">
        <v>17</v>
      </c>
      <c r="L7" s="139" t="s">
        <v>17</v>
      </c>
      <c r="M7" s="139"/>
      <c r="N7" s="139" t="s">
        <v>17</v>
      </c>
      <c r="O7" s="139" t="s">
        <v>17</v>
      </c>
      <c r="P7" s="139" t="s">
        <v>17</v>
      </c>
      <c r="Q7" s="139" t="s">
        <v>17</v>
      </c>
      <c r="R7" s="139" t="s">
        <v>17</v>
      </c>
      <c r="S7" s="115"/>
      <c r="T7" s="139"/>
      <c r="U7" s="139" t="s">
        <v>17</v>
      </c>
      <c r="V7" s="139" t="s">
        <v>17</v>
      </c>
      <c r="W7" s="139" t="s">
        <v>17</v>
      </c>
      <c r="X7" s="139" t="s">
        <v>17</v>
      </c>
      <c r="Y7" s="139" t="s">
        <v>17</v>
      </c>
      <c r="Z7" s="139" t="s">
        <v>17</v>
      </c>
      <c r="AA7" s="140" t="s">
        <v>17</v>
      </c>
    </row>
    <row r="8" spans="1:27" customFormat="1" ht="12.6" customHeight="1" x14ac:dyDescent="0.25">
      <c r="A8" s="141" t="s">
        <v>18</v>
      </c>
      <c r="B8" s="142"/>
      <c r="C8" s="143"/>
      <c r="D8" s="145"/>
      <c r="E8" s="143"/>
      <c r="F8" s="143"/>
      <c r="G8" s="143"/>
      <c r="H8" s="143"/>
      <c r="I8" s="143"/>
      <c r="J8" s="128"/>
      <c r="K8" s="144"/>
      <c r="L8" s="144"/>
      <c r="M8" s="144"/>
      <c r="N8" s="144"/>
      <c r="O8" s="145"/>
      <c r="P8" s="145"/>
      <c r="Q8" s="144"/>
      <c r="R8" s="144"/>
      <c r="S8" s="128"/>
      <c r="T8" s="144"/>
      <c r="U8" s="144"/>
      <c r="V8" s="144"/>
      <c r="W8" s="144"/>
      <c r="X8" s="144"/>
      <c r="Y8" s="144"/>
      <c r="Z8" s="144"/>
      <c r="AA8" s="146"/>
    </row>
    <row r="9" spans="1:27" customFormat="1" ht="12.6" customHeight="1" x14ac:dyDescent="0.25">
      <c r="A9" s="49">
        <v>1011</v>
      </c>
      <c r="B9" s="24" t="s">
        <v>19</v>
      </c>
      <c r="C9" s="13">
        <v>380</v>
      </c>
      <c r="D9" s="14">
        <v>390</v>
      </c>
      <c r="E9" s="14">
        <v>390</v>
      </c>
      <c r="F9" s="14">
        <v>390</v>
      </c>
      <c r="G9" s="14">
        <v>390</v>
      </c>
      <c r="H9" s="14">
        <v>390</v>
      </c>
      <c r="I9" s="14">
        <v>390</v>
      </c>
      <c r="J9" s="38"/>
      <c r="K9" s="15">
        <v>8197</v>
      </c>
      <c r="L9" s="15">
        <v>160300</v>
      </c>
      <c r="M9" s="15">
        <v>59202</v>
      </c>
      <c r="N9" s="15">
        <f>K9+L9+M9</f>
        <v>227699</v>
      </c>
      <c r="O9" s="92">
        <v>241167</v>
      </c>
      <c r="P9" s="92">
        <v>256996</v>
      </c>
      <c r="Q9" s="92">
        <v>269887</v>
      </c>
      <c r="R9" s="92">
        <v>283424</v>
      </c>
      <c r="S9" s="38"/>
      <c r="T9" s="17">
        <f>K9*C9</f>
        <v>3114860</v>
      </c>
      <c r="U9" s="17">
        <f>L9*D9</f>
        <v>62517000</v>
      </c>
      <c r="V9" s="17">
        <f>M9*E9</f>
        <v>23088780</v>
      </c>
      <c r="W9" s="17">
        <f>SUM(T9:V9)</f>
        <v>88720640</v>
      </c>
      <c r="X9" s="17">
        <f>O9*F9</f>
        <v>94055130</v>
      </c>
      <c r="Y9" s="17">
        <f>P9*G9</f>
        <v>100228440</v>
      </c>
      <c r="Z9" s="17">
        <f>Q9*H9</f>
        <v>105255930</v>
      </c>
      <c r="AA9" s="50">
        <f>R9*I9</f>
        <v>110535360</v>
      </c>
    </row>
    <row r="10" spans="1:27" customFormat="1" ht="12.6" customHeight="1" x14ac:dyDescent="0.25">
      <c r="A10" s="49">
        <v>1111</v>
      </c>
      <c r="B10" s="24" t="s">
        <v>20</v>
      </c>
      <c r="C10" s="13">
        <v>620</v>
      </c>
      <c r="D10" s="14">
        <v>620</v>
      </c>
      <c r="E10" s="14">
        <v>620</v>
      </c>
      <c r="F10" s="14">
        <v>620</v>
      </c>
      <c r="G10" s="14">
        <v>620</v>
      </c>
      <c r="H10" s="14">
        <v>620</v>
      </c>
      <c r="I10" s="14">
        <v>620</v>
      </c>
      <c r="J10" s="38"/>
      <c r="K10" s="15">
        <v>8140</v>
      </c>
      <c r="L10" s="15">
        <v>159183</v>
      </c>
      <c r="M10" s="15">
        <v>58789</v>
      </c>
      <c r="N10" s="15">
        <f t="shared" ref="N10:N41" si="0">K10+L10+M10</f>
        <v>226112</v>
      </c>
      <c r="O10" s="92">
        <v>239486</v>
      </c>
      <c r="P10" s="92">
        <v>255205</v>
      </c>
      <c r="Q10" s="92">
        <v>268006</v>
      </c>
      <c r="R10" s="92">
        <v>281448</v>
      </c>
      <c r="S10" s="38"/>
      <c r="T10" s="17">
        <f t="shared" ref="T10:T41" si="1">K10*C10</f>
        <v>5046800</v>
      </c>
      <c r="U10" s="17">
        <f t="shared" ref="U10:U41" si="2">L10*D10</f>
        <v>98693460</v>
      </c>
      <c r="V10" s="17">
        <f t="shared" ref="V10:V64" si="3">M10*E10</f>
        <v>36449180</v>
      </c>
      <c r="W10" s="17">
        <f t="shared" ref="W10:W41" si="4">SUM(T10:V10)</f>
        <v>140189440</v>
      </c>
      <c r="X10" s="17">
        <f t="shared" ref="X10:X64" si="5">O10*F10</f>
        <v>148481320</v>
      </c>
      <c r="Y10" s="17">
        <f t="shared" ref="Y10:Y64" si="6">P10*G10</f>
        <v>158227100</v>
      </c>
      <c r="Z10" s="17">
        <f t="shared" ref="Z10:Z64" si="7">Q10*H10</f>
        <v>166163720</v>
      </c>
      <c r="AA10" s="50">
        <f t="shared" ref="AA10:AA64" si="8">R10*I10</f>
        <v>174497760</v>
      </c>
    </row>
    <row r="11" spans="1:27" customFormat="1" ht="12.6" customHeight="1" x14ac:dyDescent="0.25">
      <c r="A11" s="49">
        <v>1311</v>
      </c>
      <c r="B11" s="24" t="s">
        <v>21</v>
      </c>
      <c r="C11" s="13">
        <v>250</v>
      </c>
      <c r="D11" s="14">
        <v>250</v>
      </c>
      <c r="E11" s="14">
        <v>250</v>
      </c>
      <c r="F11" s="14">
        <v>250</v>
      </c>
      <c r="G11" s="14">
        <v>250</v>
      </c>
      <c r="H11" s="14">
        <v>250</v>
      </c>
      <c r="I11" s="14">
        <v>250</v>
      </c>
      <c r="J11" s="38"/>
      <c r="K11" s="15">
        <v>8193</v>
      </c>
      <c r="L11" s="15">
        <v>160220</v>
      </c>
      <c r="M11" s="15">
        <v>59172</v>
      </c>
      <c r="N11" s="15">
        <f t="shared" si="0"/>
        <v>227585</v>
      </c>
      <c r="O11" s="92">
        <v>241046</v>
      </c>
      <c r="P11" s="92">
        <v>256867</v>
      </c>
      <c r="Q11" s="92">
        <v>269752</v>
      </c>
      <c r="R11" s="92">
        <v>283282</v>
      </c>
      <c r="S11" s="38"/>
      <c r="T11" s="17">
        <f t="shared" si="1"/>
        <v>2048250</v>
      </c>
      <c r="U11" s="17">
        <f t="shared" si="2"/>
        <v>40055000</v>
      </c>
      <c r="V11" s="17">
        <f t="shared" si="3"/>
        <v>14793000</v>
      </c>
      <c r="W11" s="17">
        <f t="shared" si="4"/>
        <v>56896250</v>
      </c>
      <c r="X11" s="17">
        <f t="shared" si="5"/>
        <v>60261500</v>
      </c>
      <c r="Y11" s="17">
        <f t="shared" si="6"/>
        <v>64216750</v>
      </c>
      <c r="Z11" s="17">
        <f t="shared" si="7"/>
        <v>67438000</v>
      </c>
      <c r="AA11" s="50">
        <f t="shared" si="8"/>
        <v>70820500</v>
      </c>
    </row>
    <row r="12" spans="1:27" customFormat="1" ht="12.6" customHeight="1" x14ac:dyDescent="0.25">
      <c r="A12" s="49">
        <v>1012</v>
      </c>
      <c r="B12" s="24" t="s">
        <v>22</v>
      </c>
      <c r="C12" s="13">
        <v>250</v>
      </c>
      <c r="D12" s="14">
        <v>250</v>
      </c>
      <c r="E12" s="14">
        <v>250</v>
      </c>
      <c r="F12" s="14">
        <v>250</v>
      </c>
      <c r="G12" s="14">
        <v>250</v>
      </c>
      <c r="H12" s="14">
        <v>250</v>
      </c>
      <c r="I12" s="14">
        <v>250</v>
      </c>
      <c r="J12" s="38"/>
      <c r="K12" s="15">
        <v>571</v>
      </c>
      <c r="L12" s="15">
        <v>11166</v>
      </c>
      <c r="M12" s="15">
        <v>4124</v>
      </c>
      <c r="N12" s="15">
        <f t="shared" si="0"/>
        <v>15861</v>
      </c>
      <c r="O12" s="92">
        <v>16178</v>
      </c>
      <c r="P12" s="92">
        <v>16502</v>
      </c>
      <c r="Q12" s="92">
        <v>16832</v>
      </c>
      <c r="R12" s="92">
        <v>17169</v>
      </c>
      <c r="S12" s="38"/>
      <c r="T12" s="17">
        <f t="shared" si="1"/>
        <v>142750</v>
      </c>
      <c r="U12" s="17">
        <f t="shared" si="2"/>
        <v>2791500</v>
      </c>
      <c r="V12" s="17">
        <f t="shared" si="3"/>
        <v>1031000</v>
      </c>
      <c r="W12" s="17">
        <f t="shared" si="4"/>
        <v>3965250</v>
      </c>
      <c r="X12" s="17">
        <f t="shared" si="5"/>
        <v>4044500</v>
      </c>
      <c r="Y12" s="17">
        <f t="shared" si="6"/>
        <v>4125500</v>
      </c>
      <c r="Z12" s="17">
        <f t="shared" si="7"/>
        <v>4208000</v>
      </c>
      <c r="AA12" s="50">
        <f t="shared" si="8"/>
        <v>4292250</v>
      </c>
    </row>
    <row r="13" spans="1:27" customFormat="1" ht="12.6" customHeight="1" x14ac:dyDescent="0.25">
      <c r="A13" s="49">
        <v>1112</v>
      </c>
      <c r="B13" s="24" t="s">
        <v>23</v>
      </c>
      <c r="C13" s="13">
        <v>120</v>
      </c>
      <c r="D13" s="14">
        <v>120</v>
      </c>
      <c r="E13" s="14">
        <v>120</v>
      </c>
      <c r="F13" s="14">
        <v>120</v>
      </c>
      <c r="G13" s="14">
        <v>120</v>
      </c>
      <c r="H13" s="14">
        <v>120</v>
      </c>
      <c r="I13" s="14">
        <v>120</v>
      </c>
      <c r="J13" s="38"/>
      <c r="K13" s="15">
        <v>571</v>
      </c>
      <c r="L13" s="15">
        <v>11166</v>
      </c>
      <c r="M13" s="15">
        <v>4124</v>
      </c>
      <c r="N13" s="15">
        <f t="shared" si="0"/>
        <v>15861</v>
      </c>
      <c r="O13" s="92">
        <v>16178</v>
      </c>
      <c r="P13" s="92">
        <v>16502</v>
      </c>
      <c r="Q13" s="92">
        <v>16832</v>
      </c>
      <c r="R13" s="92">
        <v>17169</v>
      </c>
      <c r="S13" s="38"/>
      <c r="T13" s="17">
        <f t="shared" si="1"/>
        <v>68520</v>
      </c>
      <c r="U13" s="17">
        <f t="shared" si="2"/>
        <v>1339920</v>
      </c>
      <c r="V13" s="17">
        <f t="shared" si="3"/>
        <v>494880</v>
      </c>
      <c r="W13" s="17">
        <f t="shared" si="4"/>
        <v>1903320</v>
      </c>
      <c r="X13" s="17">
        <f t="shared" si="5"/>
        <v>1941360</v>
      </c>
      <c r="Y13" s="17">
        <f t="shared" si="6"/>
        <v>1980240</v>
      </c>
      <c r="Z13" s="17">
        <f t="shared" si="7"/>
        <v>2019840</v>
      </c>
      <c r="AA13" s="50">
        <f t="shared" si="8"/>
        <v>2060280</v>
      </c>
    </row>
    <row r="14" spans="1:27" customFormat="1" ht="12.6" customHeight="1" x14ac:dyDescent="0.25">
      <c r="A14" s="49">
        <v>1312</v>
      </c>
      <c r="B14" s="24" t="s">
        <v>24</v>
      </c>
      <c r="C14" s="13">
        <v>160</v>
      </c>
      <c r="D14" s="14">
        <v>160</v>
      </c>
      <c r="E14" s="14">
        <v>160</v>
      </c>
      <c r="F14" s="14">
        <v>160</v>
      </c>
      <c r="G14" s="14">
        <v>160</v>
      </c>
      <c r="H14" s="14">
        <v>160</v>
      </c>
      <c r="I14" s="14">
        <v>160</v>
      </c>
      <c r="J14" s="38"/>
      <c r="K14" s="15">
        <v>571</v>
      </c>
      <c r="L14" s="15">
        <v>11166</v>
      </c>
      <c r="M14" s="15">
        <v>4124</v>
      </c>
      <c r="N14" s="15">
        <f t="shared" si="0"/>
        <v>15861</v>
      </c>
      <c r="O14" s="92">
        <v>16178</v>
      </c>
      <c r="P14" s="92">
        <v>16502</v>
      </c>
      <c r="Q14" s="92">
        <v>16832</v>
      </c>
      <c r="R14" s="92">
        <v>17169</v>
      </c>
      <c r="S14" s="38"/>
      <c r="T14" s="17">
        <f t="shared" si="1"/>
        <v>91360</v>
      </c>
      <c r="U14" s="17">
        <f t="shared" si="2"/>
        <v>1786560</v>
      </c>
      <c r="V14" s="17">
        <f t="shared" si="3"/>
        <v>659840</v>
      </c>
      <c r="W14" s="17">
        <f t="shared" si="4"/>
        <v>2537760</v>
      </c>
      <c r="X14" s="17">
        <f t="shared" si="5"/>
        <v>2588480</v>
      </c>
      <c r="Y14" s="17">
        <f t="shared" si="6"/>
        <v>2640320</v>
      </c>
      <c r="Z14" s="17">
        <f t="shared" si="7"/>
        <v>2693120</v>
      </c>
      <c r="AA14" s="50">
        <f t="shared" si="8"/>
        <v>2747040</v>
      </c>
    </row>
    <row r="15" spans="1:27" customFormat="1" ht="12.6" customHeight="1" x14ac:dyDescent="0.25">
      <c r="A15" s="49">
        <v>1013</v>
      </c>
      <c r="B15" s="24" t="s">
        <v>25</v>
      </c>
      <c r="C15" s="13">
        <v>250</v>
      </c>
      <c r="D15" s="14">
        <v>250</v>
      </c>
      <c r="E15" s="14">
        <v>250</v>
      </c>
      <c r="F15" s="14">
        <v>250</v>
      </c>
      <c r="G15" s="14">
        <v>250</v>
      </c>
      <c r="H15" s="14">
        <v>250</v>
      </c>
      <c r="I15" s="14">
        <v>250</v>
      </c>
      <c r="J15" s="38"/>
      <c r="K15" s="15">
        <v>18</v>
      </c>
      <c r="L15" s="15">
        <v>356</v>
      </c>
      <c r="M15" s="15">
        <v>132</v>
      </c>
      <c r="N15" s="15">
        <f t="shared" si="0"/>
        <v>506</v>
      </c>
      <c r="O15" s="92">
        <v>511</v>
      </c>
      <c r="P15" s="92">
        <v>516</v>
      </c>
      <c r="Q15" s="92">
        <v>521</v>
      </c>
      <c r="R15" s="92">
        <v>526</v>
      </c>
      <c r="S15" s="38"/>
      <c r="T15" s="17">
        <f t="shared" si="1"/>
        <v>4500</v>
      </c>
      <c r="U15" s="17">
        <f t="shared" si="2"/>
        <v>89000</v>
      </c>
      <c r="V15" s="17">
        <f t="shared" si="3"/>
        <v>33000</v>
      </c>
      <c r="W15" s="17">
        <f t="shared" si="4"/>
        <v>126500</v>
      </c>
      <c r="X15" s="17">
        <f t="shared" si="5"/>
        <v>127750</v>
      </c>
      <c r="Y15" s="17">
        <f t="shared" si="6"/>
        <v>129000</v>
      </c>
      <c r="Z15" s="17">
        <f t="shared" si="7"/>
        <v>130250</v>
      </c>
      <c r="AA15" s="50">
        <f t="shared" si="8"/>
        <v>131500</v>
      </c>
    </row>
    <row r="16" spans="1:27" customFormat="1" x14ac:dyDescent="0.25">
      <c r="A16" s="49">
        <v>1113</v>
      </c>
      <c r="B16" s="24" t="s">
        <v>26</v>
      </c>
      <c r="C16" s="13">
        <v>380</v>
      </c>
      <c r="D16" s="14">
        <v>380</v>
      </c>
      <c r="E16" s="14">
        <v>380</v>
      </c>
      <c r="F16" s="14">
        <v>380</v>
      </c>
      <c r="G16" s="14">
        <v>380</v>
      </c>
      <c r="H16" s="14">
        <v>380</v>
      </c>
      <c r="I16" s="14">
        <v>380</v>
      </c>
      <c r="J16" s="38"/>
      <c r="K16" s="15">
        <v>18</v>
      </c>
      <c r="L16" s="15">
        <v>356</v>
      </c>
      <c r="M16" s="15">
        <v>132</v>
      </c>
      <c r="N16" s="15">
        <f t="shared" si="0"/>
        <v>506</v>
      </c>
      <c r="O16" s="92">
        <v>511</v>
      </c>
      <c r="P16" s="92">
        <v>516</v>
      </c>
      <c r="Q16" s="92">
        <v>521</v>
      </c>
      <c r="R16" s="92">
        <v>526</v>
      </c>
      <c r="S16" s="38"/>
      <c r="T16" s="17">
        <f t="shared" si="1"/>
        <v>6840</v>
      </c>
      <c r="U16" s="17">
        <f t="shared" si="2"/>
        <v>135280</v>
      </c>
      <c r="V16" s="17">
        <f t="shared" si="3"/>
        <v>50160</v>
      </c>
      <c r="W16" s="17">
        <f t="shared" si="4"/>
        <v>192280</v>
      </c>
      <c r="X16" s="17">
        <f t="shared" si="5"/>
        <v>194180</v>
      </c>
      <c r="Y16" s="17">
        <f t="shared" si="6"/>
        <v>196080</v>
      </c>
      <c r="Z16" s="17">
        <f t="shared" si="7"/>
        <v>197980</v>
      </c>
      <c r="AA16" s="50">
        <f t="shared" si="8"/>
        <v>199880</v>
      </c>
    </row>
    <row r="17" spans="1:27" customFormat="1" x14ac:dyDescent="0.25">
      <c r="A17" s="49">
        <v>1313</v>
      </c>
      <c r="B17" s="24" t="s">
        <v>27</v>
      </c>
      <c r="C17" s="13">
        <v>200</v>
      </c>
      <c r="D17" s="14">
        <v>200</v>
      </c>
      <c r="E17" s="14">
        <v>200</v>
      </c>
      <c r="F17" s="14">
        <v>200</v>
      </c>
      <c r="G17" s="14">
        <v>200</v>
      </c>
      <c r="H17" s="14">
        <v>200</v>
      </c>
      <c r="I17" s="14">
        <v>200</v>
      </c>
      <c r="J17" s="38"/>
      <c r="K17" s="15">
        <v>18</v>
      </c>
      <c r="L17" s="15">
        <v>356</v>
      </c>
      <c r="M17" s="15">
        <v>132</v>
      </c>
      <c r="N17" s="15">
        <f t="shared" si="0"/>
        <v>506</v>
      </c>
      <c r="O17" s="92">
        <v>511</v>
      </c>
      <c r="P17" s="92">
        <v>516</v>
      </c>
      <c r="Q17" s="92">
        <v>521</v>
      </c>
      <c r="R17" s="92">
        <v>526</v>
      </c>
      <c r="S17" s="38"/>
      <c r="T17" s="17">
        <f t="shared" si="1"/>
        <v>3600</v>
      </c>
      <c r="U17" s="17">
        <f t="shared" si="2"/>
        <v>71200</v>
      </c>
      <c r="V17" s="17">
        <f t="shared" si="3"/>
        <v>26400</v>
      </c>
      <c r="W17" s="17">
        <f t="shared" si="4"/>
        <v>101200</v>
      </c>
      <c r="X17" s="17">
        <f t="shared" si="5"/>
        <v>102200</v>
      </c>
      <c r="Y17" s="17">
        <f t="shared" si="6"/>
        <v>103200</v>
      </c>
      <c r="Z17" s="17">
        <f t="shared" si="7"/>
        <v>104200</v>
      </c>
      <c r="AA17" s="50">
        <f t="shared" si="8"/>
        <v>105200</v>
      </c>
    </row>
    <row r="18" spans="1:27" customFormat="1" x14ac:dyDescent="0.25">
      <c r="A18" s="49">
        <v>1014</v>
      </c>
      <c r="B18" s="24" t="s">
        <v>28</v>
      </c>
      <c r="C18" s="13">
        <v>380</v>
      </c>
      <c r="D18" s="14">
        <v>390</v>
      </c>
      <c r="E18" s="14">
        <v>390</v>
      </c>
      <c r="F18" s="14">
        <v>390</v>
      </c>
      <c r="G18" s="14">
        <v>390</v>
      </c>
      <c r="H18" s="14">
        <v>390</v>
      </c>
      <c r="I18" s="14">
        <v>390</v>
      </c>
      <c r="J18" s="38"/>
      <c r="K18" s="15">
        <v>20</v>
      </c>
      <c r="L18" s="15">
        <v>385</v>
      </c>
      <c r="M18" s="15">
        <v>142</v>
      </c>
      <c r="N18" s="15">
        <f t="shared" si="0"/>
        <v>547</v>
      </c>
      <c r="O18" s="92">
        <v>564</v>
      </c>
      <c r="P18" s="92">
        <v>580</v>
      </c>
      <c r="Q18" s="92">
        <v>598</v>
      </c>
      <c r="R18" s="92">
        <v>616</v>
      </c>
      <c r="S18" s="38"/>
      <c r="T18" s="17">
        <f t="shared" si="1"/>
        <v>7600</v>
      </c>
      <c r="U18" s="17">
        <f t="shared" si="2"/>
        <v>150150</v>
      </c>
      <c r="V18" s="17">
        <f t="shared" si="3"/>
        <v>55380</v>
      </c>
      <c r="W18" s="17">
        <f t="shared" si="4"/>
        <v>213130</v>
      </c>
      <c r="X18" s="17">
        <f t="shared" si="5"/>
        <v>219960</v>
      </c>
      <c r="Y18" s="17">
        <f t="shared" si="6"/>
        <v>226200</v>
      </c>
      <c r="Z18" s="17">
        <f t="shared" si="7"/>
        <v>233220</v>
      </c>
      <c r="AA18" s="50">
        <f t="shared" si="8"/>
        <v>240240</v>
      </c>
    </row>
    <row r="19" spans="1:27" customFormat="1" x14ac:dyDescent="0.25">
      <c r="A19" s="49">
        <v>1114</v>
      </c>
      <c r="B19" s="24" t="s">
        <v>29</v>
      </c>
      <c r="C19" s="13">
        <v>620</v>
      </c>
      <c r="D19" s="14">
        <v>620</v>
      </c>
      <c r="E19" s="14">
        <v>620</v>
      </c>
      <c r="F19" s="14">
        <v>620</v>
      </c>
      <c r="G19" s="14">
        <v>620</v>
      </c>
      <c r="H19" s="14">
        <v>620</v>
      </c>
      <c r="I19" s="14">
        <v>620</v>
      </c>
      <c r="J19" s="38"/>
      <c r="K19" s="15">
        <v>20</v>
      </c>
      <c r="L19" s="15">
        <v>385</v>
      </c>
      <c r="M19" s="15">
        <v>142</v>
      </c>
      <c r="N19" s="15">
        <f t="shared" si="0"/>
        <v>547</v>
      </c>
      <c r="O19" s="92">
        <v>564</v>
      </c>
      <c r="P19" s="92">
        <v>580</v>
      </c>
      <c r="Q19" s="92">
        <v>598</v>
      </c>
      <c r="R19" s="92">
        <v>616</v>
      </c>
      <c r="S19" s="38"/>
      <c r="T19" s="17">
        <f t="shared" si="1"/>
        <v>12400</v>
      </c>
      <c r="U19" s="17">
        <f t="shared" si="2"/>
        <v>238700</v>
      </c>
      <c r="V19" s="17">
        <f t="shared" si="3"/>
        <v>88040</v>
      </c>
      <c r="W19" s="17">
        <f t="shared" si="4"/>
        <v>339140</v>
      </c>
      <c r="X19" s="17">
        <f t="shared" si="5"/>
        <v>349680</v>
      </c>
      <c r="Y19" s="17">
        <f t="shared" si="6"/>
        <v>359600</v>
      </c>
      <c r="Z19" s="17">
        <f t="shared" si="7"/>
        <v>370760</v>
      </c>
      <c r="AA19" s="50">
        <f t="shared" si="8"/>
        <v>381920</v>
      </c>
    </row>
    <row r="20" spans="1:27" customFormat="1" x14ac:dyDescent="0.25">
      <c r="A20" s="49">
        <v>1314</v>
      </c>
      <c r="B20" s="24" t="s">
        <v>30</v>
      </c>
      <c r="C20" s="13">
        <v>750</v>
      </c>
      <c r="D20" s="14">
        <v>760</v>
      </c>
      <c r="E20" s="14">
        <v>760</v>
      </c>
      <c r="F20" s="14">
        <v>760</v>
      </c>
      <c r="G20" s="14">
        <v>760</v>
      </c>
      <c r="H20" s="14">
        <v>760</v>
      </c>
      <c r="I20" s="14">
        <v>760</v>
      </c>
      <c r="J20" s="38"/>
      <c r="K20" s="15">
        <v>20</v>
      </c>
      <c r="L20" s="15">
        <v>385</v>
      </c>
      <c r="M20" s="15">
        <v>142</v>
      </c>
      <c r="N20" s="15">
        <f t="shared" si="0"/>
        <v>547</v>
      </c>
      <c r="O20" s="92">
        <v>564</v>
      </c>
      <c r="P20" s="92">
        <v>580</v>
      </c>
      <c r="Q20" s="92">
        <v>598</v>
      </c>
      <c r="R20" s="92">
        <v>616</v>
      </c>
      <c r="S20" s="38"/>
      <c r="T20" s="17">
        <f t="shared" si="1"/>
        <v>15000</v>
      </c>
      <c r="U20" s="17">
        <f t="shared" si="2"/>
        <v>292600</v>
      </c>
      <c r="V20" s="17">
        <f t="shared" si="3"/>
        <v>107920</v>
      </c>
      <c r="W20" s="17">
        <f t="shared" si="4"/>
        <v>415520</v>
      </c>
      <c r="X20" s="17">
        <f t="shared" si="5"/>
        <v>428640</v>
      </c>
      <c r="Y20" s="17">
        <f t="shared" si="6"/>
        <v>440800</v>
      </c>
      <c r="Z20" s="17">
        <f t="shared" si="7"/>
        <v>454480</v>
      </c>
      <c r="AA20" s="50">
        <f t="shared" si="8"/>
        <v>468160</v>
      </c>
    </row>
    <row r="21" spans="1:27" customFormat="1" x14ac:dyDescent="0.25">
      <c r="A21" s="49">
        <v>1005</v>
      </c>
      <c r="B21" s="24" t="s">
        <v>31</v>
      </c>
      <c r="C21" s="13">
        <v>250</v>
      </c>
      <c r="D21" s="14">
        <v>250</v>
      </c>
      <c r="E21" s="14">
        <v>250</v>
      </c>
      <c r="F21" s="14">
        <v>250</v>
      </c>
      <c r="G21" s="14">
        <v>250</v>
      </c>
      <c r="H21" s="14">
        <v>250</v>
      </c>
      <c r="I21" s="14">
        <v>250</v>
      </c>
      <c r="J21" s="38"/>
      <c r="K21" s="15">
        <v>2180</v>
      </c>
      <c r="L21" s="15">
        <v>42631</v>
      </c>
      <c r="M21" s="15">
        <v>15744</v>
      </c>
      <c r="N21" s="15">
        <f t="shared" si="0"/>
        <v>60555</v>
      </c>
      <c r="O21" s="92">
        <v>64188</v>
      </c>
      <c r="P21" s="92">
        <v>68039</v>
      </c>
      <c r="Q21" s="92">
        <v>72122</v>
      </c>
      <c r="R21" s="92">
        <v>76449</v>
      </c>
      <c r="S21" s="38"/>
      <c r="T21" s="17">
        <f t="shared" si="1"/>
        <v>545000</v>
      </c>
      <c r="U21" s="17">
        <f t="shared" si="2"/>
        <v>10657750</v>
      </c>
      <c r="V21" s="17">
        <f t="shared" si="3"/>
        <v>3936000</v>
      </c>
      <c r="W21" s="17">
        <f t="shared" si="4"/>
        <v>15138750</v>
      </c>
      <c r="X21" s="17">
        <f t="shared" si="5"/>
        <v>16047000</v>
      </c>
      <c r="Y21" s="17">
        <f t="shared" si="6"/>
        <v>17009750</v>
      </c>
      <c r="Z21" s="17">
        <f t="shared" si="7"/>
        <v>18030500</v>
      </c>
      <c r="AA21" s="50">
        <f t="shared" si="8"/>
        <v>19112250</v>
      </c>
    </row>
    <row r="22" spans="1:27" s="3" customFormat="1" x14ac:dyDescent="0.25">
      <c r="A22" s="49">
        <v>1017</v>
      </c>
      <c r="B22" s="24" t="s">
        <v>32</v>
      </c>
      <c r="C22" s="13">
        <v>250</v>
      </c>
      <c r="D22" s="14">
        <v>250</v>
      </c>
      <c r="E22" s="14">
        <v>250</v>
      </c>
      <c r="F22" s="14">
        <v>250</v>
      </c>
      <c r="G22" s="14">
        <v>250</v>
      </c>
      <c r="H22" s="14">
        <v>250</v>
      </c>
      <c r="I22" s="14">
        <v>250</v>
      </c>
      <c r="J22" s="38"/>
      <c r="K22" s="15">
        <v>18</v>
      </c>
      <c r="L22" s="15">
        <v>346</v>
      </c>
      <c r="M22" s="15">
        <v>128</v>
      </c>
      <c r="N22" s="15">
        <f t="shared" si="0"/>
        <v>492</v>
      </c>
      <c r="O22" s="92">
        <v>500</v>
      </c>
      <c r="P22" s="92">
        <v>510</v>
      </c>
      <c r="Q22" s="92">
        <v>521</v>
      </c>
      <c r="R22" s="92">
        <v>531</v>
      </c>
      <c r="S22" s="38"/>
      <c r="T22" s="17">
        <f t="shared" si="1"/>
        <v>4500</v>
      </c>
      <c r="U22" s="17">
        <f t="shared" si="2"/>
        <v>86500</v>
      </c>
      <c r="V22" s="17">
        <f t="shared" si="3"/>
        <v>32000</v>
      </c>
      <c r="W22" s="17">
        <f t="shared" si="4"/>
        <v>123000</v>
      </c>
      <c r="X22" s="17">
        <f t="shared" si="5"/>
        <v>125000</v>
      </c>
      <c r="Y22" s="17">
        <f t="shared" si="6"/>
        <v>127500</v>
      </c>
      <c r="Z22" s="17">
        <f t="shared" si="7"/>
        <v>130250</v>
      </c>
      <c r="AA22" s="50">
        <f t="shared" si="8"/>
        <v>132750</v>
      </c>
    </row>
    <row r="23" spans="1:27" s="3" customFormat="1" x14ac:dyDescent="0.25">
      <c r="A23" s="49">
        <v>1019</v>
      </c>
      <c r="B23" s="24" t="s">
        <v>33</v>
      </c>
      <c r="C23" s="13">
        <v>380</v>
      </c>
      <c r="D23" s="14">
        <v>390</v>
      </c>
      <c r="E23" s="14">
        <v>390</v>
      </c>
      <c r="F23" s="14">
        <v>390</v>
      </c>
      <c r="G23" s="14">
        <v>390</v>
      </c>
      <c r="H23" s="14">
        <v>390</v>
      </c>
      <c r="I23" s="14">
        <v>390</v>
      </c>
      <c r="J23" s="38"/>
      <c r="K23" s="15">
        <v>0</v>
      </c>
      <c r="L23" s="15">
        <v>0</v>
      </c>
      <c r="M23" s="15">
        <v>0</v>
      </c>
      <c r="N23" s="15">
        <f t="shared" si="0"/>
        <v>0</v>
      </c>
      <c r="O23" s="92">
        <v>0</v>
      </c>
      <c r="P23" s="92">
        <v>0</v>
      </c>
      <c r="Q23" s="92">
        <v>0</v>
      </c>
      <c r="R23" s="92">
        <v>0</v>
      </c>
      <c r="S23" s="38"/>
      <c r="T23" s="17">
        <f t="shared" si="1"/>
        <v>0</v>
      </c>
      <c r="U23" s="17">
        <f t="shared" si="2"/>
        <v>0</v>
      </c>
      <c r="V23" s="17">
        <f t="shared" si="3"/>
        <v>0</v>
      </c>
      <c r="W23" s="17">
        <f t="shared" si="4"/>
        <v>0</v>
      </c>
      <c r="X23" s="17">
        <f t="shared" si="5"/>
        <v>0</v>
      </c>
      <c r="Y23" s="17">
        <f t="shared" si="6"/>
        <v>0</v>
      </c>
      <c r="Z23" s="17">
        <f t="shared" si="7"/>
        <v>0</v>
      </c>
      <c r="AA23" s="50">
        <f t="shared" si="8"/>
        <v>0</v>
      </c>
    </row>
    <row r="24" spans="1:27" customFormat="1" x14ac:dyDescent="0.25">
      <c r="A24" s="49">
        <v>1051</v>
      </c>
      <c r="B24" s="24" t="s">
        <v>34</v>
      </c>
      <c r="C24" s="13">
        <v>130</v>
      </c>
      <c r="D24" s="14">
        <v>130</v>
      </c>
      <c r="E24" s="14">
        <v>130</v>
      </c>
      <c r="F24" s="14">
        <v>130</v>
      </c>
      <c r="G24" s="14">
        <v>130</v>
      </c>
      <c r="H24" s="14">
        <v>130</v>
      </c>
      <c r="I24" s="14">
        <v>130</v>
      </c>
      <c r="J24" s="38"/>
      <c r="K24" s="15">
        <v>2339</v>
      </c>
      <c r="L24" s="15">
        <v>45747</v>
      </c>
      <c r="M24" s="15">
        <v>16895</v>
      </c>
      <c r="N24" s="15">
        <f t="shared" si="0"/>
        <v>64981</v>
      </c>
      <c r="O24" s="92">
        <v>68813</v>
      </c>
      <c r="P24" s="92">
        <v>73316</v>
      </c>
      <c r="Q24" s="92">
        <v>76984</v>
      </c>
      <c r="R24" s="92">
        <v>80836</v>
      </c>
      <c r="S24" s="38"/>
      <c r="T24" s="17">
        <f t="shared" si="1"/>
        <v>304070</v>
      </c>
      <c r="U24" s="17">
        <f t="shared" si="2"/>
        <v>5947110</v>
      </c>
      <c r="V24" s="17">
        <f t="shared" si="3"/>
        <v>2196350</v>
      </c>
      <c r="W24" s="17">
        <f t="shared" si="4"/>
        <v>8447530</v>
      </c>
      <c r="X24" s="17">
        <f t="shared" si="5"/>
        <v>8945690</v>
      </c>
      <c r="Y24" s="17">
        <f t="shared" si="6"/>
        <v>9531080</v>
      </c>
      <c r="Z24" s="17">
        <f t="shared" si="7"/>
        <v>10007920</v>
      </c>
      <c r="AA24" s="50">
        <f t="shared" si="8"/>
        <v>10508680</v>
      </c>
    </row>
    <row r="25" spans="1:27" customFormat="1" x14ac:dyDescent="0.25">
      <c r="A25" s="51">
        <v>1052</v>
      </c>
      <c r="B25" s="32" t="s">
        <v>35</v>
      </c>
      <c r="C25" s="13">
        <v>50</v>
      </c>
      <c r="D25" s="14">
        <v>50</v>
      </c>
      <c r="E25" s="14">
        <v>50</v>
      </c>
      <c r="F25" s="14">
        <v>50</v>
      </c>
      <c r="G25" s="14">
        <v>50</v>
      </c>
      <c r="H25" s="14">
        <v>50</v>
      </c>
      <c r="I25" s="14">
        <v>50</v>
      </c>
      <c r="J25" s="38"/>
      <c r="K25" s="15">
        <v>96</v>
      </c>
      <c r="L25" s="15">
        <v>1880</v>
      </c>
      <c r="M25" s="15">
        <v>694</v>
      </c>
      <c r="N25" s="15">
        <f t="shared" si="0"/>
        <v>2670</v>
      </c>
      <c r="O25" s="92">
        <v>2831</v>
      </c>
      <c r="P25" s="92">
        <v>3001</v>
      </c>
      <c r="Q25" s="92">
        <v>3181</v>
      </c>
      <c r="R25" s="92">
        <v>3372</v>
      </c>
      <c r="S25" s="38"/>
      <c r="T25" s="17">
        <f t="shared" si="1"/>
        <v>4800</v>
      </c>
      <c r="U25" s="17">
        <f t="shared" si="2"/>
        <v>94000</v>
      </c>
      <c r="V25" s="17">
        <f t="shared" si="3"/>
        <v>34700</v>
      </c>
      <c r="W25" s="17">
        <f t="shared" si="4"/>
        <v>133500</v>
      </c>
      <c r="X25" s="17">
        <f t="shared" si="5"/>
        <v>141550</v>
      </c>
      <c r="Y25" s="17">
        <f t="shared" si="6"/>
        <v>150050</v>
      </c>
      <c r="Z25" s="17">
        <f t="shared" si="7"/>
        <v>159050</v>
      </c>
      <c r="AA25" s="50">
        <f t="shared" si="8"/>
        <v>168600</v>
      </c>
    </row>
    <row r="26" spans="1:27" customFormat="1" x14ac:dyDescent="0.25">
      <c r="A26" s="51">
        <v>1081</v>
      </c>
      <c r="B26" s="24" t="s">
        <v>36</v>
      </c>
      <c r="C26" s="13">
        <v>310</v>
      </c>
      <c r="D26" s="14">
        <v>320</v>
      </c>
      <c r="E26" s="14">
        <v>320</v>
      </c>
      <c r="F26" s="14">
        <v>320</v>
      </c>
      <c r="G26" s="14">
        <v>320</v>
      </c>
      <c r="H26" s="14">
        <v>320</v>
      </c>
      <c r="I26" s="14">
        <v>320</v>
      </c>
      <c r="J26" s="38"/>
      <c r="K26" s="15">
        <v>410</v>
      </c>
      <c r="L26" s="15">
        <v>8025</v>
      </c>
      <c r="M26" s="15">
        <v>2964</v>
      </c>
      <c r="N26" s="15">
        <f t="shared" si="0"/>
        <v>11399</v>
      </c>
      <c r="O26" s="15">
        <v>12073</v>
      </c>
      <c r="P26" s="15">
        <v>12865</v>
      </c>
      <c r="Q26" s="15">
        <v>13511</v>
      </c>
      <c r="R26" s="15">
        <v>14188</v>
      </c>
      <c r="S26" s="38"/>
      <c r="T26" s="17">
        <f t="shared" si="1"/>
        <v>127100</v>
      </c>
      <c r="U26" s="17">
        <f t="shared" si="2"/>
        <v>2568000</v>
      </c>
      <c r="V26" s="17">
        <f t="shared" si="3"/>
        <v>948480</v>
      </c>
      <c r="W26" s="17">
        <f t="shared" si="4"/>
        <v>3643580</v>
      </c>
      <c r="X26" s="17">
        <f t="shared" si="5"/>
        <v>3863360</v>
      </c>
      <c r="Y26" s="17">
        <f t="shared" si="6"/>
        <v>4116800</v>
      </c>
      <c r="Z26" s="17">
        <f t="shared" si="7"/>
        <v>4323520</v>
      </c>
      <c r="AA26" s="50">
        <f t="shared" si="8"/>
        <v>4540160</v>
      </c>
    </row>
    <row r="27" spans="1:27" customFormat="1" x14ac:dyDescent="0.25">
      <c r="A27" s="51">
        <v>1082</v>
      </c>
      <c r="B27" s="24" t="s">
        <v>37</v>
      </c>
      <c r="C27" s="13">
        <v>310</v>
      </c>
      <c r="D27" s="14">
        <v>320</v>
      </c>
      <c r="E27" s="14">
        <v>320</v>
      </c>
      <c r="F27" s="14">
        <v>320</v>
      </c>
      <c r="G27" s="14">
        <v>320</v>
      </c>
      <c r="H27" s="14">
        <v>320</v>
      </c>
      <c r="I27" s="14">
        <v>320</v>
      </c>
      <c r="J27" s="38"/>
      <c r="K27" s="15">
        <v>4</v>
      </c>
      <c r="L27" s="15">
        <v>77</v>
      </c>
      <c r="M27" s="15">
        <v>29</v>
      </c>
      <c r="N27" s="15">
        <f t="shared" si="0"/>
        <v>110</v>
      </c>
      <c r="O27" s="15">
        <v>112</v>
      </c>
      <c r="P27" s="15">
        <v>114</v>
      </c>
      <c r="Q27" s="15">
        <v>116</v>
      </c>
      <c r="R27" s="15">
        <v>119</v>
      </c>
      <c r="S27" s="38"/>
      <c r="T27" s="17">
        <f t="shared" si="1"/>
        <v>1240</v>
      </c>
      <c r="U27" s="17">
        <f t="shared" si="2"/>
        <v>24640</v>
      </c>
      <c r="V27" s="17">
        <f t="shared" si="3"/>
        <v>9280</v>
      </c>
      <c r="W27" s="17">
        <f t="shared" si="4"/>
        <v>35160</v>
      </c>
      <c r="X27" s="17">
        <f t="shared" si="5"/>
        <v>35840</v>
      </c>
      <c r="Y27" s="17">
        <f t="shared" si="6"/>
        <v>36480</v>
      </c>
      <c r="Z27" s="17">
        <f t="shared" si="7"/>
        <v>37120</v>
      </c>
      <c r="AA27" s="50">
        <f t="shared" si="8"/>
        <v>38080</v>
      </c>
    </row>
    <row r="28" spans="1:27" customFormat="1" x14ac:dyDescent="0.25">
      <c r="A28" s="51">
        <v>1083</v>
      </c>
      <c r="B28" s="24" t="s">
        <v>38</v>
      </c>
      <c r="C28" s="13">
        <v>310</v>
      </c>
      <c r="D28" s="14">
        <v>320</v>
      </c>
      <c r="E28" s="14">
        <v>320</v>
      </c>
      <c r="F28" s="14">
        <v>320</v>
      </c>
      <c r="G28" s="14">
        <v>320</v>
      </c>
      <c r="H28" s="14">
        <v>320</v>
      </c>
      <c r="I28" s="14">
        <v>320</v>
      </c>
      <c r="J28" s="38"/>
      <c r="K28" s="15">
        <v>0</v>
      </c>
      <c r="L28" s="15">
        <v>1</v>
      </c>
      <c r="M28" s="15">
        <v>0</v>
      </c>
      <c r="N28" s="15">
        <f t="shared" si="0"/>
        <v>1</v>
      </c>
      <c r="O28" s="15">
        <v>1</v>
      </c>
      <c r="P28" s="15">
        <v>1</v>
      </c>
      <c r="Q28" s="15">
        <v>1</v>
      </c>
      <c r="R28" s="15">
        <v>1</v>
      </c>
      <c r="S28" s="38"/>
      <c r="T28" s="17">
        <f t="shared" si="1"/>
        <v>0</v>
      </c>
      <c r="U28" s="17">
        <f t="shared" si="2"/>
        <v>320</v>
      </c>
      <c r="V28" s="17">
        <f t="shared" si="3"/>
        <v>0</v>
      </c>
      <c r="W28" s="17">
        <f t="shared" si="4"/>
        <v>320</v>
      </c>
      <c r="X28" s="17">
        <f t="shared" si="5"/>
        <v>320</v>
      </c>
      <c r="Y28" s="17">
        <f t="shared" si="6"/>
        <v>320</v>
      </c>
      <c r="Z28" s="17">
        <f t="shared" si="7"/>
        <v>320</v>
      </c>
      <c r="AA28" s="50">
        <f t="shared" si="8"/>
        <v>320</v>
      </c>
    </row>
    <row r="29" spans="1:27" customFormat="1" x14ac:dyDescent="0.25">
      <c r="A29" s="51">
        <v>1084</v>
      </c>
      <c r="B29" s="24" t="s">
        <v>39</v>
      </c>
      <c r="C29" s="13">
        <v>310</v>
      </c>
      <c r="D29" s="14">
        <v>320</v>
      </c>
      <c r="E29" s="14">
        <v>320</v>
      </c>
      <c r="F29" s="14">
        <v>320</v>
      </c>
      <c r="G29" s="14">
        <v>320</v>
      </c>
      <c r="H29" s="14">
        <v>320</v>
      </c>
      <c r="I29" s="14">
        <v>320</v>
      </c>
      <c r="J29" s="38"/>
      <c r="K29" s="15">
        <v>1</v>
      </c>
      <c r="L29" s="15">
        <v>18</v>
      </c>
      <c r="M29" s="15">
        <v>7</v>
      </c>
      <c r="N29" s="15">
        <f t="shared" si="0"/>
        <v>26</v>
      </c>
      <c r="O29" s="15">
        <v>27</v>
      </c>
      <c r="P29" s="15">
        <v>28</v>
      </c>
      <c r="Q29" s="15">
        <v>28</v>
      </c>
      <c r="R29" s="15">
        <v>29</v>
      </c>
      <c r="S29" s="38"/>
      <c r="T29" s="17">
        <f t="shared" si="1"/>
        <v>310</v>
      </c>
      <c r="U29" s="17">
        <f t="shared" si="2"/>
        <v>5760</v>
      </c>
      <c r="V29" s="17">
        <f t="shared" si="3"/>
        <v>2240</v>
      </c>
      <c r="W29" s="17">
        <f t="shared" si="4"/>
        <v>8310</v>
      </c>
      <c r="X29" s="17">
        <f t="shared" si="5"/>
        <v>8640</v>
      </c>
      <c r="Y29" s="17">
        <f t="shared" si="6"/>
        <v>8960</v>
      </c>
      <c r="Z29" s="17">
        <f t="shared" si="7"/>
        <v>8960</v>
      </c>
      <c r="AA29" s="50">
        <f t="shared" si="8"/>
        <v>9280</v>
      </c>
    </row>
    <row r="30" spans="1:27" customFormat="1" x14ac:dyDescent="0.25">
      <c r="A30" s="51">
        <v>1085</v>
      </c>
      <c r="B30" s="24" t="s">
        <v>40</v>
      </c>
      <c r="C30" s="13">
        <v>310</v>
      </c>
      <c r="D30" s="14">
        <v>320</v>
      </c>
      <c r="E30" s="14">
        <v>320</v>
      </c>
      <c r="F30" s="14">
        <v>320</v>
      </c>
      <c r="G30" s="14">
        <v>320</v>
      </c>
      <c r="H30" s="14">
        <v>320</v>
      </c>
      <c r="I30" s="14">
        <v>320</v>
      </c>
      <c r="J30" s="38"/>
      <c r="K30" s="15">
        <v>151</v>
      </c>
      <c r="L30" s="15">
        <v>2955</v>
      </c>
      <c r="M30" s="15">
        <v>1091</v>
      </c>
      <c r="N30" s="15">
        <f t="shared" si="0"/>
        <v>4197</v>
      </c>
      <c r="O30" s="15">
        <v>4450</v>
      </c>
      <c r="P30" s="15">
        <v>4717</v>
      </c>
      <c r="Q30" s="15">
        <v>5000</v>
      </c>
      <c r="R30" s="15">
        <v>5299</v>
      </c>
      <c r="S30" s="38"/>
      <c r="T30" s="17">
        <f t="shared" si="1"/>
        <v>46810</v>
      </c>
      <c r="U30" s="17">
        <f t="shared" si="2"/>
        <v>945600</v>
      </c>
      <c r="V30" s="17">
        <f t="shared" si="3"/>
        <v>349120</v>
      </c>
      <c r="W30" s="17">
        <f t="shared" si="4"/>
        <v>1341530</v>
      </c>
      <c r="X30" s="17">
        <f t="shared" si="5"/>
        <v>1424000</v>
      </c>
      <c r="Y30" s="17">
        <f t="shared" si="6"/>
        <v>1509440</v>
      </c>
      <c r="Z30" s="17">
        <f t="shared" si="7"/>
        <v>1600000</v>
      </c>
      <c r="AA30" s="50">
        <f t="shared" si="8"/>
        <v>1695680</v>
      </c>
    </row>
    <row r="31" spans="1:27" customFormat="1" x14ac:dyDescent="0.25">
      <c r="A31" s="49">
        <v>1201</v>
      </c>
      <c r="B31" s="24" t="s">
        <v>41</v>
      </c>
      <c r="C31" s="13">
        <v>250</v>
      </c>
      <c r="D31" s="14">
        <v>250</v>
      </c>
      <c r="E31" s="14">
        <v>250</v>
      </c>
      <c r="F31" s="14">
        <v>250</v>
      </c>
      <c r="G31" s="14">
        <v>250</v>
      </c>
      <c r="H31" s="14">
        <v>250</v>
      </c>
      <c r="I31" s="14">
        <v>250</v>
      </c>
      <c r="J31" s="38"/>
      <c r="K31" s="15">
        <v>4325</v>
      </c>
      <c r="L31" s="15">
        <v>84581</v>
      </c>
      <c r="M31" s="15">
        <v>31237</v>
      </c>
      <c r="N31" s="15">
        <f t="shared" si="0"/>
        <v>120143</v>
      </c>
      <c r="O31" s="92">
        <v>126187</v>
      </c>
      <c r="P31" s="92">
        <v>132546</v>
      </c>
      <c r="Q31" s="92">
        <v>139194</v>
      </c>
      <c r="R31" s="92">
        <v>146176</v>
      </c>
      <c r="S31" s="38"/>
      <c r="T31" s="17">
        <f t="shared" si="1"/>
        <v>1081250</v>
      </c>
      <c r="U31" s="17">
        <f t="shared" si="2"/>
        <v>21145250</v>
      </c>
      <c r="V31" s="17">
        <f t="shared" si="3"/>
        <v>7809250</v>
      </c>
      <c r="W31" s="17">
        <f t="shared" si="4"/>
        <v>30035750</v>
      </c>
      <c r="X31" s="17">
        <f t="shared" si="5"/>
        <v>31546750</v>
      </c>
      <c r="Y31" s="17">
        <f t="shared" si="6"/>
        <v>33136500</v>
      </c>
      <c r="Z31" s="17">
        <f t="shared" si="7"/>
        <v>34798500</v>
      </c>
      <c r="AA31" s="50">
        <f t="shared" si="8"/>
        <v>36544000</v>
      </c>
    </row>
    <row r="32" spans="1:27" customFormat="1" x14ac:dyDescent="0.25">
      <c r="A32" s="49">
        <v>1202</v>
      </c>
      <c r="B32" s="24" t="s">
        <v>42</v>
      </c>
      <c r="C32" s="13">
        <v>60</v>
      </c>
      <c r="D32" s="14">
        <v>62</v>
      </c>
      <c r="E32" s="14">
        <v>62</v>
      </c>
      <c r="F32" s="14">
        <v>62</v>
      </c>
      <c r="G32" s="14">
        <v>62</v>
      </c>
      <c r="H32" s="14">
        <v>62</v>
      </c>
      <c r="I32" s="14">
        <v>62</v>
      </c>
      <c r="J32" s="38"/>
      <c r="K32" s="15">
        <v>26585</v>
      </c>
      <c r="L32" s="15">
        <v>519879</v>
      </c>
      <c r="M32" s="15">
        <v>192001</v>
      </c>
      <c r="N32" s="15">
        <f t="shared" si="0"/>
        <v>738465</v>
      </c>
      <c r="O32" s="92">
        <v>805827</v>
      </c>
      <c r="P32" s="92">
        <v>846434</v>
      </c>
      <c r="Q32" s="92">
        <v>888891</v>
      </c>
      <c r="R32" s="92">
        <v>933476</v>
      </c>
      <c r="S32" s="38"/>
      <c r="T32" s="17">
        <f t="shared" si="1"/>
        <v>1595100</v>
      </c>
      <c r="U32" s="17">
        <f t="shared" si="2"/>
        <v>32232498</v>
      </c>
      <c r="V32" s="17">
        <f t="shared" si="3"/>
        <v>11904062</v>
      </c>
      <c r="W32" s="17">
        <f t="shared" si="4"/>
        <v>45731660</v>
      </c>
      <c r="X32" s="17">
        <f t="shared" si="5"/>
        <v>49961274</v>
      </c>
      <c r="Y32" s="17">
        <f t="shared" si="6"/>
        <v>52478908</v>
      </c>
      <c r="Z32" s="17">
        <f t="shared" si="7"/>
        <v>55111242</v>
      </c>
      <c r="AA32" s="50">
        <f t="shared" si="8"/>
        <v>57875512</v>
      </c>
    </row>
    <row r="33" spans="1:27" customFormat="1" x14ac:dyDescent="0.25">
      <c r="A33" s="49">
        <v>1203</v>
      </c>
      <c r="B33" s="24" t="s">
        <v>43</v>
      </c>
      <c r="C33" s="13">
        <v>450</v>
      </c>
      <c r="D33" s="14">
        <v>460</v>
      </c>
      <c r="E33" s="14">
        <v>460</v>
      </c>
      <c r="F33" s="14">
        <v>460</v>
      </c>
      <c r="G33" s="14">
        <v>460</v>
      </c>
      <c r="H33" s="14">
        <v>460</v>
      </c>
      <c r="I33" s="14">
        <v>460</v>
      </c>
      <c r="J33" s="38"/>
      <c r="K33" s="15">
        <v>138</v>
      </c>
      <c r="L33" s="15">
        <v>2691</v>
      </c>
      <c r="M33" s="15">
        <v>994</v>
      </c>
      <c r="N33" s="15">
        <f t="shared" si="0"/>
        <v>3823</v>
      </c>
      <c r="O33" s="92">
        <v>4015</v>
      </c>
      <c r="P33" s="92">
        <v>4217</v>
      </c>
      <c r="Q33" s="92">
        <v>4429</v>
      </c>
      <c r="R33" s="92">
        <v>4651</v>
      </c>
      <c r="S33" s="38"/>
      <c r="T33" s="17">
        <f t="shared" si="1"/>
        <v>62100</v>
      </c>
      <c r="U33" s="17">
        <f t="shared" si="2"/>
        <v>1237860</v>
      </c>
      <c r="V33" s="17">
        <f t="shared" si="3"/>
        <v>457240</v>
      </c>
      <c r="W33" s="17">
        <f t="shared" si="4"/>
        <v>1757200</v>
      </c>
      <c r="X33" s="17">
        <f t="shared" si="5"/>
        <v>1846900</v>
      </c>
      <c r="Y33" s="17">
        <f t="shared" si="6"/>
        <v>1939820</v>
      </c>
      <c r="Z33" s="17">
        <f t="shared" si="7"/>
        <v>2037340</v>
      </c>
      <c r="AA33" s="50">
        <f t="shared" si="8"/>
        <v>2139460</v>
      </c>
    </row>
    <row r="34" spans="1:27" customFormat="1" x14ac:dyDescent="0.25">
      <c r="A34" s="49">
        <v>1204</v>
      </c>
      <c r="B34" s="24" t="s">
        <v>44</v>
      </c>
      <c r="C34" s="13">
        <v>250</v>
      </c>
      <c r="D34" s="14">
        <v>250</v>
      </c>
      <c r="E34" s="14">
        <v>250</v>
      </c>
      <c r="F34" s="14">
        <v>250</v>
      </c>
      <c r="G34" s="14">
        <v>250</v>
      </c>
      <c r="H34" s="14">
        <v>250</v>
      </c>
      <c r="I34" s="14">
        <v>250</v>
      </c>
      <c r="J34" s="38"/>
      <c r="K34" s="15">
        <v>37</v>
      </c>
      <c r="L34" s="15">
        <v>717</v>
      </c>
      <c r="M34" s="15">
        <v>265</v>
      </c>
      <c r="N34" s="15">
        <f t="shared" si="0"/>
        <v>1019</v>
      </c>
      <c r="O34" s="92">
        <v>1050</v>
      </c>
      <c r="P34" s="92">
        <v>1079</v>
      </c>
      <c r="Q34" s="92">
        <v>1113</v>
      </c>
      <c r="R34" s="92">
        <v>1146</v>
      </c>
      <c r="S34" s="38"/>
      <c r="T34" s="17">
        <f t="shared" si="1"/>
        <v>9250</v>
      </c>
      <c r="U34" s="17">
        <f t="shared" si="2"/>
        <v>179250</v>
      </c>
      <c r="V34" s="17">
        <f t="shared" si="3"/>
        <v>66250</v>
      </c>
      <c r="W34" s="17">
        <f t="shared" si="4"/>
        <v>254750</v>
      </c>
      <c r="X34" s="17">
        <f t="shared" si="5"/>
        <v>262500</v>
      </c>
      <c r="Y34" s="17">
        <f t="shared" si="6"/>
        <v>269750</v>
      </c>
      <c r="Z34" s="17">
        <f t="shared" si="7"/>
        <v>278250</v>
      </c>
      <c r="AA34" s="50">
        <f t="shared" si="8"/>
        <v>286500</v>
      </c>
    </row>
    <row r="35" spans="1:27" customFormat="1" x14ac:dyDescent="0.25">
      <c r="A35" s="49">
        <v>1205</v>
      </c>
      <c r="B35" s="24" t="s">
        <v>45</v>
      </c>
      <c r="C35" s="13">
        <v>60</v>
      </c>
      <c r="D35" s="14">
        <v>62</v>
      </c>
      <c r="E35" s="14">
        <v>62</v>
      </c>
      <c r="F35" s="14">
        <v>62</v>
      </c>
      <c r="G35" s="14">
        <v>62</v>
      </c>
      <c r="H35" s="14">
        <v>62</v>
      </c>
      <c r="I35" s="14">
        <v>62</v>
      </c>
      <c r="J35" s="38"/>
      <c r="K35" s="15">
        <v>211</v>
      </c>
      <c r="L35" s="15">
        <v>4127</v>
      </c>
      <c r="M35" s="15">
        <v>1524</v>
      </c>
      <c r="N35" s="15">
        <f t="shared" si="0"/>
        <v>5862</v>
      </c>
      <c r="O35" s="92">
        <v>6045</v>
      </c>
      <c r="P35" s="92">
        <v>6216</v>
      </c>
      <c r="Q35" s="92">
        <v>6409</v>
      </c>
      <c r="R35" s="92">
        <v>6602</v>
      </c>
      <c r="S35" s="38"/>
      <c r="T35" s="17">
        <f t="shared" si="1"/>
        <v>12660</v>
      </c>
      <c r="U35" s="17">
        <f t="shared" si="2"/>
        <v>255874</v>
      </c>
      <c r="V35" s="17">
        <f t="shared" si="3"/>
        <v>94488</v>
      </c>
      <c r="W35" s="17">
        <f t="shared" si="4"/>
        <v>363022</v>
      </c>
      <c r="X35" s="17">
        <f t="shared" si="5"/>
        <v>374790</v>
      </c>
      <c r="Y35" s="17">
        <f t="shared" si="6"/>
        <v>385392</v>
      </c>
      <c r="Z35" s="17">
        <f t="shared" si="7"/>
        <v>397358</v>
      </c>
      <c r="AA35" s="50">
        <f t="shared" si="8"/>
        <v>409324</v>
      </c>
    </row>
    <row r="36" spans="1:27" customFormat="1" x14ac:dyDescent="0.25">
      <c r="A36" s="49">
        <v>1801</v>
      </c>
      <c r="B36" s="24" t="s">
        <v>46</v>
      </c>
      <c r="C36" s="13">
        <v>930</v>
      </c>
      <c r="D36" s="14">
        <v>930</v>
      </c>
      <c r="E36" s="14">
        <v>930</v>
      </c>
      <c r="F36" s="14">
        <v>930</v>
      </c>
      <c r="G36" s="14">
        <v>930</v>
      </c>
      <c r="H36" s="14">
        <v>930</v>
      </c>
      <c r="I36" s="14">
        <v>930</v>
      </c>
      <c r="J36" s="38"/>
      <c r="K36" s="15">
        <v>4592</v>
      </c>
      <c r="L36" s="15">
        <v>89786</v>
      </c>
      <c r="M36" s="15">
        <v>33160</v>
      </c>
      <c r="N36" s="15">
        <f t="shared" si="0"/>
        <v>127538</v>
      </c>
      <c r="O36" s="92">
        <v>133915</v>
      </c>
      <c r="P36" s="92">
        <v>140609</v>
      </c>
      <c r="Q36" s="92">
        <v>147640</v>
      </c>
      <c r="R36" s="92">
        <v>155022</v>
      </c>
      <c r="S36" s="38"/>
      <c r="T36" s="17">
        <f t="shared" si="1"/>
        <v>4270560</v>
      </c>
      <c r="U36" s="17">
        <f t="shared" si="2"/>
        <v>83500980</v>
      </c>
      <c r="V36" s="17">
        <f t="shared" si="3"/>
        <v>30838800</v>
      </c>
      <c r="W36" s="17">
        <f t="shared" si="4"/>
        <v>118610340</v>
      </c>
      <c r="X36" s="17">
        <f t="shared" si="5"/>
        <v>124540950</v>
      </c>
      <c r="Y36" s="17">
        <f t="shared" si="6"/>
        <v>130766370</v>
      </c>
      <c r="Z36" s="17">
        <f t="shared" si="7"/>
        <v>137305200</v>
      </c>
      <c r="AA36" s="74">
        <f t="shared" si="8"/>
        <v>144170460</v>
      </c>
    </row>
    <row r="37" spans="1:27" customFormat="1" x14ac:dyDescent="0.25">
      <c r="A37" s="51">
        <v>1809</v>
      </c>
      <c r="B37" s="24" t="s">
        <v>47</v>
      </c>
      <c r="C37" s="13">
        <v>810</v>
      </c>
      <c r="D37" s="14">
        <v>810</v>
      </c>
      <c r="E37" s="14">
        <v>810</v>
      </c>
      <c r="F37" s="14">
        <v>810</v>
      </c>
      <c r="G37" s="14">
        <v>810</v>
      </c>
      <c r="H37" s="14">
        <v>810</v>
      </c>
      <c r="I37" s="14">
        <v>810</v>
      </c>
      <c r="J37" s="38"/>
      <c r="K37" s="15">
        <v>3</v>
      </c>
      <c r="L37" s="15">
        <v>52</v>
      </c>
      <c r="M37" s="15">
        <v>19</v>
      </c>
      <c r="N37" s="15">
        <f t="shared" si="0"/>
        <v>74</v>
      </c>
      <c r="O37" s="92">
        <v>74</v>
      </c>
      <c r="P37" s="92">
        <v>74</v>
      </c>
      <c r="Q37" s="92">
        <v>74</v>
      </c>
      <c r="R37" s="92">
        <v>74</v>
      </c>
      <c r="S37" s="38"/>
      <c r="T37" s="17">
        <f t="shared" si="1"/>
        <v>2430</v>
      </c>
      <c r="U37" s="17">
        <f t="shared" si="2"/>
        <v>42120</v>
      </c>
      <c r="V37" s="17">
        <f t="shared" si="3"/>
        <v>15390</v>
      </c>
      <c r="W37" s="17">
        <f t="shared" si="4"/>
        <v>59940</v>
      </c>
      <c r="X37" s="17">
        <f t="shared" si="5"/>
        <v>59940</v>
      </c>
      <c r="Y37" s="17">
        <f t="shared" si="6"/>
        <v>59940</v>
      </c>
      <c r="Z37" s="17">
        <f t="shared" si="7"/>
        <v>59940</v>
      </c>
      <c r="AA37" s="50">
        <f t="shared" si="8"/>
        <v>59940</v>
      </c>
    </row>
    <row r="38" spans="1:27" customFormat="1" x14ac:dyDescent="0.25">
      <c r="A38" s="51">
        <v>1810</v>
      </c>
      <c r="B38" s="24" t="s">
        <v>48</v>
      </c>
      <c r="C38" s="13">
        <v>810</v>
      </c>
      <c r="D38" s="14">
        <v>810</v>
      </c>
      <c r="E38" s="14">
        <v>810</v>
      </c>
      <c r="F38" s="14">
        <v>810</v>
      </c>
      <c r="G38" s="14">
        <v>810</v>
      </c>
      <c r="H38" s="14">
        <v>810</v>
      </c>
      <c r="I38" s="14">
        <v>810</v>
      </c>
      <c r="J38" s="38"/>
      <c r="K38" s="15">
        <v>0</v>
      </c>
      <c r="L38" s="15">
        <v>4</v>
      </c>
      <c r="M38" s="15">
        <v>1</v>
      </c>
      <c r="N38" s="15">
        <f t="shared" si="0"/>
        <v>5</v>
      </c>
      <c r="O38" s="92">
        <v>5</v>
      </c>
      <c r="P38" s="92">
        <v>5</v>
      </c>
      <c r="Q38" s="92">
        <v>5</v>
      </c>
      <c r="R38" s="92">
        <v>5</v>
      </c>
      <c r="S38" s="38"/>
      <c r="T38" s="17">
        <f t="shared" si="1"/>
        <v>0</v>
      </c>
      <c r="U38" s="17">
        <f t="shared" si="2"/>
        <v>3240</v>
      </c>
      <c r="V38" s="17">
        <f t="shared" si="3"/>
        <v>810</v>
      </c>
      <c r="W38" s="17">
        <f t="shared" si="4"/>
        <v>4050</v>
      </c>
      <c r="X38" s="17">
        <f t="shared" si="5"/>
        <v>4050</v>
      </c>
      <c r="Y38" s="17">
        <f t="shared" si="6"/>
        <v>4050</v>
      </c>
      <c r="Z38" s="17">
        <f t="shared" si="7"/>
        <v>4050</v>
      </c>
      <c r="AA38" s="50">
        <f t="shared" si="8"/>
        <v>4050</v>
      </c>
    </row>
    <row r="39" spans="1:27" s="3" customFormat="1" x14ac:dyDescent="0.25">
      <c r="A39" s="51">
        <v>1821</v>
      </c>
      <c r="B39" s="24" t="s">
        <v>49</v>
      </c>
      <c r="C39" s="13">
        <v>250</v>
      </c>
      <c r="D39" s="14">
        <v>250</v>
      </c>
      <c r="E39" s="14">
        <v>250</v>
      </c>
      <c r="F39" s="14">
        <v>250</v>
      </c>
      <c r="G39" s="14">
        <v>250</v>
      </c>
      <c r="H39" s="14">
        <v>250</v>
      </c>
      <c r="I39" s="14">
        <v>250</v>
      </c>
      <c r="J39" s="38"/>
      <c r="K39" s="15">
        <v>16</v>
      </c>
      <c r="L39" s="15">
        <v>304</v>
      </c>
      <c r="M39" s="15">
        <v>112</v>
      </c>
      <c r="N39" s="15">
        <f t="shared" si="0"/>
        <v>432</v>
      </c>
      <c r="O39" s="92">
        <v>454</v>
      </c>
      <c r="P39" s="92">
        <v>477</v>
      </c>
      <c r="Q39" s="92">
        <v>500</v>
      </c>
      <c r="R39" s="92">
        <v>525</v>
      </c>
      <c r="S39" s="38"/>
      <c r="T39" s="17">
        <f t="shared" si="1"/>
        <v>4000</v>
      </c>
      <c r="U39" s="17">
        <f t="shared" si="2"/>
        <v>76000</v>
      </c>
      <c r="V39" s="17">
        <f t="shared" si="3"/>
        <v>28000</v>
      </c>
      <c r="W39" s="17">
        <f t="shared" si="4"/>
        <v>108000</v>
      </c>
      <c r="X39" s="17">
        <f t="shared" si="5"/>
        <v>113500</v>
      </c>
      <c r="Y39" s="17">
        <f t="shared" si="6"/>
        <v>119250</v>
      </c>
      <c r="Z39" s="17">
        <f t="shared" si="7"/>
        <v>125000</v>
      </c>
      <c r="AA39" s="50">
        <f t="shared" si="8"/>
        <v>131250</v>
      </c>
    </row>
    <row r="40" spans="1:27" s="3" customFormat="1" x14ac:dyDescent="0.25">
      <c r="A40" s="51">
        <v>1822</v>
      </c>
      <c r="B40" s="24" t="s">
        <v>50</v>
      </c>
      <c r="C40" s="13">
        <v>60</v>
      </c>
      <c r="D40" s="14">
        <v>62</v>
      </c>
      <c r="E40" s="14">
        <v>62</v>
      </c>
      <c r="F40" s="14">
        <v>62</v>
      </c>
      <c r="G40" s="14">
        <v>62</v>
      </c>
      <c r="H40" s="14">
        <v>62</v>
      </c>
      <c r="I40" s="14">
        <v>62</v>
      </c>
      <c r="J40" s="38"/>
      <c r="K40" s="15">
        <v>137</v>
      </c>
      <c r="L40" s="15">
        <v>2677</v>
      </c>
      <c r="M40" s="15">
        <v>989</v>
      </c>
      <c r="N40" s="15">
        <f t="shared" si="0"/>
        <v>3803</v>
      </c>
      <c r="O40" s="92">
        <v>3992</v>
      </c>
      <c r="P40" s="92">
        <v>4192</v>
      </c>
      <c r="Q40" s="92">
        <v>4402</v>
      </c>
      <c r="R40" s="92">
        <v>4622</v>
      </c>
      <c r="S40" s="38"/>
      <c r="T40" s="17">
        <f t="shared" si="1"/>
        <v>8220</v>
      </c>
      <c r="U40" s="17">
        <f t="shared" si="2"/>
        <v>165974</v>
      </c>
      <c r="V40" s="17">
        <f t="shared" si="3"/>
        <v>61318</v>
      </c>
      <c r="W40" s="17">
        <f t="shared" si="4"/>
        <v>235512</v>
      </c>
      <c r="X40" s="17">
        <f t="shared" si="5"/>
        <v>247504</v>
      </c>
      <c r="Y40" s="17">
        <f t="shared" si="6"/>
        <v>259904</v>
      </c>
      <c r="Z40" s="17">
        <f t="shared" si="7"/>
        <v>272924</v>
      </c>
      <c r="AA40" s="50">
        <f t="shared" si="8"/>
        <v>286564</v>
      </c>
    </row>
    <row r="41" spans="1:27" s="3" customFormat="1" x14ac:dyDescent="0.25">
      <c r="A41" s="51">
        <v>1817</v>
      </c>
      <c r="B41" s="24" t="s">
        <v>185</v>
      </c>
      <c r="C41" s="13">
        <v>4800</v>
      </c>
      <c r="D41" s="14">
        <v>4800</v>
      </c>
      <c r="E41" s="14">
        <v>4800</v>
      </c>
      <c r="F41" s="14">
        <v>4800</v>
      </c>
      <c r="G41" s="14">
        <v>4800</v>
      </c>
      <c r="H41" s="14">
        <v>4800</v>
      </c>
      <c r="I41" s="14">
        <v>4800</v>
      </c>
      <c r="J41" s="38"/>
      <c r="K41" s="15">
        <v>189</v>
      </c>
      <c r="L41" s="15">
        <v>3696</v>
      </c>
      <c r="M41" s="15">
        <v>1365</v>
      </c>
      <c r="N41" s="15">
        <f t="shared" si="0"/>
        <v>5250</v>
      </c>
      <c r="O41" s="92">
        <v>3500</v>
      </c>
      <c r="P41" s="92">
        <v>0</v>
      </c>
      <c r="Q41" s="92">
        <v>0</v>
      </c>
      <c r="R41" s="92">
        <v>0</v>
      </c>
      <c r="S41" s="38"/>
      <c r="T41" s="17">
        <f t="shared" si="1"/>
        <v>907200</v>
      </c>
      <c r="U41" s="17">
        <f t="shared" si="2"/>
        <v>17740800</v>
      </c>
      <c r="V41" s="17">
        <f t="shared" si="3"/>
        <v>6552000</v>
      </c>
      <c r="W41" s="17">
        <f t="shared" si="4"/>
        <v>25200000</v>
      </c>
      <c r="X41" s="17">
        <f t="shared" si="5"/>
        <v>16800000</v>
      </c>
      <c r="Y41" s="17">
        <f t="shared" si="6"/>
        <v>0</v>
      </c>
      <c r="Z41" s="17">
        <f t="shared" si="7"/>
        <v>0</v>
      </c>
      <c r="AA41" s="50">
        <f t="shared" si="8"/>
        <v>0</v>
      </c>
    </row>
    <row r="42" spans="1:27" customFormat="1" x14ac:dyDescent="0.25">
      <c r="A42" s="52" t="s">
        <v>18</v>
      </c>
      <c r="B42" s="33"/>
      <c r="C42" s="18"/>
      <c r="D42" s="18"/>
      <c r="E42" s="18"/>
      <c r="F42" s="18"/>
      <c r="G42" s="18"/>
      <c r="H42" s="18"/>
      <c r="I42" s="18"/>
      <c r="J42" s="38"/>
      <c r="K42" s="68"/>
      <c r="L42" s="68"/>
      <c r="M42" s="68"/>
      <c r="N42" s="68"/>
      <c r="O42" s="69"/>
      <c r="P42" s="69"/>
      <c r="Q42" s="69"/>
      <c r="R42" s="69"/>
      <c r="S42" s="38"/>
      <c r="T42" s="17">
        <f t="shared" ref="T42:AA42" si="9">SUM(T9:T41)</f>
        <v>19549080</v>
      </c>
      <c r="U42" s="17">
        <f t="shared" si="9"/>
        <v>385069896</v>
      </c>
      <c r="V42" s="17">
        <f t="shared" si="9"/>
        <v>142213358</v>
      </c>
      <c r="W42" s="17">
        <f t="shared" si="9"/>
        <v>546832334</v>
      </c>
      <c r="X42" s="17">
        <f t="shared" si="9"/>
        <v>569144258</v>
      </c>
      <c r="Y42" s="17">
        <f t="shared" si="9"/>
        <v>584783494</v>
      </c>
      <c r="Z42" s="17">
        <f t="shared" si="9"/>
        <v>613956944</v>
      </c>
      <c r="AA42" s="50">
        <f t="shared" si="9"/>
        <v>644592950</v>
      </c>
    </row>
    <row r="43" spans="1:27" customFormat="1" x14ac:dyDescent="0.25">
      <c r="A43" s="52"/>
      <c r="B43" s="33"/>
      <c r="C43" s="18"/>
      <c r="D43" s="18"/>
      <c r="E43" s="18"/>
      <c r="F43" s="18"/>
      <c r="G43" s="18"/>
      <c r="H43" s="18"/>
      <c r="I43" s="18"/>
      <c r="J43" s="38"/>
      <c r="K43" s="68"/>
      <c r="L43" s="68"/>
      <c r="M43" s="68"/>
      <c r="N43" s="68"/>
      <c r="O43" s="69"/>
      <c r="P43" s="69"/>
      <c r="Q43" s="69"/>
      <c r="R43" s="69"/>
      <c r="S43" s="38"/>
      <c r="T43" s="17"/>
      <c r="U43" s="17"/>
      <c r="V43" s="17"/>
      <c r="W43" s="17"/>
      <c r="X43" s="17"/>
      <c r="Y43" s="17"/>
      <c r="Z43" s="17"/>
      <c r="AA43" s="50"/>
    </row>
    <row r="44" spans="1:27" customFormat="1" x14ac:dyDescent="0.25">
      <c r="A44" s="52" t="s">
        <v>51</v>
      </c>
      <c r="B44" s="33"/>
      <c r="C44" s="18"/>
      <c r="D44" s="18"/>
      <c r="E44" s="18"/>
      <c r="F44" s="18"/>
      <c r="G44" s="18"/>
      <c r="H44" s="18"/>
      <c r="I44" s="18"/>
      <c r="J44" s="38"/>
      <c r="K44" s="68"/>
      <c r="L44" s="68"/>
      <c r="M44" s="68"/>
      <c r="N44" s="68"/>
      <c r="O44" s="69"/>
      <c r="P44" s="69"/>
      <c r="Q44" s="69"/>
      <c r="R44" s="69"/>
      <c r="S44" s="38"/>
      <c r="T44" s="17"/>
      <c r="U44" s="17"/>
      <c r="V44" s="17"/>
      <c r="W44" s="17"/>
      <c r="X44" s="17"/>
      <c r="Y44" s="17"/>
      <c r="Z44" s="17"/>
      <c r="AA44" s="50"/>
    </row>
    <row r="45" spans="1:27" customFormat="1" x14ac:dyDescent="0.25">
      <c r="A45" s="49">
        <v>2011</v>
      </c>
      <c r="B45" s="24" t="s">
        <v>19</v>
      </c>
      <c r="C45" s="13">
        <v>190</v>
      </c>
      <c r="D45" s="14">
        <v>195</v>
      </c>
      <c r="E45" s="14">
        <v>195</v>
      </c>
      <c r="F45" s="14">
        <v>195</v>
      </c>
      <c r="G45" s="14">
        <v>195</v>
      </c>
      <c r="H45" s="14">
        <v>195</v>
      </c>
      <c r="I45" s="14">
        <v>195</v>
      </c>
      <c r="J45" s="38"/>
      <c r="K45" s="93">
        <v>277</v>
      </c>
      <c r="L45" s="93">
        <v>5408</v>
      </c>
      <c r="M45" s="93">
        <v>1997</v>
      </c>
      <c r="N45" s="15">
        <f t="shared" ref="N45:N78" si="10">K45+L45+M45</f>
        <v>7682</v>
      </c>
      <c r="O45" s="93">
        <v>8136</v>
      </c>
      <c r="P45" s="93">
        <v>8670</v>
      </c>
      <c r="Q45" s="93">
        <v>9105</v>
      </c>
      <c r="R45" s="93">
        <v>9562</v>
      </c>
      <c r="S45" s="38"/>
      <c r="T45" s="17">
        <f t="shared" ref="T45:T78" si="11">K45*C45</f>
        <v>52630</v>
      </c>
      <c r="U45" s="17">
        <f t="shared" ref="U45:U78" si="12">L45*D45</f>
        <v>1054560</v>
      </c>
      <c r="V45" s="17">
        <f t="shared" si="3"/>
        <v>389415</v>
      </c>
      <c r="W45" s="17">
        <f t="shared" ref="W45:W78" si="13">SUM(T45:V45)</f>
        <v>1496605</v>
      </c>
      <c r="X45" s="17">
        <f t="shared" si="5"/>
        <v>1586520</v>
      </c>
      <c r="Y45" s="17">
        <f t="shared" si="6"/>
        <v>1690650</v>
      </c>
      <c r="Z45" s="17">
        <f t="shared" si="7"/>
        <v>1775475</v>
      </c>
      <c r="AA45" s="50">
        <f t="shared" si="8"/>
        <v>1864590</v>
      </c>
    </row>
    <row r="46" spans="1:27" customFormat="1" x14ac:dyDescent="0.25">
      <c r="A46" s="49">
        <v>4011</v>
      </c>
      <c r="B46" s="24" t="s">
        <v>52</v>
      </c>
      <c r="C46" s="13">
        <v>95</v>
      </c>
      <c r="D46" s="14">
        <v>98</v>
      </c>
      <c r="E46" s="14">
        <v>98</v>
      </c>
      <c r="F46" s="14">
        <v>98</v>
      </c>
      <c r="G46" s="14">
        <v>98</v>
      </c>
      <c r="H46" s="14">
        <v>98</v>
      </c>
      <c r="I46" s="14">
        <v>98</v>
      </c>
      <c r="J46" s="38"/>
      <c r="K46" s="93">
        <v>2028</v>
      </c>
      <c r="L46" s="93">
        <v>39660</v>
      </c>
      <c r="M46" s="93">
        <v>14647</v>
      </c>
      <c r="N46" s="15">
        <f t="shared" si="10"/>
        <v>56335</v>
      </c>
      <c r="O46" s="93">
        <v>59667</v>
      </c>
      <c r="P46" s="93">
        <v>63583</v>
      </c>
      <c r="Q46" s="93">
        <v>66773</v>
      </c>
      <c r="R46" s="93">
        <v>70122</v>
      </c>
      <c r="S46" s="38"/>
      <c r="T46" s="17">
        <f t="shared" si="11"/>
        <v>192660</v>
      </c>
      <c r="U46" s="17">
        <f t="shared" si="12"/>
        <v>3886680</v>
      </c>
      <c r="V46" s="17">
        <f t="shared" si="3"/>
        <v>1435406</v>
      </c>
      <c r="W46" s="17">
        <f t="shared" si="13"/>
        <v>5514746</v>
      </c>
      <c r="X46" s="17">
        <f t="shared" si="5"/>
        <v>5847366</v>
      </c>
      <c r="Y46" s="17">
        <f t="shared" si="6"/>
        <v>6231134</v>
      </c>
      <c r="Z46" s="17">
        <f t="shared" si="7"/>
        <v>6543754</v>
      </c>
      <c r="AA46" s="50">
        <f t="shared" si="8"/>
        <v>6871956</v>
      </c>
    </row>
    <row r="47" spans="1:27" customFormat="1" x14ac:dyDescent="0.25">
      <c r="A47" s="49">
        <v>2111</v>
      </c>
      <c r="B47" s="24" t="s">
        <v>20</v>
      </c>
      <c r="C47" s="13">
        <v>310</v>
      </c>
      <c r="D47" s="14">
        <v>310</v>
      </c>
      <c r="E47" s="14">
        <v>310</v>
      </c>
      <c r="F47" s="14">
        <v>310</v>
      </c>
      <c r="G47" s="14">
        <v>310</v>
      </c>
      <c r="H47" s="14">
        <v>310</v>
      </c>
      <c r="I47" s="14">
        <v>310</v>
      </c>
      <c r="J47" s="38"/>
      <c r="K47" s="93">
        <v>2280</v>
      </c>
      <c r="L47" s="93">
        <v>44593</v>
      </c>
      <c r="M47" s="93">
        <v>16469</v>
      </c>
      <c r="N47" s="15">
        <f t="shared" si="10"/>
        <v>63342</v>
      </c>
      <c r="O47" s="93">
        <v>67090</v>
      </c>
      <c r="P47" s="93">
        <v>71493</v>
      </c>
      <c r="Q47" s="93">
        <v>75079</v>
      </c>
      <c r="R47" s="93">
        <v>78845</v>
      </c>
      <c r="S47" s="38"/>
      <c r="T47" s="17">
        <f t="shared" si="11"/>
        <v>706800</v>
      </c>
      <c r="U47" s="17">
        <f t="shared" si="12"/>
        <v>13823830</v>
      </c>
      <c r="V47" s="17">
        <f t="shared" si="3"/>
        <v>5105390</v>
      </c>
      <c r="W47" s="17">
        <f t="shared" si="13"/>
        <v>19636020</v>
      </c>
      <c r="X47" s="17">
        <f t="shared" si="5"/>
        <v>20797900</v>
      </c>
      <c r="Y47" s="17">
        <f t="shared" si="6"/>
        <v>22162830</v>
      </c>
      <c r="Z47" s="17">
        <f t="shared" si="7"/>
        <v>23274490</v>
      </c>
      <c r="AA47" s="50">
        <f t="shared" si="8"/>
        <v>24441950</v>
      </c>
    </row>
    <row r="48" spans="1:27" customFormat="1" x14ac:dyDescent="0.25">
      <c r="A48" s="49">
        <v>2311</v>
      </c>
      <c r="B48" s="24" t="s">
        <v>21</v>
      </c>
      <c r="C48" s="13">
        <v>125</v>
      </c>
      <c r="D48" s="14">
        <v>125</v>
      </c>
      <c r="E48" s="14">
        <v>125</v>
      </c>
      <c r="F48" s="14">
        <v>125</v>
      </c>
      <c r="G48" s="14">
        <v>125</v>
      </c>
      <c r="H48" s="14">
        <v>125</v>
      </c>
      <c r="I48" s="14">
        <v>125</v>
      </c>
      <c r="J48" s="38"/>
      <c r="K48" s="93">
        <v>2288</v>
      </c>
      <c r="L48" s="93">
        <v>44734</v>
      </c>
      <c r="M48" s="93">
        <v>16521</v>
      </c>
      <c r="N48" s="15">
        <f t="shared" si="10"/>
        <v>63543</v>
      </c>
      <c r="O48" s="93">
        <v>67302</v>
      </c>
      <c r="P48" s="93">
        <v>71719</v>
      </c>
      <c r="Q48" s="93">
        <v>75317</v>
      </c>
      <c r="R48" s="93">
        <v>79094</v>
      </c>
      <c r="S48" s="38"/>
      <c r="T48" s="17">
        <f t="shared" si="11"/>
        <v>286000</v>
      </c>
      <c r="U48" s="17">
        <f t="shared" si="12"/>
        <v>5591750</v>
      </c>
      <c r="V48" s="17">
        <f t="shared" si="3"/>
        <v>2065125</v>
      </c>
      <c r="W48" s="17">
        <f t="shared" si="13"/>
        <v>7942875</v>
      </c>
      <c r="X48" s="17">
        <f t="shared" si="5"/>
        <v>8412750</v>
      </c>
      <c r="Y48" s="17">
        <f t="shared" si="6"/>
        <v>8964875</v>
      </c>
      <c r="Z48" s="17">
        <f t="shared" si="7"/>
        <v>9414625</v>
      </c>
      <c r="AA48" s="50">
        <f t="shared" si="8"/>
        <v>9886750</v>
      </c>
    </row>
    <row r="49" spans="1:27" customFormat="1" x14ac:dyDescent="0.25">
      <c r="A49" s="49">
        <v>2012</v>
      </c>
      <c r="B49" s="24" t="s">
        <v>22</v>
      </c>
      <c r="C49" s="13">
        <v>125</v>
      </c>
      <c r="D49" s="14">
        <v>125</v>
      </c>
      <c r="E49" s="14">
        <v>125</v>
      </c>
      <c r="F49" s="14">
        <v>125</v>
      </c>
      <c r="G49" s="14">
        <v>125</v>
      </c>
      <c r="H49" s="14">
        <v>125</v>
      </c>
      <c r="I49" s="14">
        <v>125</v>
      </c>
      <c r="J49" s="38"/>
      <c r="K49" s="93">
        <v>394</v>
      </c>
      <c r="L49" s="93">
        <v>7705</v>
      </c>
      <c r="M49" s="93">
        <v>2845</v>
      </c>
      <c r="N49" s="15">
        <f t="shared" si="10"/>
        <v>10944</v>
      </c>
      <c r="O49" s="92">
        <v>11163</v>
      </c>
      <c r="P49" s="92">
        <v>11386</v>
      </c>
      <c r="Q49" s="92">
        <v>11614</v>
      </c>
      <c r="R49" s="92">
        <v>11846</v>
      </c>
      <c r="S49" s="38"/>
      <c r="T49" s="17">
        <f t="shared" si="11"/>
        <v>49250</v>
      </c>
      <c r="U49" s="17">
        <f t="shared" si="12"/>
        <v>963125</v>
      </c>
      <c r="V49" s="17">
        <f t="shared" si="3"/>
        <v>355625</v>
      </c>
      <c r="W49" s="17">
        <f t="shared" si="13"/>
        <v>1368000</v>
      </c>
      <c r="X49" s="17">
        <f t="shared" si="5"/>
        <v>1395375</v>
      </c>
      <c r="Y49" s="17">
        <f t="shared" si="6"/>
        <v>1423250</v>
      </c>
      <c r="Z49" s="17">
        <f t="shared" si="7"/>
        <v>1451750</v>
      </c>
      <c r="AA49" s="50">
        <f t="shared" si="8"/>
        <v>1480750</v>
      </c>
    </row>
    <row r="50" spans="1:27" customFormat="1" x14ac:dyDescent="0.25">
      <c r="A50" s="49">
        <v>2112</v>
      </c>
      <c r="B50" s="24" t="s">
        <v>23</v>
      </c>
      <c r="C50" s="13">
        <v>60</v>
      </c>
      <c r="D50" s="14">
        <v>60</v>
      </c>
      <c r="E50" s="14">
        <v>60</v>
      </c>
      <c r="F50" s="14">
        <v>60</v>
      </c>
      <c r="G50" s="14">
        <v>60</v>
      </c>
      <c r="H50" s="14">
        <v>60</v>
      </c>
      <c r="I50" s="14">
        <v>60</v>
      </c>
      <c r="J50" s="38"/>
      <c r="K50" s="93">
        <v>394</v>
      </c>
      <c r="L50" s="93">
        <v>7705</v>
      </c>
      <c r="M50" s="93">
        <v>2845</v>
      </c>
      <c r="N50" s="15">
        <f t="shared" si="10"/>
        <v>10944</v>
      </c>
      <c r="O50" s="92">
        <v>11163</v>
      </c>
      <c r="P50" s="92">
        <v>11386</v>
      </c>
      <c r="Q50" s="92">
        <v>11614</v>
      </c>
      <c r="R50" s="92">
        <v>11846</v>
      </c>
      <c r="S50" s="38"/>
      <c r="T50" s="17">
        <f t="shared" si="11"/>
        <v>23640</v>
      </c>
      <c r="U50" s="17">
        <f t="shared" si="12"/>
        <v>462300</v>
      </c>
      <c r="V50" s="17">
        <f t="shared" si="3"/>
        <v>170700</v>
      </c>
      <c r="W50" s="17">
        <f t="shared" si="13"/>
        <v>656640</v>
      </c>
      <c r="X50" s="17">
        <f t="shared" si="5"/>
        <v>669780</v>
      </c>
      <c r="Y50" s="17">
        <f t="shared" si="6"/>
        <v>683160</v>
      </c>
      <c r="Z50" s="17">
        <f t="shared" si="7"/>
        <v>696840</v>
      </c>
      <c r="AA50" s="50">
        <f t="shared" si="8"/>
        <v>710760</v>
      </c>
    </row>
    <row r="51" spans="1:27" customFormat="1" x14ac:dyDescent="0.25">
      <c r="A51" s="49">
        <v>2312</v>
      </c>
      <c r="B51" s="24" t="s">
        <v>24</v>
      </c>
      <c r="C51" s="13">
        <v>80</v>
      </c>
      <c r="D51" s="14">
        <v>80</v>
      </c>
      <c r="E51" s="14">
        <v>80</v>
      </c>
      <c r="F51" s="14">
        <v>80</v>
      </c>
      <c r="G51" s="14">
        <v>80</v>
      </c>
      <c r="H51" s="14">
        <v>80</v>
      </c>
      <c r="I51" s="14">
        <v>80</v>
      </c>
      <c r="J51" s="38"/>
      <c r="K51" s="93">
        <v>394</v>
      </c>
      <c r="L51" s="93">
        <v>7705</v>
      </c>
      <c r="M51" s="93">
        <v>2845</v>
      </c>
      <c r="N51" s="15">
        <f t="shared" si="10"/>
        <v>10944</v>
      </c>
      <c r="O51" s="92">
        <v>11163</v>
      </c>
      <c r="P51" s="92">
        <v>11386</v>
      </c>
      <c r="Q51" s="92">
        <v>11614</v>
      </c>
      <c r="R51" s="92">
        <v>11846</v>
      </c>
      <c r="S51" s="38"/>
      <c r="T51" s="17">
        <f t="shared" si="11"/>
        <v>31520</v>
      </c>
      <c r="U51" s="17">
        <f t="shared" si="12"/>
        <v>616400</v>
      </c>
      <c r="V51" s="17">
        <f t="shared" si="3"/>
        <v>227600</v>
      </c>
      <c r="W51" s="17">
        <f t="shared" si="13"/>
        <v>875520</v>
      </c>
      <c r="X51" s="17">
        <f t="shared" si="5"/>
        <v>893040</v>
      </c>
      <c r="Y51" s="17">
        <f t="shared" si="6"/>
        <v>910880</v>
      </c>
      <c r="Z51" s="17">
        <f t="shared" si="7"/>
        <v>929120</v>
      </c>
      <c r="AA51" s="50">
        <f t="shared" si="8"/>
        <v>947680</v>
      </c>
    </row>
    <row r="52" spans="1:27" customFormat="1" x14ac:dyDescent="0.25">
      <c r="A52" s="49">
        <v>2013</v>
      </c>
      <c r="B52" s="24" t="s">
        <v>25</v>
      </c>
      <c r="C52" s="13">
        <v>125</v>
      </c>
      <c r="D52" s="14">
        <v>125</v>
      </c>
      <c r="E52" s="14">
        <v>125</v>
      </c>
      <c r="F52" s="14">
        <v>125</v>
      </c>
      <c r="G52" s="14">
        <v>125</v>
      </c>
      <c r="H52" s="14">
        <v>125</v>
      </c>
      <c r="I52" s="14">
        <v>125</v>
      </c>
      <c r="J52" s="38"/>
      <c r="K52" s="93">
        <v>14</v>
      </c>
      <c r="L52" s="93">
        <v>266</v>
      </c>
      <c r="M52" s="93">
        <v>98</v>
      </c>
      <c r="N52" s="15">
        <f t="shared" si="10"/>
        <v>378</v>
      </c>
      <c r="O52" s="93">
        <v>382</v>
      </c>
      <c r="P52" s="92">
        <v>386</v>
      </c>
      <c r="Q52" s="92">
        <v>390</v>
      </c>
      <c r="R52" s="92">
        <v>393</v>
      </c>
      <c r="S52" s="38"/>
      <c r="T52" s="17">
        <f t="shared" si="11"/>
        <v>1750</v>
      </c>
      <c r="U52" s="17">
        <f t="shared" si="12"/>
        <v>33250</v>
      </c>
      <c r="V52" s="17">
        <f t="shared" si="3"/>
        <v>12250</v>
      </c>
      <c r="W52" s="17">
        <f t="shared" si="13"/>
        <v>47250</v>
      </c>
      <c r="X52" s="17">
        <f t="shared" si="5"/>
        <v>47750</v>
      </c>
      <c r="Y52" s="17">
        <f t="shared" si="6"/>
        <v>48250</v>
      </c>
      <c r="Z52" s="17">
        <f t="shared" si="7"/>
        <v>48750</v>
      </c>
      <c r="AA52" s="50">
        <f t="shared" si="8"/>
        <v>49125</v>
      </c>
    </row>
    <row r="53" spans="1:27" customFormat="1" x14ac:dyDescent="0.25">
      <c r="A53" s="49">
        <v>2113</v>
      </c>
      <c r="B53" s="24" t="s">
        <v>26</v>
      </c>
      <c r="C53" s="13">
        <v>190</v>
      </c>
      <c r="D53" s="14">
        <v>190</v>
      </c>
      <c r="E53" s="14">
        <v>190</v>
      </c>
      <c r="F53" s="14">
        <v>190</v>
      </c>
      <c r="G53" s="14">
        <v>190</v>
      </c>
      <c r="H53" s="14">
        <v>190</v>
      </c>
      <c r="I53" s="14">
        <v>190</v>
      </c>
      <c r="J53" s="38"/>
      <c r="K53" s="93">
        <v>14</v>
      </c>
      <c r="L53" s="93">
        <v>266</v>
      </c>
      <c r="M53" s="93">
        <v>98</v>
      </c>
      <c r="N53" s="15">
        <f t="shared" si="10"/>
        <v>378</v>
      </c>
      <c r="O53" s="92">
        <v>382</v>
      </c>
      <c r="P53" s="92">
        <v>386</v>
      </c>
      <c r="Q53" s="92">
        <v>390</v>
      </c>
      <c r="R53" s="92">
        <v>393</v>
      </c>
      <c r="S53" s="38"/>
      <c r="T53" s="17">
        <f t="shared" si="11"/>
        <v>2660</v>
      </c>
      <c r="U53" s="17">
        <f t="shared" si="12"/>
        <v>50540</v>
      </c>
      <c r="V53" s="17">
        <f t="shared" si="3"/>
        <v>18620</v>
      </c>
      <c r="W53" s="17">
        <f t="shared" si="13"/>
        <v>71820</v>
      </c>
      <c r="X53" s="17">
        <f t="shared" si="5"/>
        <v>72580</v>
      </c>
      <c r="Y53" s="17">
        <f t="shared" si="6"/>
        <v>73340</v>
      </c>
      <c r="Z53" s="17">
        <f t="shared" si="7"/>
        <v>74100</v>
      </c>
      <c r="AA53" s="50">
        <f t="shared" si="8"/>
        <v>74670</v>
      </c>
    </row>
    <row r="54" spans="1:27" customFormat="1" x14ac:dyDescent="0.25">
      <c r="A54" s="49">
        <v>2313</v>
      </c>
      <c r="B54" s="24" t="s">
        <v>27</v>
      </c>
      <c r="C54" s="13">
        <v>100</v>
      </c>
      <c r="D54" s="14">
        <v>100</v>
      </c>
      <c r="E54" s="14">
        <v>100</v>
      </c>
      <c r="F54" s="14">
        <v>100</v>
      </c>
      <c r="G54" s="14">
        <v>100</v>
      </c>
      <c r="H54" s="14">
        <v>100</v>
      </c>
      <c r="I54" s="14">
        <v>100</v>
      </c>
      <c r="J54" s="38"/>
      <c r="K54" s="93">
        <v>14</v>
      </c>
      <c r="L54" s="93">
        <v>266</v>
      </c>
      <c r="M54" s="93">
        <v>98</v>
      </c>
      <c r="N54" s="15">
        <f t="shared" si="10"/>
        <v>378</v>
      </c>
      <c r="O54" s="92">
        <v>382</v>
      </c>
      <c r="P54" s="92">
        <v>386</v>
      </c>
      <c r="Q54" s="92">
        <v>390</v>
      </c>
      <c r="R54" s="92">
        <v>393</v>
      </c>
      <c r="S54" s="38"/>
      <c r="T54" s="17">
        <f t="shared" si="11"/>
        <v>1400</v>
      </c>
      <c r="U54" s="17">
        <f t="shared" si="12"/>
        <v>26600</v>
      </c>
      <c r="V54" s="17">
        <f t="shared" si="3"/>
        <v>9800</v>
      </c>
      <c r="W54" s="17">
        <f t="shared" si="13"/>
        <v>37800</v>
      </c>
      <c r="X54" s="17">
        <f t="shared" si="5"/>
        <v>38200</v>
      </c>
      <c r="Y54" s="17">
        <f t="shared" si="6"/>
        <v>38600</v>
      </c>
      <c r="Z54" s="17">
        <f t="shared" si="7"/>
        <v>39000</v>
      </c>
      <c r="AA54" s="50">
        <f t="shared" si="8"/>
        <v>39300</v>
      </c>
    </row>
    <row r="55" spans="1:27" customFormat="1" x14ac:dyDescent="0.25">
      <c r="A55" s="49">
        <v>2014</v>
      </c>
      <c r="B55" s="24" t="s">
        <v>28</v>
      </c>
      <c r="C55" s="13">
        <v>190</v>
      </c>
      <c r="D55" s="14">
        <v>195</v>
      </c>
      <c r="E55" s="14">
        <v>195</v>
      </c>
      <c r="F55" s="14">
        <v>195</v>
      </c>
      <c r="G55" s="14">
        <v>195</v>
      </c>
      <c r="H55" s="14">
        <v>195</v>
      </c>
      <c r="I55" s="14">
        <v>195</v>
      </c>
      <c r="J55" s="38"/>
      <c r="K55" s="93">
        <v>4</v>
      </c>
      <c r="L55" s="93">
        <v>80</v>
      </c>
      <c r="M55" s="93">
        <v>29</v>
      </c>
      <c r="N55" s="15">
        <f t="shared" si="10"/>
        <v>113</v>
      </c>
      <c r="O55" s="92">
        <v>116</v>
      </c>
      <c r="P55" s="92">
        <v>120</v>
      </c>
      <c r="Q55" s="92">
        <v>123</v>
      </c>
      <c r="R55" s="92">
        <v>127</v>
      </c>
      <c r="S55" s="38"/>
      <c r="T55" s="17">
        <f t="shared" si="11"/>
        <v>760</v>
      </c>
      <c r="U55" s="17">
        <f t="shared" si="12"/>
        <v>15600</v>
      </c>
      <c r="V55" s="17">
        <f t="shared" si="3"/>
        <v>5655</v>
      </c>
      <c r="W55" s="17">
        <f t="shared" si="13"/>
        <v>22015</v>
      </c>
      <c r="X55" s="17">
        <f t="shared" si="5"/>
        <v>22620</v>
      </c>
      <c r="Y55" s="17">
        <f t="shared" si="6"/>
        <v>23400</v>
      </c>
      <c r="Z55" s="17">
        <f t="shared" si="7"/>
        <v>23985</v>
      </c>
      <c r="AA55" s="50">
        <f t="shared" si="8"/>
        <v>24765</v>
      </c>
    </row>
    <row r="56" spans="1:27" customFormat="1" x14ac:dyDescent="0.25">
      <c r="A56" s="49">
        <v>2114</v>
      </c>
      <c r="B56" s="24" t="s">
        <v>29</v>
      </c>
      <c r="C56" s="13">
        <v>310</v>
      </c>
      <c r="D56" s="14">
        <v>310</v>
      </c>
      <c r="E56" s="14">
        <v>310</v>
      </c>
      <c r="F56" s="14">
        <v>310</v>
      </c>
      <c r="G56" s="14">
        <v>310</v>
      </c>
      <c r="H56" s="14">
        <v>310</v>
      </c>
      <c r="I56" s="14">
        <v>310</v>
      </c>
      <c r="J56" s="38"/>
      <c r="K56" s="93">
        <v>4</v>
      </c>
      <c r="L56" s="93">
        <v>80</v>
      </c>
      <c r="M56" s="93">
        <v>29</v>
      </c>
      <c r="N56" s="15">
        <f t="shared" si="10"/>
        <v>113</v>
      </c>
      <c r="O56" s="92">
        <v>116</v>
      </c>
      <c r="P56" s="92">
        <v>120</v>
      </c>
      <c r="Q56" s="92">
        <v>123</v>
      </c>
      <c r="R56" s="92">
        <v>127</v>
      </c>
      <c r="S56" s="38"/>
      <c r="T56" s="17">
        <f t="shared" si="11"/>
        <v>1240</v>
      </c>
      <c r="U56" s="17">
        <f t="shared" si="12"/>
        <v>24800</v>
      </c>
      <c r="V56" s="17">
        <f t="shared" si="3"/>
        <v>8990</v>
      </c>
      <c r="W56" s="17">
        <f t="shared" si="13"/>
        <v>35030</v>
      </c>
      <c r="X56" s="17">
        <f t="shared" si="5"/>
        <v>35960</v>
      </c>
      <c r="Y56" s="17">
        <f t="shared" si="6"/>
        <v>37200</v>
      </c>
      <c r="Z56" s="17">
        <f t="shared" si="7"/>
        <v>38130</v>
      </c>
      <c r="AA56" s="50">
        <f t="shared" si="8"/>
        <v>39370</v>
      </c>
    </row>
    <row r="57" spans="1:27" customFormat="1" x14ac:dyDescent="0.25">
      <c r="A57" s="49">
        <v>2314</v>
      </c>
      <c r="B57" s="24" t="s">
        <v>30</v>
      </c>
      <c r="C57" s="13">
        <v>375</v>
      </c>
      <c r="D57" s="14">
        <v>380</v>
      </c>
      <c r="E57" s="14">
        <v>380</v>
      </c>
      <c r="F57" s="14">
        <v>380</v>
      </c>
      <c r="G57" s="14">
        <v>380</v>
      </c>
      <c r="H57" s="14">
        <v>380</v>
      </c>
      <c r="I57" s="14">
        <v>380</v>
      </c>
      <c r="J57" s="38"/>
      <c r="K57" s="93">
        <v>4</v>
      </c>
      <c r="L57" s="93">
        <v>80</v>
      </c>
      <c r="M57" s="93">
        <v>29</v>
      </c>
      <c r="N57" s="15">
        <f t="shared" si="10"/>
        <v>113</v>
      </c>
      <c r="O57" s="92">
        <v>116</v>
      </c>
      <c r="P57" s="92">
        <v>120</v>
      </c>
      <c r="Q57" s="92">
        <v>123</v>
      </c>
      <c r="R57" s="92">
        <v>127</v>
      </c>
      <c r="S57" s="38"/>
      <c r="T57" s="17">
        <f t="shared" si="11"/>
        <v>1500</v>
      </c>
      <c r="U57" s="17">
        <f t="shared" si="12"/>
        <v>30400</v>
      </c>
      <c r="V57" s="17">
        <f t="shared" si="3"/>
        <v>11020</v>
      </c>
      <c r="W57" s="17">
        <f t="shared" si="13"/>
        <v>42920</v>
      </c>
      <c r="X57" s="17">
        <f t="shared" si="5"/>
        <v>44080</v>
      </c>
      <c r="Y57" s="17">
        <f t="shared" si="6"/>
        <v>45600</v>
      </c>
      <c r="Z57" s="17">
        <f t="shared" si="7"/>
        <v>46740</v>
      </c>
      <c r="AA57" s="50">
        <f t="shared" si="8"/>
        <v>48260</v>
      </c>
    </row>
    <row r="58" spans="1:27" customFormat="1" x14ac:dyDescent="0.25">
      <c r="A58" s="51">
        <v>2005</v>
      </c>
      <c r="B58" s="24" t="s">
        <v>31</v>
      </c>
      <c r="C58" s="19">
        <v>125</v>
      </c>
      <c r="D58" s="14">
        <v>125</v>
      </c>
      <c r="E58" s="14">
        <v>125</v>
      </c>
      <c r="F58" s="14">
        <v>125</v>
      </c>
      <c r="G58" s="14">
        <v>125</v>
      </c>
      <c r="H58" s="14">
        <v>125</v>
      </c>
      <c r="I58" s="14">
        <v>125</v>
      </c>
      <c r="J58" s="38"/>
      <c r="K58" s="93">
        <v>2561</v>
      </c>
      <c r="L58" s="93">
        <v>50085</v>
      </c>
      <c r="M58" s="93">
        <v>18497</v>
      </c>
      <c r="N58" s="15">
        <f t="shared" si="10"/>
        <v>71143</v>
      </c>
      <c r="O58" s="92">
        <v>75412</v>
      </c>
      <c r="P58" s="92">
        <v>79937</v>
      </c>
      <c r="Q58" s="92">
        <v>84733</v>
      </c>
      <c r="R58" s="92">
        <v>89817</v>
      </c>
      <c r="S58" s="38"/>
      <c r="T58" s="17">
        <f t="shared" si="11"/>
        <v>320125</v>
      </c>
      <c r="U58" s="17">
        <f t="shared" si="12"/>
        <v>6260625</v>
      </c>
      <c r="V58" s="17">
        <f t="shared" si="3"/>
        <v>2312125</v>
      </c>
      <c r="W58" s="17">
        <f t="shared" si="13"/>
        <v>8892875</v>
      </c>
      <c r="X58" s="17">
        <f t="shared" si="5"/>
        <v>9426500</v>
      </c>
      <c r="Y58" s="17">
        <f t="shared" si="6"/>
        <v>9992125</v>
      </c>
      <c r="Z58" s="17">
        <f t="shared" si="7"/>
        <v>10591625</v>
      </c>
      <c r="AA58" s="50">
        <f t="shared" si="8"/>
        <v>11227125</v>
      </c>
    </row>
    <row r="59" spans="1:27" s="3" customFormat="1" x14ac:dyDescent="0.25">
      <c r="A59" s="49">
        <v>2017</v>
      </c>
      <c r="B59" s="24" t="s">
        <v>32</v>
      </c>
      <c r="C59" s="13">
        <v>125</v>
      </c>
      <c r="D59" s="14">
        <v>125</v>
      </c>
      <c r="E59" s="14">
        <v>125</v>
      </c>
      <c r="F59" s="14">
        <v>125</v>
      </c>
      <c r="G59" s="14">
        <v>125</v>
      </c>
      <c r="H59" s="14">
        <v>125</v>
      </c>
      <c r="I59" s="14">
        <v>125</v>
      </c>
      <c r="J59" s="38"/>
      <c r="K59" s="93">
        <v>12</v>
      </c>
      <c r="L59" s="93">
        <v>238</v>
      </c>
      <c r="M59" s="93">
        <v>88</v>
      </c>
      <c r="N59" s="15">
        <f t="shared" si="10"/>
        <v>338</v>
      </c>
      <c r="O59" s="92">
        <v>345</v>
      </c>
      <c r="P59" s="92">
        <v>352</v>
      </c>
      <c r="Q59" s="92">
        <v>359</v>
      </c>
      <c r="R59" s="92">
        <v>366</v>
      </c>
      <c r="S59" s="38"/>
      <c r="T59" s="17">
        <f t="shared" si="11"/>
        <v>1500</v>
      </c>
      <c r="U59" s="17">
        <f t="shared" si="12"/>
        <v>29750</v>
      </c>
      <c r="V59" s="17">
        <f t="shared" si="3"/>
        <v>11000</v>
      </c>
      <c r="W59" s="17">
        <f t="shared" si="13"/>
        <v>42250</v>
      </c>
      <c r="X59" s="17">
        <f t="shared" si="5"/>
        <v>43125</v>
      </c>
      <c r="Y59" s="17">
        <f t="shared" si="6"/>
        <v>44000</v>
      </c>
      <c r="Z59" s="17">
        <f t="shared" si="7"/>
        <v>44875</v>
      </c>
      <c r="AA59" s="50">
        <f t="shared" si="8"/>
        <v>45750</v>
      </c>
    </row>
    <row r="60" spans="1:27" s="3" customFormat="1" x14ac:dyDescent="0.25">
      <c r="A60" s="49">
        <v>2019</v>
      </c>
      <c r="B60" s="24" t="s">
        <v>33</v>
      </c>
      <c r="C60" s="13">
        <v>190</v>
      </c>
      <c r="D60" s="14">
        <v>195</v>
      </c>
      <c r="E60" s="14">
        <v>195</v>
      </c>
      <c r="F60" s="14">
        <v>195</v>
      </c>
      <c r="G60" s="14">
        <v>195</v>
      </c>
      <c r="H60" s="14">
        <v>195</v>
      </c>
      <c r="I60" s="14">
        <v>195</v>
      </c>
      <c r="J60" s="38"/>
      <c r="K60" s="93">
        <v>0</v>
      </c>
      <c r="L60" s="93">
        <v>0</v>
      </c>
      <c r="M60" s="93">
        <v>0</v>
      </c>
      <c r="N60" s="15">
        <f t="shared" si="10"/>
        <v>0</v>
      </c>
      <c r="O60" s="92">
        <v>0</v>
      </c>
      <c r="P60" s="92">
        <v>0</v>
      </c>
      <c r="Q60" s="92">
        <v>0</v>
      </c>
      <c r="R60" s="92">
        <v>0</v>
      </c>
      <c r="S60" s="38"/>
      <c r="T60" s="17">
        <f t="shared" si="11"/>
        <v>0</v>
      </c>
      <c r="U60" s="17">
        <f t="shared" si="12"/>
        <v>0</v>
      </c>
      <c r="V60" s="17">
        <f t="shared" si="3"/>
        <v>0</v>
      </c>
      <c r="W60" s="17">
        <f t="shared" si="13"/>
        <v>0</v>
      </c>
      <c r="X60" s="17">
        <f t="shared" si="5"/>
        <v>0</v>
      </c>
      <c r="Y60" s="17">
        <f t="shared" si="6"/>
        <v>0</v>
      </c>
      <c r="Z60" s="17">
        <f t="shared" si="7"/>
        <v>0</v>
      </c>
      <c r="AA60" s="50">
        <f t="shared" si="8"/>
        <v>0</v>
      </c>
    </row>
    <row r="61" spans="1:27" customFormat="1" x14ac:dyDescent="0.25">
      <c r="A61" s="49">
        <v>2051</v>
      </c>
      <c r="B61" s="24" t="s">
        <v>34</v>
      </c>
      <c r="C61" s="13">
        <v>65</v>
      </c>
      <c r="D61" s="14">
        <v>65</v>
      </c>
      <c r="E61" s="14">
        <v>65</v>
      </c>
      <c r="F61" s="14">
        <v>65</v>
      </c>
      <c r="G61" s="14">
        <v>65</v>
      </c>
      <c r="H61" s="14">
        <v>65</v>
      </c>
      <c r="I61" s="14">
        <v>65</v>
      </c>
      <c r="J61" s="38"/>
      <c r="K61" s="93">
        <v>570</v>
      </c>
      <c r="L61" s="93">
        <v>11156</v>
      </c>
      <c r="M61" s="93">
        <v>4120</v>
      </c>
      <c r="N61" s="15">
        <f t="shared" si="10"/>
        <v>15846</v>
      </c>
      <c r="O61" s="92">
        <v>16779</v>
      </c>
      <c r="P61" s="92">
        <v>17874</v>
      </c>
      <c r="Q61" s="92">
        <v>18767</v>
      </c>
      <c r="R61" s="92">
        <v>19703</v>
      </c>
      <c r="S61" s="38"/>
      <c r="T61" s="17">
        <f t="shared" si="11"/>
        <v>37050</v>
      </c>
      <c r="U61" s="17">
        <f t="shared" si="12"/>
        <v>725140</v>
      </c>
      <c r="V61" s="17">
        <f t="shared" si="3"/>
        <v>267800</v>
      </c>
      <c r="W61" s="17">
        <f t="shared" si="13"/>
        <v>1029990</v>
      </c>
      <c r="X61" s="17">
        <f t="shared" si="5"/>
        <v>1090635</v>
      </c>
      <c r="Y61" s="17">
        <f t="shared" si="6"/>
        <v>1161810</v>
      </c>
      <c r="Z61" s="17">
        <f t="shared" si="7"/>
        <v>1219855</v>
      </c>
      <c r="AA61" s="50">
        <f t="shared" si="8"/>
        <v>1280695</v>
      </c>
    </row>
    <row r="62" spans="1:27" customFormat="1" x14ac:dyDescent="0.25">
      <c r="A62" s="51">
        <v>2052</v>
      </c>
      <c r="B62" s="32" t="s">
        <v>35</v>
      </c>
      <c r="C62" s="13">
        <v>25</v>
      </c>
      <c r="D62" s="14">
        <v>25</v>
      </c>
      <c r="E62" s="14">
        <v>25</v>
      </c>
      <c r="F62" s="14">
        <v>25</v>
      </c>
      <c r="G62" s="14">
        <v>25</v>
      </c>
      <c r="H62" s="14">
        <v>25</v>
      </c>
      <c r="I62" s="14">
        <v>25</v>
      </c>
      <c r="J62" s="38"/>
      <c r="K62" s="93">
        <v>74</v>
      </c>
      <c r="L62" s="93">
        <v>1450</v>
      </c>
      <c r="M62" s="93">
        <v>536</v>
      </c>
      <c r="N62" s="15">
        <f t="shared" si="10"/>
        <v>2060</v>
      </c>
      <c r="O62" s="92">
        <v>2183</v>
      </c>
      <c r="P62" s="92">
        <v>2314</v>
      </c>
      <c r="Q62" s="92">
        <v>2453</v>
      </c>
      <c r="R62" s="92">
        <v>2600</v>
      </c>
      <c r="S62" s="38"/>
      <c r="T62" s="17">
        <f t="shared" si="11"/>
        <v>1850</v>
      </c>
      <c r="U62" s="17">
        <f t="shared" si="12"/>
        <v>36250</v>
      </c>
      <c r="V62" s="17">
        <f t="shared" si="3"/>
        <v>13400</v>
      </c>
      <c r="W62" s="17">
        <f t="shared" si="13"/>
        <v>51500</v>
      </c>
      <c r="X62" s="17">
        <f t="shared" si="5"/>
        <v>54575</v>
      </c>
      <c r="Y62" s="17">
        <f t="shared" si="6"/>
        <v>57850</v>
      </c>
      <c r="Z62" s="17">
        <f t="shared" si="7"/>
        <v>61325</v>
      </c>
      <c r="AA62" s="50">
        <f t="shared" si="8"/>
        <v>65000</v>
      </c>
    </row>
    <row r="63" spans="1:27" customFormat="1" x14ac:dyDescent="0.25">
      <c r="A63" s="51">
        <v>2081</v>
      </c>
      <c r="B63" s="24" t="s">
        <v>36</v>
      </c>
      <c r="C63" s="19">
        <v>155</v>
      </c>
      <c r="D63" s="14">
        <v>160</v>
      </c>
      <c r="E63" s="14">
        <v>160</v>
      </c>
      <c r="F63" s="14">
        <v>160</v>
      </c>
      <c r="G63" s="14">
        <v>160</v>
      </c>
      <c r="H63" s="14">
        <v>160</v>
      </c>
      <c r="I63" s="14">
        <v>160</v>
      </c>
      <c r="J63" s="38"/>
      <c r="K63" s="93">
        <v>137</v>
      </c>
      <c r="L63" s="93">
        <v>2675</v>
      </c>
      <c r="M63" s="93">
        <v>988</v>
      </c>
      <c r="N63" s="15">
        <f t="shared" si="10"/>
        <v>3800</v>
      </c>
      <c r="O63" s="92">
        <v>4025</v>
      </c>
      <c r="P63" s="92">
        <v>4289</v>
      </c>
      <c r="Q63" s="92">
        <v>4504</v>
      </c>
      <c r="R63" s="92">
        <v>4730</v>
      </c>
      <c r="S63" s="38"/>
      <c r="T63" s="17">
        <f t="shared" si="11"/>
        <v>21235</v>
      </c>
      <c r="U63" s="17">
        <f t="shared" si="12"/>
        <v>428000</v>
      </c>
      <c r="V63" s="17">
        <f t="shared" si="3"/>
        <v>158080</v>
      </c>
      <c r="W63" s="17">
        <f t="shared" si="13"/>
        <v>607315</v>
      </c>
      <c r="X63" s="17">
        <f t="shared" si="5"/>
        <v>644000</v>
      </c>
      <c r="Y63" s="17">
        <f t="shared" si="6"/>
        <v>686240</v>
      </c>
      <c r="Z63" s="17">
        <f t="shared" si="7"/>
        <v>720640</v>
      </c>
      <c r="AA63" s="50">
        <f t="shared" si="8"/>
        <v>756800</v>
      </c>
    </row>
    <row r="64" spans="1:27" customFormat="1" x14ac:dyDescent="0.25">
      <c r="A64" s="51">
        <v>2082</v>
      </c>
      <c r="B64" s="24" t="s">
        <v>37</v>
      </c>
      <c r="C64" s="19">
        <v>155</v>
      </c>
      <c r="D64" s="14">
        <v>160</v>
      </c>
      <c r="E64" s="14">
        <v>160</v>
      </c>
      <c r="F64" s="14">
        <v>160</v>
      </c>
      <c r="G64" s="14">
        <v>160</v>
      </c>
      <c r="H64" s="14">
        <v>160</v>
      </c>
      <c r="I64" s="14">
        <v>160</v>
      </c>
      <c r="J64" s="38"/>
      <c r="K64" s="93">
        <v>0</v>
      </c>
      <c r="L64" s="93">
        <v>9</v>
      </c>
      <c r="M64" s="93">
        <v>3</v>
      </c>
      <c r="N64" s="15">
        <f t="shared" si="10"/>
        <v>12</v>
      </c>
      <c r="O64" s="92">
        <v>13</v>
      </c>
      <c r="P64" s="92">
        <v>13</v>
      </c>
      <c r="Q64" s="92">
        <v>14</v>
      </c>
      <c r="R64" s="92">
        <v>14</v>
      </c>
      <c r="S64" s="38"/>
      <c r="T64" s="17">
        <f t="shared" si="11"/>
        <v>0</v>
      </c>
      <c r="U64" s="17">
        <f t="shared" si="12"/>
        <v>1440</v>
      </c>
      <c r="V64" s="17">
        <f t="shared" si="3"/>
        <v>480</v>
      </c>
      <c r="W64" s="17">
        <f t="shared" si="13"/>
        <v>1920</v>
      </c>
      <c r="X64" s="17">
        <f t="shared" si="5"/>
        <v>2080</v>
      </c>
      <c r="Y64" s="17">
        <f t="shared" si="6"/>
        <v>2080</v>
      </c>
      <c r="Z64" s="17">
        <f t="shared" si="7"/>
        <v>2240</v>
      </c>
      <c r="AA64" s="50">
        <f t="shared" si="8"/>
        <v>2240</v>
      </c>
    </row>
    <row r="65" spans="1:27" customFormat="1" x14ac:dyDescent="0.25">
      <c r="A65" s="51">
        <v>2083</v>
      </c>
      <c r="B65" s="24" t="s">
        <v>38</v>
      </c>
      <c r="C65" s="19">
        <v>155</v>
      </c>
      <c r="D65" s="14">
        <v>160</v>
      </c>
      <c r="E65" s="14">
        <v>160</v>
      </c>
      <c r="F65" s="14">
        <v>160</v>
      </c>
      <c r="G65" s="14">
        <v>160</v>
      </c>
      <c r="H65" s="14">
        <v>160</v>
      </c>
      <c r="I65" s="14">
        <v>160</v>
      </c>
      <c r="J65" s="38"/>
      <c r="K65" s="93">
        <v>0</v>
      </c>
      <c r="L65" s="93">
        <v>0</v>
      </c>
      <c r="M65" s="93">
        <v>0</v>
      </c>
      <c r="N65" s="15">
        <f t="shared" si="10"/>
        <v>0</v>
      </c>
      <c r="O65" s="92">
        <v>0</v>
      </c>
      <c r="P65" s="92">
        <v>0</v>
      </c>
      <c r="Q65" s="92">
        <v>0</v>
      </c>
      <c r="R65" s="92">
        <v>0</v>
      </c>
      <c r="S65" s="38"/>
      <c r="T65" s="17">
        <f t="shared" si="11"/>
        <v>0</v>
      </c>
      <c r="U65" s="17">
        <f t="shared" si="12"/>
        <v>0</v>
      </c>
      <c r="V65" s="17">
        <f t="shared" ref="V65:V122" si="14">M65*E65</f>
        <v>0</v>
      </c>
      <c r="W65" s="17">
        <f t="shared" si="13"/>
        <v>0</v>
      </c>
      <c r="X65" s="17">
        <f t="shared" ref="X65:X122" si="15">O65*F65</f>
        <v>0</v>
      </c>
      <c r="Y65" s="17">
        <f t="shared" ref="Y65:Y122" si="16">P65*G65</f>
        <v>0</v>
      </c>
      <c r="Z65" s="17">
        <f t="shared" ref="Z65:Z122" si="17">Q65*H65</f>
        <v>0</v>
      </c>
      <c r="AA65" s="50">
        <f t="shared" ref="AA65:AA122" si="18">R65*I65</f>
        <v>0</v>
      </c>
    </row>
    <row r="66" spans="1:27" customFormat="1" x14ac:dyDescent="0.25">
      <c r="A66" s="51">
        <v>2084</v>
      </c>
      <c r="B66" s="24" t="s">
        <v>39</v>
      </c>
      <c r="C66" s="19">
        <v>155</v>
      </c>
      <c r="D66" s="14">
        <v>160</v>
      </c>
      <c r="E66" s="14">
        <v>160</v>
      </c>
      <c r="F66" s="14">
        <v>160</v>
      </c>
      <c r="G66" s="14">
        <v>160</v>
      </c>
      <c r="H66" s="14">
        <v>160</v>
      </c>
      <c r="I66" s="14">
        <v>160</v>
      </c>
      <c r="J66" s="38"/>
      <c r="K66" s="93">
        <v>0</v>
      </c>
      <c r="L66" s="93">
        <v>1</v>
      </c>
      <c r="M66" s="93">
        <v>0</v>
      </c>
      <c r="N66" s="15">
        <f t="shared" si="10"/>
        <v>1</v>
      </c>
      <c r="O66" s="92">
        <v>1</v>
      </c>
      <c r="P66" s="92">
        <v>1</v>
      </c>
      <c r="Q66" s="92">
        <v>1</v>
      </c>
      <c r="R66" s="92">
        <v>1</v>
      </c>
      <c r="S66" s="38"/>
      <c r="T66" s="17">
        <f t="shared" si="11"/>
        <v>0</v>
      </c>
      <c r="U66" s="17">
        <f t="shared" si="12"/>
        <v>160</v>
      </c>
      <c r="V66" s="17">
        <f t="shared" si="14"/>
        <v>0</v>
      </c>
      <c r="W66" s="17">
        <f t="shared" si="13"/>
        <v>160</v>
      </c>
      <c r="X66" s="17">
        <f t="shared" si="15"/>
        <v>160</v>
      </c>
      <c r="Y66" s="17">
        <f t="shared" si="16"/>
        <v>160</v>
      </c>
      <c r="Z66" s="17">
        <f t="shared" si="17"/>
        <v>160</v>
      </c>
      <c r="AA66" s="50">
        <f t="shared" si="18"/>
        <v>160</v>
      </c>
    </row>
    <row r="67" spans="1:27" customFormat="1" x14ac:dyDescent="0.25">
      <c r="A67" s="51">
        <v>2085</v>
      </c>
      <c r="B67" s="24" t="s">
        <v>40</v>
      </c>
      <c r="C67" s="19">
        <v>155</v>
      </c>
      <c r="D67" s="14">
        <v>160</v>
      </c>
      <c r="E67" s="14">
        <v>160</v>
      </c>
      <c r="F67" s="14">
        <v>160</v>
      </c>
      <c r="G67" s="14">
        <v>160</v>
      </c>
      <c r="H67" s="14">
        <v>160</v>
      </c>
      <c r="I67" s="14">
        <v>160</v>
      </c>
      <c r="J67" s="38"/>
      <c r="K67" s="93">
        <v>100</v>
      </c>
      <c r="L67" s="93">
        <v>1961</v>
      </c>
      <c r="M67" s="93">
        <v>724</v>
      </c>
      <c r="N67" s="15">
        <f t="shared" si="10"/>
        <v>2785</v>
      </c>
      <c r="O67" s="92">
        <v>2953</v>
      </c>
      <c r="P67" s="92">
        <v>3130</v>
      </c>
      <c r="Q67" s="92">
        <v>3317</v>
      </c>
      <c r="R67" s="92">
        <v>3516</v>
      </c>
      <c r="S67" s="38"/>
      <c r="T67" s="17">
        <f t="shared" si="11"/>
        <v>15500</v>
      </c>
      <c r="U67" s="17">
        <f t="shared" si="12"/>
        <v>313760</v>
      </c>
      <c r="V67" s="17">
        <f t="shared" si="14"/>
        <v>115840</v>
      </c>
      <c r="W67" s="17">
        <f t="shared" si="13"/>
        <v>445100</v>
      </c>
      <c r="X67" s="17">
        <f t="shared" si="15"/>
        <v>472480</v>
      </c>
      <c r="Y67" s="17">
        <f t="shared" si="16"/>
        <v>500800</v>
      </c>
      <c r="Z67" s="17">
        <f t="shared" si="17"/>
        <v>530720</v>
      </c>
      <c r="AA67" s="50">
        <f t="shared" si="18"/>
        <v>562560</v>
      </c>
    </row>
    <row r="68" spans="1:27" customFormat="1" x14ac:dyDescent="0.25">
      <c r="A68" s="49">
        <v>2201</v>
      </c>
      <c r="B68" s="24" t="s">
        <v>41</v>
      </c>
      <c r="C68" s="19">
        <v>125</v>
      </c>
      <c r="D68" s="14">
        <v>125</v>
      </c>
      <c r="E68" s="14">
        <v>125</v>
      </c>
      <c r="F68" s="14">
        <v>125</v>
      </c>
      <c r="G68" s="14">
        <v>125</v>
      </c>
      <c r="H68" s="14">
        <v>125</v>
      </c>
      <c r="I68" s="14">
        <v>125</v>
      </c>
      <c r="J68" s="38"/>
      <c r="K68" s="93">
        <v>761</v>
      </c>
      <c r="L68" s="93">
        <v>14887</v>
      </c>
      <c r="M68" s="93">
        <v>5498</v>
      </c>
      <c r="N68" s="15">
        <f t="shared" si="10"/>
        <v>21146</v>
      </c>
      <c r="O68" s="92">
        <v>22200</v>
      </c>
      <c r="P68" s="92">
        <v>23302</v>
      </c>
      <c r="Q68" s="92">
        <v>24471</v>
      </c>
      <c r="R68" s="92">
        <v>25698</v>
      </c>
      <c r="S68" s="38"/>
      <c r="T68" s="17">
        <f t="shared" si="11"/>
        <v>95125</v>
      </c>
      <c r="U68" s="17">
        <f t="shared" si="12"/>
        <v>1860875</v>
      </c>
      <c r="V68" s="17">
        <f t="shared" si="14"/>
        <v>687250</v>
      </c>
      <c r="W68" s="17">
        <f t="shared" si="13"/>
        <v>2643250</v>
      </c>
      <c r="X68" s="17">
        <f t="shared" si="15"/>
        <v>2775000</v>
      </c>
      <c r="Y68" s="17">
        <f t="shared" si="16"/>
        <v>2912750</v>
      </c>
      <c r="Z68" s="17">
        <f t="shared" si="17"/>
        <v>3058875</v>
      </c>
      <c r="AA68" s="50">
        <f t="shared" si="18"/>
        <v>3212250</v>
      </c>
    </row>
    <row r="69" spans="1:27" customFormat="1" x14ac:dyDescent="0.25">
      <c r="A69" s="49">
        <v>2202</v>
      </c>
      <c r="B69" s="24" t="s">
        <v>42</v>
      </c>
      <c r="C69" s="19">
        <v>30</v>
      </c>
      <c r="D69" s="14">
        <v>31</v>
      </c>
      <c r="E69" s="14">
        <v>31</v>
      </c>
      <c r="F69" s="14">
        <v>31</v>
      </c>
      <c r="G69" s="14">
        <v>31</v>
      </c>
      <c r="H69" s="14">
        <v>31</v>
      </c>
      <c r="I69" s="14">
        <v>31</v>
      </c>
      <c r="J69" s="38"/>
      <c r="K69" s="93">
        <v>6268</v>
      </c>
      <c r="L69" s="93">
        <v>122579</v>
      </c>
      <c r="M69" s="93">
        <v>45271</v>
      </c>
      <c r="N69" s="15">
        <f t="shared" si="10"/>
        <v>174118</v>
      </c>
      <c r="O69" s="92">
        <v>182796</v>
      </c>
      <c r="P69" s="92">
        <v>191865</v>
      </c>
      <c r="Q69" s="92">
        <v>201491</v>
      </c>
      <c r="R69" s="92">
        <v>211598</v>
      </c>
      <c r="S69" s="38"/>
      <c r="T69" s="17">
        <f t="shared" si="11"/>
        <v>188040</v>
      </c>
      <c r="U69" s="17">
        <f t="shared" si="12"/>
        <v>3799949</v>
      </c>
      <c r="V69" s="17">
        <f t="shared" si="14"/>
        <v>1403401</v>
      </c>
      <c r="W69" s="17">
        <f t="shared" si="13"/>
        <v>5391390</v>
      </c>
      <c r="X69" s="17">
        <f t="shared" si="15"/>
        <v>5666676</v>
      </c>
      <c r="Y69" s="17">
        <f t="shared" si="16"/>
        <v>5947815</v>
      </c>
      <c r="Z69" s="17">
        <f t="shared" si="17"/>
        <v>6246221</v>
      </c>
      <c r="AA69" s="50">
        <f t="shared" si="18"/>
        <v>6559538</v>
      </c>
    </row>
    <row r="70" spans="1:27" customFormat="1" x14ac:dyDescent="0.25">
      <c r="A70" s="49">
        <v>2203</v>
      </c>
      <c r="B70" s="24" t="s">
        <v>43</v>
      </c>
      <c r="C70" s="19">
        <v>225</v>
      </c>
      <c r="D70" s="14">
        <v>230</v>
      </c>
      <c r="E70" s="14">
        <v>230</v>
      </c>
      <c r="F70" s="14">
        <v>230</v>
      </c>
      <c r="G70" s="14">
        <v>230</v>
      </c>
      <c r="H70" s="14">
        <v>230</v>
      </c>
      <c r="I70" s="14">
        <v>230</v>
      </c>
      <c r="J70" s="38"/>
      <c r="K70" s="93">
        <v>31</v>
      </c>
      <c r="L70" s="93">
        <v>612</v>
      </c>
      <c r="M70" s="93">
        <v>226</v>
      </c>
      <c r="N70" s="15">
        <f t="shared" si="10"/>
        <v>869</v>
      </c>
      <c r="O70" s="92">
        <v>912</v>
      </c>
      <c r="P70" s="92">
        <v>958</v>
      </c>
      <c r="Q70" s="92">
        <v>1006</v>
      </c>
      <c r="R70" s="92">
        <v>1056</v>
      </c>
      <c r="S70" s="38"/>
      <c r="T70" s="17">
        <f t="shared" si="11"/>
        <v>6975</v>
      </c>
      <c r="U70" s="17">
        <f t="shared" si="12"/>
        <v>140760</v>
      </c>
      <c r="V70" s="17">
        <f t="shared" si="14"/>
        <v>51980</v>
      </c>
      <c r="W70" s="17">
        <f t="shared" si="13"/>
        <v>199715</v>
      </c>
      <c r="X70" s="17">
        <f t="shared" si="15"/>
        <v>209760</v>
      </c>
      <c r="Y70" s="17">
        <f t="shared" si="16"/>
        <v>220340</v>
      </c>
      <c r="Z70" s="17">
        <f t="shared" si="17"/>
        <v>231380</v>
      </c>
      <c r="AA70" s="50">
        <f t="shared" si="18"/>
        <v>242880</v>
      </c>
    </row>
    <row r="71" spans="1:27" customFormat="1" x14ac:dyDescent="0.25">
      <c r="A71" s="49">
        <v>2204</v>
      </c>
      <c r="B71" s="24" t="s">
        <v>44</v>
      </c>
      <c r="C71" s="19">
        <v>125</v>
      </c>
      <c r="D71" s="14">
        <v>125</v>
      </c>
      <c r="E71" s="14">
        <v>125</v>
      </c>
      <c r="F71" s="14">
        <v>125</v>
      </c>
      <c r="G71" s="14">
        <v>125</v>
      </c>
      <c r="H71" s="14">
        <v>125</v>
      </c>
      <c r="I71" s="14">
        <v>125</v>
      </c>
      <c r="J71" s="38"/>
      <c r="K71" s="93">
        <v>5</v>
      </c>
      <c r="L71" s="93">
        <v>106</v>
      </c>
      <c r="M71" s="93">
        <v>39</v>
      </c>
      <c r="N71" s="15">
        <f t="shared" si="10"/>
        <v>150</v>
      </c>
      <c r="O71" s="92">
        <v>154</v>
      </c>
      <c r="P71" s="92">
        <v>159</v>
      </c>
      <c r="Q71" s="92">
        <v>163</v>
      </c>
      <c r="R71" s="92">
        <v>168</v>
      </c>
      <c r="S71" s="38"/>
      <c r="T71" s="17">
        <f t="shared" si="11"/>
        <v>625</v>
      </c>
      <c r="U71" s="17">
        <f t="shared" si="12"/>
        <v>13250</v>
      </c>
      <c r="V71" s="17">
        <f t="shared" si="14"/>
        <v>4875</v>
      </c>
      <c r="W71" s="17">
        <f t="shared" si="13"/>
        <v>18750</v>
      </c>
      <c r="X71" s="17">
        <f t="shared" si="15"/>
        <v>19250</v>
      </c>
      <c r="Y71" s="17">
        <f t="shared" si="16"/>
        <v>19875</v>
      </c>
      <c r="Z71" s="17">
        <f t="shared" si="17"/>
        <v>20375</v>
      </c>
      <c r="AA71" s="50">
        <f t="shared" si="18"/>
        <v>21000</v>
      </c>
    </row>
    <row r="72" spans="1:27" customFormat="1" x14ac:dyDescent="0.25">
      <c r="A72" s="49">
        <v>2205</v>
      </c>
      <c r="B72" s="24" t="s">
        <v>45</v>
      </c>
      <c r="C72" s="19">
        <v>30</v>
      </c>
      <c r="D72" s="14">
        <v>31</v>
      </c>
      <c r="E72" s="14">
        <v>31</v>
      </c>
      <c r="F72" s="14">
        <v>31</v>
      </c>
      <c r="G72" s="14">
        <v>31</v>
      </c>
      <c r="H72" s="14">
        <v>31</v>
      </c>
      <c r="I72" s="14">
        <v>31</v>
      </c>
      <c r="J72" s="38"/>
      <c r="K72" s="93">
        <v>48</v>
      </c>
      <c r="L72" s="93">
        <v>938</v>
      </c>
      <c r="M72" s="93">
        <v>347</v>
      </c>
      <c r="N72" s="15">
        <f t="shared" si="10"/>
        <v>1333</v>
      </c>
      <c r="O72" s="92">
        <v>1369</v>
      </c>
      <c r="P72" s="92">
        <v>1416</v>
      </c>
      <c r="Q72" s="92">
        <v>1451</v>
      </c>
      <c r="R72" s="92">
        <v>1498</v>
      </c>
      <c r="S72" s="38"/>
      <c r="T72" s="17">
        <f t="shared" si="11"/>
        <v>1440</v>
      </c>
      <c r="U72" s="17">
        <f t="shared" si="12"/>
        <v>29078</v>
      </c>
      <c r="V72" s="17">
        <f t="shared" si="14"/>
        <v>10757</v>
      </c>
      <c r="W72" s="17">
        <f t="shared" si="13"/>
        <v>41275</v>
      </c>
      <c r="X72" s="17">
        <f t="shared" si="15"/>
        <v>42439</v>
      </c>
      <c r="Y72" s="17">
        <f t="shared" si="16"/>
        <v>43896</v>
      </c>
      <c r="Z72" s="17">
        <f t="shared" si="17"/>
        <v>44981</v>
      </c>
      <c r="AA72" s="50">
        <f t="shared" si="18"/>
        <v>46438</v>
      </c>
    </row>
    <row r="73" spans="1:27" customFormat="1" x14ac:dyDescent="0.25">
      <c r="A73" s="49">
        <v>2801</v>
      </c>
      <c r="B73" s="24" t="s">
        <v>46</v>
      </c>
      <c r="C73" s="19">
        <v>465</v>
      </c>
      <c r="D73" s="14">
        <v>465</v>
      </c>
      <c r="E73" s="14">
        <v>465</v>
      </c>
      <c r="F73" s="14">
        <v>465</v>
      </c>
      <c r="G73" s="14">
        <v>465</v>
      </c>
      <c r="H73" s="14">
        <v>465</v>
      </c>
      <c r="I73" s="14">
        <v>465</v>
      </c>
      <c r="J73" s="38"/>
      <c r="K73" s="93">
        <v>719</v>
      </c>
      <c r="L73" s="93">
        <v>14063</v>
      </c>
      <c r="M73" s="93">
        <v>5193</v>
      </c>
      <c r="N73" s="15">
        <f t="shared" si="10"/>
        <v>19975</v>
      </c>
      <c r="O73" s="92">
        <v>20974</v>
      </c>
      <c r="P73" s="92">
        <v>22023</v>
      </c>
      <c r="Q73" s="92">
        <v>23125</v>
      </c>
      <c r="R73" s="92">
        <v>24281</v>
      </c>
      <c r="S73" s="38"/>
      <c r="T73" s="17">
        <f t="shared" si="11"/>
        <v>334335</v>
      </c>
      <c r="U73" s="17">
        <f t="shared" si="12"/>
        <v>6539295</v>
      </c>
      <c r="V73" s="17">
        <f t="shared" si="14"/>
        <v>2414745</v>
      </c>
      <c r="W73" s="17">
        <f t="shared" si="13"/>
        <v>9288375</v>
      </c>
      <c r="X73" s="17">
        <f t="shared" si="15"/>
        <v>9752910</v>
      </c>
      <c r="Y73" s="17">
        <f t="shared" si="16"/>
        <v>10240695</v>
      </c>
      <c r="Z73" s="17">
        <f t="shared" si="17"/>
        <v>10753125</v>
      </c>
      <c r="AA73" s="50">
        <f t="shared" si="18"/>
        <v>11290665</v>
      </c>
    </row>
    <row r="74" spans="1:27" customFormat="1" x14ac:dyDescent="0.25">
      <c r="A74" s="51">
        <v>2809</v>
      </c>
      <c r="B74" s="24" t="s">
        <v>47</v>
      </c>
      <c r="C74" s="19">
        <v>405</v>
      </c>
      <c r="D74" s="14">
        <v>405</v>
      </c>
      <c r="E74" s="14">
        <v>405</v>
      </c>
      <c r="F74" s="14">
        <v>405</v>
      </c>
      <c r="G74" s="14">
        <v>405</v>
      </c>
      <c r="H74" s="14">
        <v>405</v>
      </c>
      <c r="I74" s="14">
        <v>405</v>
      </c>
      <c r="J74" s="38"/>
      <c r="K74" s="93">
        <v>0</v>
      </c>
      <c r="L74" s="93">
        <v>9</v>
      </c>
      <c r="M74" s="93">
        <v>3</v>
      </c>
      <c r="N74" s="15">
        <f t="shared" si="10"/>
        <v>12</v>
      </c>
      <c r="O74" s="92">
        <v>13</v>
      </c>
      <c r="P74" s="92">
        <v>13</v>
      </c>
      <c r="Q74" s="92">
        <v>13</v>
      </c>
      <c r="R74" s="92">
        <v>13</v>
      </c>
      <c r="S74" s="38"/>
      <c r="T74" s="17">
        <f t="shared" si="11"/>
        <v>0</v>
      </c>
      <c r="U74" s="17">
        <f t="shared" si="12"/>
        <v>3645</v>
      </c>
      <c r="V74" s="17">
        <f t="shared" si="14"/>
        <v>1215</v>
      </c>
      <c r="W74" s="17">
        <f t="shared" si="13"/>
        <v>4860</v>
      </c>
      <c r="X74" s="17">
        <f t="shared" si="15"/>
        <v>5265</v>
      </c>
      <c r="Y74" s="17">
        <f t="shared" si="16"/>
        <v>5265</v>
      </c>
      <c r="Z74" s="17">
        <f t="shared" si="17"/>
        <v>5265</v>
      </c>
      <c r="AA74" s="50">
        <f t="shared" si="18"/>
        <v>5265</v>
      </c>
    </row>
    <row r="75" spans="1:27" customFormat="1" x14ac:dyDescent="0.25">
      <c r="A75" s="51">
        <v>2810</v>
      </c>
      <c r="B75" s="24" t="s">
        <v>48</v>
      </c>
      <c r="C75" s="19">
        <v>405</v>
      </c>
      <c r="D75" s="14">
        <v>405</v>
      </c>
      <c r="E75" s="14">
        <v>405</v>
      </c>
      <c r="F75" s="14">
        <v>405</v>
      </c>
      <c r="G75" s="14">
        <v>405</v>
      </c>
      <c r="H75" s="14">
        <v>405</v>
      </c>
      <c r="I75" s="14">
        <v>405</v>
      </c>
      <c r="J75" s="38"/>
      <c r="K75" s="93">
        <v>0</v>
      </c>
      <c r="L75" s="93">
        <v>0</v>
      </c>
      <c r="M75" s="93">
        <v>0</v>
      </c>
      <c r="N75" s="15">
        <f t="shared" si="10"/>
        <v>0</v>
      </c>
      <c r="O75" s="92">
        <v>0</v>
      </c>
      <c r="P75" s="92">
        <v>0</v>
      </c>
      <c r="Q75" s="92">
        <v>0</v>
      </c>
      <c r="R75" s="92">
        <v>0</v>
      </c>
      <c r="S75" s="38"/>
      <c r="T75" s="17">
        <f t="shared" si="11"/>
        <v>0</v>
      </c>
      <c r="U75" s="17">
        <f t="shared" si="12"/>
        <v>0</v>
      </c>
      <c r="V75" s="17">
        <f t="shared" si="14"/>
        <v>0</v>
      </c>
      <c r="W75" s="17">
        <f t="shared" si="13"/>
        <v>0</v>
      </c>
      <c r="X75" s="17">
        <f t="shared" si="15"/>
        <v>0</v>
      </c>
      <c r="Y75" s="17">
        <f t="shared" si="16"/>
        <v>0</v>
      </c>
      <c r="Z75" s="17">
        <f t="shared" si="17"/>
        <v>0</v>
      </c>
      <c r="AA75" s="50">
        <f t="shared" si="18"/>
        <v>0</v>
      </c>
    </row>
    <row r="76" spans="1:27" customFormat="1" x14ac:dyDescent="0.25">
      <c r="A76" s="51">
        <v>2821</v>
      </c>
      <c r="B76" s="24" t="s">
        <v>49</v>
      </c>
      <c r="C76" s="13">
        <v>125</v>
      </c>
      <c r="D76" s="14">
        <v>125</v>
      </c>
      <c r="E76" s="14">
        <v>125</v>
      </c>
      <c r="F76" s="14">
        <v>125</v>
      </c>
      <c r="G76" s="14">
        <v>125</v>
      </c>
      <c r="H76" s="14">
        <v>125</v>
      </c>
      <c r="I76" s="14">
        <v>125</v>
      </c>
      <c r="J76" s="38"/>
      <c r="K76" s="93">
        <v>2</v>
      </c>
      <c r="L76" s="93">
        <v>31</v>
      </c>
      <c r="M76" s="93">
        <v>11</v>
      </c>
      <c r="N76" s="15">
        <f t="shared" si="10"/>
        <v>44</v>
      </c>
      <c r="O76" s="92">
        <v>46</v>
      </c>
      <c r="P76" s="92">
        <v>49</v>
      </c>
      <c r="Q76" s="92">
        <v>51</v>
      </c>
      <c r="R76" s="92">
        <v>54</v>
      </c>
      <c r="S76" s="38"/>
      <c r="T76" s="17">
        <f t="shared" si="11"/>
        <v>250</v>
      </c>
      <c r="U76" s="17">
        <f t="shared" si="12"/>
        <v>3875</v>
      </c>
      <c r="V76" s="17">
        <f t="shared" si="14"/>
        <v>1375</v>
      </c>
      <c r="W76" s="17">
        <f t="shared" si="13"/>
        <v>5500</v>
      </c>
      <c r="X76" s="17">
        <f t="shared" si="15"/>
        <v>5750</v>
      </c>
      <c r="Y76" s="17">
        <f t="shared" si="16"/>
        <v>6125</v>
      </c>
      <c r="Z76" s="17">
        <f t="shared" si="17"/>
        <v>6375</v>
      </c>
      <c r="AA76" s="50">
        <f t="shared" si="18"/>
        <v>6750</v>
      </c>
    </row>
    <row r="77" spans="1:27" customFormat="1" x14ac:dyDescent="0.25">
      <c r="A77" s="51">
        <v>2822</v>
      </c>
      <c r="B77" s="24" t="s">
        <v>50</v>
      </c>
      <c r="C77" s="13">
        <v>30</v>
      </c>
      <c r="D77" s="14">
        <v>31</v>
      </c>
      <c r="E77" s="14">
        <v>31</v>
      </c>
      <c r="F77" s="14">
        <v>31</v>
      </c>
      <c r="G77" s="14">
        <v>31</v>
      </c>
      <c r="H77" s="14">
        <v>31</v>
      </c>
      <c r="I77" s="14">
        <v>31</v>
      </c>
      <c r="J77" s="38"/>
      <c r="K77" s="93">
        <v>9</v>
      </c>
      <c r="L77" s="93">
        <v>172</v>
      </c>
      <c r="M77" s="93">
        <v>64</v>
      </c>
      <c r="N77" s="15">
        <f t="shared" si="10"/>
        <v>245</v>
      </c>
      <c r="O77" s="92">
        <v>257</v>
      </c>
      <c r="P77" s="92">
        <v>270</v>
      </c>
      <c r="Q77" s="92">
        <v>283</v>
      </c>
      <c r="R77" s="92">
        <v>297</v>
      </c>
      <c r="S77" s="38"/>
      <c r="T77" s="17">
        <f t="shared" si="11"/>
        <v>270</v>
      </c>
      <c r="U77" s="17">
        <f t="shared" si="12"/>
        <v>5332</v>
      </c>
      <c r="V77" s="17">
        <f t="shared" si="14"/>
        <v>1984</v>
      </c>
      <c r="W77" s="17">
        <f t="shared" si="13"/>
        <v>7586</v>
      </c>
      <c r="X77" s="17">
        <f t="shared" si="15"/>
        <v>7967</v>
      </c>
      <c r="Y77" s="17">
        <f t="shared" si="16"/>
        <v>8370</v>
      </c>
      <c r="Z77" s="17">
        <f t="shared" si="17"/>
        <v>8773</v>
      </c>
      <c r="AA77" s="50">
        <f t="shared" si="18"/>
        <v>9207</v>
      </c>
    </row>
    <row r="78" spans="1:27" customFormat="1" x14ac:dyDescent="0.25">
      <c r="A78" s="51">
        <v>2817</v>
      </c>
      <c r="B78" s="24" t="s">
        <v>185</v>
      </c>
      <c r="C78" s="13">
        <v>2400</v>
      </c>
      <c r="D78" s="14">
        <v>2400</v>
      </c>
      <c r="E78" s="14">
        <v>2400</v>
      </c>
      <c r="F78" s="14">
        <v>2400</v>
      </c>
      <c r="G78" s="14">
        <v>2400</v>
      </c>
      <c r="H78" s="14">
        <v>2400</v>
      </c>
      <c r="I78" s="14">
        <v>2400</v>
      </c>
      <c r="J78" s="38"/>
      <c r="K78" s="93">
        <v>56</v>
      </c>
      <c r="L78" s="93">
        <v>1093</v>
      </c>
      <c r="M78" s="93">
        <v>404</v>
      </c>
      <c r="N78" s="15">
        <f t="shared" si="10"/>
        <v>1553</v>
      </c>
      <c r="O78" s="92">
        <v>1035</v>
      </c>
      <c r="P78" s="92">
        <v>0</v>
      </c>
      <c r="Q78" s="92">
        <v>0</v>
      </c>
      <c r="R78" s="92">
        <v>0</v>
      </c>
      <c r="S78" s="38"/>
      <c r="T78" s="17">
        <f t="shared" si="11"/>
        <v>134400</v>
      </c>
      <c r="U78" s="17">
        <f t="shared" si="12"/>
        <v>2623200</v>
      </c>
      <c r="V78" s="17">
        <f t="shared" si="14"/>
        <v>969600</v>
      </c>
      <c r="W78" s="17">
        <f t="shared" si="13"/>
        <v>3727200</v>
      </c>
      <c r="X78" s="17">
        <f t="shared" si="15"/>
        <v>2484000</v>
      </c>
      <c r="Y78" s="17">
        <f t="shared" si="16"/>
        <v>0</v>
      </c>
      <c r="Z78" s="17">
        <f t="shared" si="17"/>
        <v>0</v>
      </c>
      <c r="AA78" s="50">
        <f t="shared" si="18"/>
        <v>0</v>
      </c>
    </row>
    <row r="79" spans="1:27" customFormat="1" ht="12.6" thickBot="1" x14ac:dyDescent="0.3">
      <c r="A79" s="64" t="s">
        <v>51</v>
      </c>
      <c r="B79" s="133"/>
      <c r="C79" s="147"/>
      <c r="D79" s="148"/>
      <c r="E79" s="148"/>
      <c r="F79" s="148"/>
      <c r="G79" s="148"/>
      <c r="H79" s="148"/>
      <c r="I79" s="148"/>
      <c r="J79" s="115"/>
      <c r="K79" s="149"/>
      <c r="L79" s="149"/>
      <c r="M79" s="149"/>
      <c r="N79" s="149"/>
      <c r="O79" s="150"/>
      <c r="P79" s="150"/>
      <c r="Q79" s="150"/>
      <c r="R79" s="150"/>
      <c r="S79" s="115"/>
      <c r="T79" s="56">
        <f t="shared" ref="T79:AA79" si="19">SUM(T45:T78)</f>
        <v>2510530</v>
      </c>
      <c r="U79" s="56">
        <f t="shared" si="19"/>
        <v>49394219</v>
      </c>
      <c r="V79" s="56">
        <f t="shared" si="19"/>
        <v>18241503</v>
      </c>
      <c r="W79" s="56">
        <f t="shared" si="19"/>
        <v>70146252</v>
      </c>
      <c r="X79" s="56">
        <f t="shared" si="19"/>
        <v>72566493</v>
      </c>
      <c r="Y79" s="56">
        <f t="shared" si="19"/>
        <v>74183365</v>
      </c>
      <c r="Z79" s="56">
        <f t="shared" si="19"/>
        <v>77903569</v>
      </c>
      <c r="AA79" s="61">
        <f t="shared" si="19"/>
        <v>81814249</v>
      </c>
    </row>
    <row r="80" spans="1:27" customFormat="1" x14ac:dyDescent="0.25">
      <c r="A80" s="151"/>
      <c r="B80" s="125"/>
      <c r="C80" s="152"/>
      <c r="D80" s="153"/>
      <c r="E80" s="153"/>
      <c r="F80" s="153"/>
      <c r="G80" s="153"/>
      <c r="H80" s="153"/>
      <c r="I80" s="153"/>
      <c r="J80" s="128"/>
      <c r="K80" s="154"/>
      <c r="L80" s="154"/>
      <c r="M80" s="154"/>
      <c r="N80" s="154"/>
      <c r="O80" s="129"/>
      <c r="P80" s="129"/>
      <c r="Q80" s="129"/>
      <c r="R80" s="129"/>
      <c r="S80" s="128"/>
      <c r="T80" s="130"/>
      <c r="U80" s="130"/>
      <c r="V80" s="130"/>
      <c r="W80" s="130"/>
      <c r="X80" s="130"/>
      <c r="Y80" s="130"/>
      <c r="Z80" s="130"/>
      <c r="AA80" s="131"/>
    </row>
    <row r="81" spans="1:27" customFormat="1" x14ac:dyDescent="0.25">
      <c r="A81" s="52" t="s">
        <v>0</v>
      </c>
      <c r="B81" s="33"/>
      <c r="C81" s="19"/>
      <c r="D81" s="20"/>
      <c r="E81" s="67"/>
      <c r="F81" s="67"/>
      <c r="G81" s="67"/>
      <c r="H81" s="67"/>
      <c r="I81" s="67"/>
      <c r="J81" s="38"/>
      <c r="K81" s="87"/>
      <c r="L81" s="87"/>
      <c r="M81" s="87"/>
      <c r="N81" s="87"/>
      <c r="O81" s="70"/>
      <c r="P81" s="70"/>
      <c r="Q81" s="70"/>
      <c r="R81" s="70"/>
      <c r="S81" s="38"/>
      <c r="T81" s="17"/>
      <c r="U81" s="17"/>
      <c r="V81" s="17"/>
      <c r="W81" s="17"/>
      <c r="X81" s="17"/>
      <c r="Y81" s="17"/>
      <c r="Z81" s="17"/>
      <c r="AA81" s="50"/>
    </row>
    <row r="82" spans="1:27" customFormat="1" x14ac:dyDescent="0.25">
      <c r="A82" s="49">
        <v>3011</v>
      </c>
      <c r="B82" s="170" t="s">
        <v>19</v>
      </c>
      <c r="C82" s="19"/>
      <c r="D82" s="20"/>
      <c r="E82" s="168">
        <v>195</v>
      </c>
      <c r="F82" s="14">
        <v>195</v>
      </c>
      <c r="G82" s="14">
        <v>195</v>
      </c>
      <c r="H82" s="14">
        <v>195</v>
      </c>
      <c r="I82" s="14">
        <v>195</v>
      </c>
      <c r="J82" s="38"/>
      <c r="K82" s="93"/>
      <c r="L82" s="93"/>
      <c r="M82" s="93">
        <v>28761</v>
      </c>
      <c r="N82" s="15">
        <f t="shared" ref="N82:N114" si="20">K82+L82+M82</f>
        <v>28761</v>
      </c>
      <c r="O82" s="92">
        <v>30462</v>
      </c>
      <c r="P82" s="92">
        <v>32462</v>
      </c>
      <c r="Q82" s="92">
        <v>34090</v>
      </c>
      <c r="R82" s="92">
        <v>35800</v>
      </c>
      <c r="S82" s="38"/>
      <c r="T82" s="17">
        <f t="shared" ref="T82:T114" si="21">K82*C82</f>
        <v>0</v>
      </c>
      <c r="U82" s="17">
        <f t="shared" ref="U82:U114" si="22">L82*E82</f>
        <v>0</v>
      </c>
      <c r="V82" s="17">
        <f t="shared" si="14"/>
        <v>5608395</v>
      </c>
      <c r="W82" s="17">
        <f t="shared" ref="W82:W114" si="23">SUM(T82:V82)</f>
        <v>5608395</v>
      </c>
      <c r="X82" s="17">
        <f t="shared" si="15"/>
        <v>5940090</v>
      </c>
      <c r="Y82" s="17">
        <f t="shared" si="16"/>
        <v>6330090</v>
      </c>
      <c r="Z82" s="17">
        <f t="shared" si="17"/>
        <v>6647550</v>
      </c>
      <c r="AA82" s="50">
        <f t="shared" si="18"/>
        <v>6981000</v>
      </c>
    </row>
    <row r="83" spans="1:27" customFormat="1" x14ac:dyDescent="0.25">
      <c r="A83" s="49">
        <v>3111</v>
      </c>
      <c r="B83" s="170" t="s">
        <v>20</v>
      </c>
      <c r="C83" s="19"/>
      <c r="D83" s="20"/>
      <c r="E83" s="168">
        <v>310</v>
      </c>
      <c r="F83" s="14">
        <v>310</v>
      </c>
      <c r="G83" s="14">
        <v>310</v>
      </c>
      <c r="H83" s="14">
        <v>310</v>
      </c>
      <c r="I83" s="14">
        <v>310</v>
      </c>
      <c r="J83" s="38"/>
      <c r="K83" s="93"/>
      <c r="L83" s="93"/>
      <c r="M83" s="93">
        <v>28459</v>
      </c>
      <c r="N83" s="15">
        <f t="shared" si="20"/>
        <v>28459</v>
      </c>
      <c r="O83" s="92">
        <v>30142</v>
      </c>
      <c r="P83" s="92">
        <v>32120</v>
      </c>
      <c r="Q83" s="92">
        <v>33731</v>
      </c>
      <c r="R83" s="92">
        <v>35423</v>
      </c>
      <c r="S83" s="38"/>
      <c r="T83" s="17">
        <f t="shared" si="21"/>
        <v>0</v>
      </c>
      <c r="U83" s="17">
        <f t="shared" si="22"/>
        <v>0</v>
      </c>
      <c r="V83" s="17">
        <f t="shared" si="14"/>
        <v>8822290</v>
      </c>
      <c r="W83" s="17">
        <f t="shared" si="23"/>
        <v>8822290</v>
      </c>
      <c r="X83" s="17">
        <f t="shared" si="15"/>
        <v>9344020</v>
      </c>
      <c r="Y83" s="17">
        <f t="shared" si="16"/>
        <v>9957200</v>
      </c>
      <c r="Z83" s="17">
        <f t="shared" si="17"/>
        <v>10456610</v>
      </c>
      <c r="AA83" s="50">
        <f t="shared" si="18"/>
        <v>10981130</v>
      </c>
    </row>
    <row r="84" spans="1:27" customFormat="1" x14ac:dyDescent="0.25">
      <c r="A84" s="49">
        <v>3311</v>
      </c>
      <c r="B84" s="170" t="s">
        <v>21</v>
      </c>
      <c r="C84" s="19"/>
      <c r="D84" s="20"/>
      <c r="E84" s="168">
        <v>125</v>
      </c>
      <c r="F84" s="14">
        <v>125</v>
      </c>
      <c r="G84" s="14">
        <v>125</v>
      </c>
      <c r="H84" s="14">
        <v>125</v>
      </c>
      <c r="I84" s="14">
        <v>125</v>
      </c>
      <c r="J84" s="38"/>
      <c r="K84" s="93"/>
      <c r="L84" s="93"/>
      <c r="M84" s="93">
        <v>28548</v>
      </c>
      <c r="N84" s="15">
        <f t="shared" si="20"/>
        <v>28548</v>
      </c>
      <c r="O84" s="92">
        <v>30237</v>
      </c>
      <c r="P84" s="92">
        <v>32222</v>
      </c>
      <c r="Q84" s="92">
        <v>33838</v>
      </c>
      <c r="R84" s="92">
        <v>35535</v>
      </c>
      <c r="S84" s="38"/>
      <c r="T84" s="17">
        <f t="shared" si="21"/>
        <v>0</v>
      </c>
      <c r="U84" s="17">
        <f t="shared" si="22"/>
        <v>0</v>
      </c>
      <c r="V84" s="17">
        <f t="shared" si="14"/>
        <v>3568500</v>
      </c>
      <c r="W84" s="17">
        <f t="shared" si="23"/>
        <v>3568500</v>
      </c>
      <c r="X84" s="17">
        <f t="shared" si="15"/>
        <v>3779625</v>
      </c>
      <c r="Y84" s="17">
        <f t="shared" si="16"/>
        <v>4027750</v>
      </c>
      <c r="Z84" s="17">
        <f t="shared" si="17"/>
        <v>4229750</v>
      </c>
      <c r="AA84" s="50">
        <f t="shared" si="18"/>
        <v>4441875</v>
      </c>
    </row>
    <row r="85" spans="1:27" customFormat="1" x14ac:dyDescent="0.25">
      <c r="A85" s="49">
        <v>3012</v>
      </c>
      <c r="B85" s="170" t="s">
        <v>22</v>
      </c>
      <c r="C85" s="19"/>
      <c r="D85" s="20"/>
      <c r="E85" s="168">
        <v>125</v>
      </c>
      <c r="F85" s="14">
        <v>125</v>
      </c>
      <c r="G85" s="14">
        <v>125</v>
      </c>
      <c r="H85" s="14">
        <v>125</v>
      </c>
      <c r="I85" s="14">
        <v>125</v>
      </c>
      <c r="J85" s="38"/>
      <c r="K85" s="93"/>
      <c r="L85" s="93"/>
      <c r="M85" s="93">
        <v>4917</v>
      </c>
      <c r="N85" s="15">
        <f t="shared" si="20"/>
        <v>4917</v>
      </c>
      <c r="O85" s="92">
        <v>5015</v>
      </c>
      <c r="P85" s="92">
        <v>5116</v>
      </c>
      <c r="Q85" s="92">
        <v>5218</v>
      </c>
      <c r="R85" s="92">
        <v>5322</v>
      </c>
      <c r="S85" s="38"/>
      <c r="T85" s="17">
        <f t="shared" si="21"/>
        <v>0</v>
      </c>
      <c r="U85" s="17">
        <f t="shared" si="22"/>
        <v>0</v>
      </c>
      <c r="V85" s="17">
        <f t="shared" si="14"/>
        <v>614625</v>
      </c>
      <c r="W85" s="17">
        <f t="shared" si="23"/>
        <v>614625</v>
      </c>
      <c r="X85" s="17">
        <f t="shared" si="15"/>
        <v>626875</v>
      </c>
      <c r="Y85" s="17">
        <f t="shared" si="16"/>
        <v>639500</v>
      </c>
      <c r="Z85" s="17">
        <f t="shared" si="17"/>
        <v>652250</v>
      </c>
      <c r="AA85" s="50">
        <f t="shared" si="18"/>
        <v>665250</v>
      </c>
    </row>
    <row r="86" spans="1:27" customFormat="1" x14ac:dyDescent="0.25">
      <c r="A86" s="49">
        <v>3112</v>
      </c>
      <c r="B86" s="170" t="s">
        <v>23</v>
      </c>
      <c r="C86" s="19"/>
      <c r="D86" s="20"/>
      <c r="E86" s="168">
        <v>60</v>
      </c>
      <c r="F86" s="14">
        <v>60</v>
      </c>
      <c r="G86" s="14">
        <v>60</v>
      </c>
      <c r="H86" s="14">
        <v>60</v>
      </c>
      <c r="I86" s="14">
        <v>60</v>
      </c>
      <c r="J86" s="38"/>
      <c r="K86" s="93"/>
      <c r="L86" s="93"/>
      <c r="M86" s="93">
        <v>4917</v>
      </c>
      <c r="N86" s="15">
        <f t="shared" si="20"/>
        <v>4917</v>
      </c>
      <c r="O86" s="92">
        <v>5015</v>
      </c>
      <c r="P86" s="92">
        <v>5116</v>
      </c>
      <c r="Q86" s="92">
        <v>5218</v>
      </c>
      <c r="R86" s="92">
        <v>5322</v>
      </c>
      <c r="S86" s="38"/>
      <c r="T86" s="17">
        <f t="shared" si="21"/>
        <v>0</v>
      </c>
      <c r="U86" s="17">
        <f t="shared" si="22"/>
        <v>0</v>
      </c>
      <c r="V86" s="17">
        <f t="shared" si="14"/>
        <v>295020</v>
      </c>
      <c r="W86" s="17">
        <f t="shared" si="23"/>
        <v>295020</v>
      </c>
      <c r="X86" s="17">
        <f t="shared" si="15"/>
        <v>300900</v>
      </c>
      <c r="Y86" s="17">
        <f t="shared" si="16"/>
        <v>306960</v>
      </c>
      <c r="Z86" s="17">
        <f t="shared" si="17"/>
        <v>313080</v>
      </c>
      <c r="AA86" s="50">
        <f t="shared" si="18"/>
        <v>319320</v>
      </c>
    </row>
    <row r="87" spans="1:27" customFormat="1" x14ac:dyDescent="0.25">
      <c r="A87" s="49">
        <v>3312</v>
      </c>
      <c r="B87" s="170" t="s">
        <v>24</v>
      </c>
      <c r="C87" s="19"/>
      <c r="D87" s="20"/>
      <c r="E87" s="168">
        <v>80</v>
      </c>
      <c r="F87" s="14">
        <v>80</v>
      </c>
      <c r="G87" s="14">
        <v>80</v>
      </c>
      <c r="H87" s="14">
        <v>80</v>
      </c>
      <c r="I87" s="14">
        <v>80</v>
      </c>
      <c r="J87" s="38"/>
      <c r="K87" s="93"/>
      <c r="L87" s="93"/>
      <c r="M87" s="93">
        <v>4917</v>
      </c>
      <c r="N87" s="15">
        <f t="shared" si="20"/>
        <v>4917</v>
      </c>
      <c r="O87" s="92">
        <v>5015</v>
      </c>
      <c r="P87" s="92">
        <v>5116</v>
      </c>
      <c r="Q87" s="92">
        <v>5218</v>
      </c>
      <c r="R87" s="92">
        <v>5322</v>
      </c>
      <c r="S87" s="38"/>
      <c r="T87" s="17">
        <f t="shared" si="21"/>
        <v>0</v>
      </c>
      <c r="U87" s="17">
        <f t="shared" si="22"/>
        <v>0</v>
      </c>
      <c r="V87" s="17">
        <f t="shared" si="14"/>
        <v>393360</v>
      </c>
      <c r="W87" s="17">
        <f t="shared" si="23"/>
        <v>393360</v>
      </c>
      <c r="X87" s="17">
        <f t="shared" si="15"/>
        <v>401200</v>
      </c>
      <c r="Y87" s="17">
        <f t="shared" si="16"/>
        <v>409280</v>
      </c>
      <c r="Z87" s="17">
        <f t="shared" si="17"/>
        <v>417440</v>
      </c>
      <c r="AA87" s="50">
        <f t="shared" si="18"/>
        <v>425760</v>
      </c>
    </row>
    <row r="88" spans="1:27" customFormat="1" x14ac:dyDescent="0.25">
      <c r="A88" s="49">
        <v>3013</v>
      </c>
      <c r="B88" s="170" t="s">
        <v>25</v>
      </c>
      <c r="C88" s="19"/>
      <c r="D88" s="20"/>
      <c r="E88" s="168">
        <v>125</v>
      </c>
      <c r="F88" s="14">
        <v>125</v>
      </c>
      <c r="G88" s="14">
        <v>125</v>
      </c>
      <c r="H88" s="14">
        <v>125</v>
      </c>
      <c r="I88" s="14">
        <v>125</v>
      </c>
      <c r="J88" s="38"/>
      <c r="K88" s="93"/>
      <c r="L88" s="93"/>
      <c r="M88" s="93">
        <v>170</v>
      </c>
      <c r="N88" s="15">
        <f t="shared" si="20"/>
        <v>170</v>
      </c>
      <c r="O88" s="92">
        <v>172</v>
      </c>
      <c r="P88" s="92">
        <v>173</v>
      </c>
      <c r="Q88" s="92">
        <v>175</v>
      </c>
      <c r="R88" s="92">
        <v>177</v>
      </c>
      <c r="S88" s="38"/>
      <c r="T88" s="17">
        <f t="shared" si="21"/>
        <v>0</v>
      </c>
      <c r="U88" s="17">
        <f t="shared" si="22"/>
        <v>0</v>
      </c>
      <c r="V88" s="17">
        <f t="shared" si="14"/>
        <v>21250</v>
      </c>
      <c r="W88" s="17">
        <f t="shared" si="23"/>
        <v>21250</v>
      </c>
      <c r="X88" s="17">
        <f t="shared" si="15"/>
        <v>21500</v>
      </c>
      <c r="Y88" s="17">
        <f t="shared" si="16"/>
        <v>21625</v>
      </c>
      <c r="Z88" s="17">
        <f t="shared" si="17"/>
        <v>21875</v>
      </c>
      <c r="AA88" s="50">
        <f t="shared" si="18"/>
        <v>22125</v>
      </c>
    </row>
    <row r="89" spans="1:27" customFormat="1" x14ac:dyDescent="0.25">
      <c r="A89" s="49">
        <v>3113</v>
      </c>
      <c r="B89" s="170" t="s">
        <v>26</v>
      </c>
      <c r="C89" s="19"/>
      <c r="D89" s="20"/>
      <c r="E89" s="168">
        <v>190</v>
      </c>
      <c r="F89" s="14">
        <v>190</v>
      </c>
      <c r="G89" s="14">
        <v>190</v>
      </c>
      <c r="H89" s="14">
        <v>190</v>
      </c>
      <c r="I89" s="14">
        <v>190</v>
      </c>
      <c r="J89" s="38"/>
      <c r="K89" s="93"/>
      <c r="L89" s="93"/>
      <c r="M89" s="93">
        <v>170</v>
      </c>
      <c r="N89" s="15">
        <f t="shared" si="20"/>
        <v>170</v>
      </c>
      <c r="O89" s="92">
        <v>172</v>
      </c>
      <c r="P89" s="92">
        <v>173</v>
      </c>
      <c r="Q89" s="92">
        <v>175</v>
      </c>
      <c r="R89" s="92">
        <v>177</v>
      </c>
      <c r="S89" s="38"/>
      <c r="T89" s="17">
        <f t="shared" si="21"/>
        <v>0</v>
      </c>
      <c r="U89" s="17">
        <f t="shared" si="22"/>
        <v>0</v>
      </c>
      <c r="V89" s="17">
        <f t="shared" si="14"/>
        <v>32300</v>
      </c>
      <c r="W89" s="17">
        <f t="shared" si="23"/>
        <v>32300</v>
      </c>
      <c r="X89" s="17">
        <f t="shared" si="15"/>
        <v>32680</v>
      </c>
      <c r="Y89" s="17">
        <f t="shared" si="16"/>
        <v>32870</v>
      </c>
      <c r="Z89" s="17">
        <f t="shared" si="17"/>
        <v>33250</v>
      </c>
      <c r="AA89" s="50">
        <f t="shared" si="18"/>
        <v>33630</v>
      </c>
    </row>
    <row r="90" spans="1:27" customFormat="1" x14ac:dyDescent="0.25">
      <c r="A90" s="49">
        <v>3313</v>
      </c>
      <c r="B90" s="170" t="s">
        <v>27</v>
      </c>
      <c r="C90" s="19"/>
      <c r="D90" s="20"/>
      <c r="E90" s="168">
        <v>100</v>
      </c>
      <c r="F90" s="14">
        <v>100</v>
      </c>
      <c r="G90" s="14">
        <v>100</v>
      </c>
      <c r="H90" s="14">
        <v>100</v>
      </c>
      <c r="I90" s="14">
        <v>100</v>
      </c>
      <c r="J90" s="38"/>
      <c r="K90" s="93"/>
      <c r="L90" s="93"/>
      <c r="M90" s="93">
        <v>170</v>
      </c>
      <c r="N90" s="15">
        <f t="shared" si="20"/>
        <v>170</v>
      </c>
      <c r="O90" s="92">
        <v>172</v>
      </c>
      <c r="P90" s="92">
        <v>173</v>
      </c>
      <c r="Q90" s="92">
        <v>175</v>
      </c>
      <c r="R90" s="92">
        <v>177</v>
      </c>
      <c r="S90" s="38"/>
      <c r="T90" s="17">
        <f t="shared" si="21"/>
        <v>0</v>
      </c>
      <c r="U90" s="17">
        <f t="shared" si="22"/>
        <v>0</v>
      </c>
      <c r="V90" s="17">
        <f t="shared" si="14"/>
        <v>17000</v>
      </c>
      <c r="W90" s="17">
        <f t="shared" si="23"/>
        <v>17000</v>
      </c>
      <c r="X90" s="17">
        <f t="shared" si="15"/>
        <v>17200</v>
      </c>
      <c r="Y90" s="17">
        <f t="shared" si="16"/>
        <v>17300</v>
      </c>
      <c r="Z90" s="17">
        <f t="shared" si="17"/>
        <v>17500</v>
      </c>
      <c r="AA90" s="50">
        <f t="shared" si="18"/>
        <v>17700</v>
      </c>
    </row>
    <row r="91" spans="1:27" customFormat="1" x14ac:dyDescent="0.25">
      <c r="A91" s="49">
        <v>3014</v>
      </c>
      <c r="B91" s="170" t="s">
        <v>28</v>
      </c>
      <c r="C91" s="19"/>
      <c r="D91" s="20"/>
      <c r="E91" s="168">
        <v>195</v>
      </c>
      <c r="F91" s="14">
        <v>195</v>
      </c>
      <c r="G91" s="14">
        <v>195</v>
      </c>
      <c r="H91" s="14">
        <v>195</v>
      </c>
      <c r="I91" s="14">
        <v>195</v>
      </c>
      <c r="J91" s="38"/>
      <c r="K91" s="93"/>
      <c r="L91" s="93"/>
      <c r="M91" s="93">
        <v>51</v>
      </c>
      <c r="N91" s="15">
        <f t="shared" si="20"/>
        <v>51</v>
      </c>
      <c r="O91" s="92">
        <v>52</v>
      </c>
      <c r="P91" s="92">
        <v>54</v>
      </c>
      <c r="Q91" s="92">
        <v>55</v>
      </c>
      <c r="R91" s="92">
        <v>57</v>
      </c>
      <c r="S91" s="38"/>
      <c r="T91" s="17">
        <f t="shared" si="21"/>
        <v>0</v>
      </c>
      <c r="U91" s="17">
        <f t="shared" si="22"/>
        <v>0</v>
      </c>
      <c r="V91" s="17">
        <f t="shared" si="14"/>
        <v>9945</v>
      </c>
      <c r="W91" s="17">
        <f t="shared" si="23"/>
        <v>9945</v>
      </c>
      <c r="X91" s="17">
        <f t="shared" si="15"/>
        <v>10140</v>
      </c>
      <c r="Y91" s="17">
        <f t="shared" si="16"/>
        <v>10530</v>
      </c>
      <c r="Z91" s="17">
        <f t="shared" si="17"/>
        <v>10725</v>
      </c>
      <c r="AA91" s="50">
        <f t="shared" si="18"/>
        <v>11115</v>
      </c>
    </row>
    <row r="92" spans="1:27" customFormat="1" x14ac:dyDescent="0.25">
      <c r="A92" s="49">
        <v>3114</v>
      </c>
      <c r="B92" s="170" t="s">
        <v>29</v>
      </c>
      <c r="C92" s="19"/>
      <c r="D92" s="20"/>
      <c r="E92" s="168">
        <v>310</v>
      </c>
      <c r="F92" s="14">
        <v>310</v>
      </c>
      <c r="G92" s="14">
        <v>310</v>
      </c>
      <c r="H92" s="14">
        <v>310</v>
      </c>
      <c r="I92" s="14">
        <v>310</v>
      </c>
      <c r="J92" s="38"/>
      <c r="K92" s="93"/>
      <c r="L92" s="93"/>
      <c r="M92" s="93">
        <v>51</v>
      </c>
      <c r="N92" s="15">
        <f t="shared" si="20"/>
        <v>51</v>
      </c>
      <c r="O92" s="92">
        <v>52</v>
      </c>
      <c r="P92" s="92">
        <v>54</v>
      </c>
      <c r="Q92" s="92">
        <v>55</v>
      </c>
      <c r="R92" s="92">
        <v>57</v>
      </c>
      <c r="S92" s="38"/>
      <c r="T92" s="17">
        <f t="shared" si="21"/>
        <v>0</v>
      </c>
      <c r="U92" s="17">
        <f t="shared" si="22"/>
        <v>0</v>
      </c>
      <c r="V92" s="17">
        <f t="shared" si="14"/>
        <v>15810</v>
      </c>
      <c r="W92" s="17">
        <f t="shared" si="23"/>
        <v>15810</v>
      </c>
      <c r="X92" s="17">
        <f t="shared" si="15"/>
        <v>16120</v>
      </c>
      <c r="Y92" s="17">
        <f t="shared" si="16"/>
        <v>16740</v>
      </c>
      <c r="Z92" s="17">
        <f t="shared" si="17"/>
        <v>17050</v>
      </c>
      <c r="AA92" s="50">
        <f t="shared" si="18"/>
        <v>17670</v>
      </c>
    </row>
    <row r="93" spans="1:27" customFormat="1" x14ac:dyDescent="0.25">
      <c r="A93" s="49">
        <v>3314</v>
      </c>
      <c r="B93" s="170" t="s">
        <v>30</v>
      </c>
      <c r="C93" s="19"/>
      <c r="D93" s="20"/>
      <c r="E93" s="168">
        <v>380</v>
      </c>
      <c r="F93" s="14">
        <v>380</v>
      </c>
      <c r="G93" s="14">
        <v>380</v>
      </c>
      <c r="H93" s="14">
        <v>380</v>
      </c>
      <c r="I93" s="14">
        <v>380</v>
      </c>
      <c r="J93" s="38"/>
      <c r="K93" s="93"/>
      <c r="L93" s="93"/>
      <c r="M93" s="93">
        <v>51</v>
      </c>
      <c r="N93" s="15">
        <f t="shared" si="20"/>
        <v>51</v>
      </c>
      <c r="O93" s="92">
        <v>52</v>
      </c>
      <c r="P93" s="92">
        <v>54</v>
      </c>
      <c r="Q93" s="92">
        <v>55</v>
      </c>
      <c r="R93" s="92">
        <v>57</v>
      </c>
      <c r="S93" s="38"/>
      <c r="T93" s="17">
        <f t="shared" si="21"/>
        <v>0</v>
      </c>
      <c r="U93" s="17">
        <f t="shared" si="22"/>
        <v>0</v>
      </c>
      <c r="V93" s="17">
        <f t="shared" si="14"/>
        <v>19380</v>
      </c>
      <c r="W93" s="17">
        <f t="shared" si="23"/>
        <v>19380</v>
      </c>
      <c r="X93" s="17">
        <f t="shared" si="15"/>
        <v>19760</v>
      </c>
      <c r="Y93" s="17">
        <f t="shared" si="16"/>
        <v>20520</v>
      </c>
      <c r="Z93" s="17">
        <f t="shared" si="17"/>
        <v>20900</v>
      </c>
      <c r="AA93" s="50">
        <f t="shared" si="18"/>
        <v>21660</v>
      </c>
    </row>
    <row r="94" spans="1:27" customFormat="1" x14ac:dyDescent="0.25">
      <c r="A94" s="51">
        <v>3005</v>
      </c>
      <c r="B94" s="170" t="s">
        <v>31</v>
      </c>
      <c r="C94" s="19"/>
      <c r="D94" s="20"/>
      <c r="E94" s="167">
        <v>125</v>
      </c>
      <c r="F94" s="20">
        <v>125</v>
      </c>
      <c r="G94" s="20">
        <v>125</v>
      </c>
      <c r="H94" s="20">
        <v>125</v>
      </c>
      <c r="I94" s="20">
        <v>125</v>
      </c>
      <c r="J94" s="38"/>
      <c r="K94" s="93"/>
      <c r="L94" s="93"/>
      <c r="M94" s="93">
        <v>31963</v>
      </c>
      <c r="N94" s="15">
        <f t="shared" si="20"/>
        <v>31963</v>
      </c>
      <c r="O94" s="92">
        <v>33881</v>
      </c>
      <c r="P94" s="92">
        <v>35914</v>
      </c>
      <c r="Q94" s="92">
        <v>38069</v>
      </c>
      <c r="R94" s="92">
        <v>40353</v>
      </c>
      <c r="S94" s="38"/>
      <c r="T94" s="17">
        <f t="shared" si="21"/>
        <v>0</v>
      </c>
      <c r="U94" s="17">
        <f t="shared" si="22"/>
        <v>0</v>
      </c>
      <c r="V94" s="17">
        <f t="shared" si="14"/>
        <v>3995375</v>
      </c>
      <c r="W94" s="17">
        <f t="shared" si="23"/>
        <v>3995375</v>
      </c>
      <c r="X94" s="17">
        <f t="shared" si="15"/>
        <v>4235125</v>
      </c>
      <c r="Y94" s="17">
        <f t="shared" si="16"/>
        <v>4489250</v>
      </c>
      <c r="Z94" s="17">
        <f t="shared" si="17"/>
        <v>4758625</v>
      </c>
      <c r="AA94" s="50">
        <f t="shared" si="18"/>
        <v>5044125</v>
      </c>
    </row>
    <row r="95" spans="1:27" customFormat="1" x14ac:dyDescent="0.25">
      <c r="A95" s="49">
        <v>3017</v>
      </c>
      <c r="B95" s="170" t="s">
        <v>32</v>
      </c>
      <c r="C95" s="19"/>
      <c r="D95" s="20"/>
      <c r="E95" s="168">
        <v>125</v>
      </c>
      <c r="F95" s="14">
        <v>125</v>
      </c>
      <c r="G95" s="14">
        <v>125</v>
      </c>
      <c r="H95" s="14">
        <v>125</v>
      </c>
      <c r="I95" s="14">
        <v>125</v>
      </c>
      <c r="J95" s="38"/>
      <c r="K95" s="15"/>
      <c r="L95" s="15"/>
      <c r="M95" s="15">
        <v>152</v>
      </c>
      <c r="N95" s="15">
        <f t="shared" si="20"/>
        <v>152</v>
      </c>
      <c r="O95" s="92">
        <v>155</v>
      </c>
      <c r="P95" s="92">
        <v>158</v>
      </c>
      <c r="Q95" s="92">
        <v>161</v>
      </c>
      <c r="R95" s="92">
        <v>165</v>
      </c>
      <c r="S95" s="38"/>
      <c r="T95" s="17">
        <f t="shared" si="21"/>
        <v>0</v>
      </c>
      <c r="U95" s="17">
        <f t="shared" si="22"/>
        <v>0</v>
      </c>
      <c r="V95" s="17">
        <f t="shared" si="14"/>
        <v>19000</v>
      </c>
      <c r="W95" s="17">
        <f t="shared" si="23"/>
        <v>19000</v>
      </c>
      <c r="X95" s="17">
        <f t="shared" si="15"/>
        <v>19375</v>
      </c>
      <c r="Y95" s="17">
        <f t="shared" si="16"/>
        <v>19750</v>
      </c>
      <c r="Z95" s="17">
        <f t="shared" si="17"/>
        <v>20125</v>
      </c>
      <c r="AA95" s="50">
        <f t="shared" si="18"/>
        <v>20625</v>
      </c>
    </row>
    <row r="96" spans="1:27" customFormat="1" x14ac:dyDescent="0.25">
      <c r="A96" s="49">
        <v>3019</v>
      </c>
      <c r="B96" s="170" t="s">
        <v>33</v>
      </c>
      <c r="C96" s="19"/>
      <c r="D96" s="20"/>
      <c r="E96" s="168">
        <v>195</v>
      </c>
      <c r="F96" s="14">
        <v>195</v>
      </c>
      <c r="G96" s="14">
        <v>195</v>
      </c>
      <c r="H96" s="14">
        <v>195</v>
      </c>
      <c r="I96" s="14">
        <v>195</v>
      </c>
      <c r="J96" s="38"/>
      <c r="K96" s="15"/>
      <c r="L96" s="15"/>
      <c r="M96" s="15">
        <v>0</v>
      </c>
      <c r="N96" s="15">
        <f t="shared" si="20"/>
        <v>0</v>
      </c>
      <c r="O96" s="92">
        <v>0</v>
      </c>
      <c r="P96" s="92">
        <v>0</v>
      </c>
      <c r="Q96" s="92">
        <v>0</v>
      </c>
      <c r="R96" s="92">
        <v>0</v>
      </c>
      <c r="S96" s="38"/>
      <c r="T96" s="17">
        <f t="shared" si="21"/>
        <v>0</v>
      </c>
      <c r="U96" s="17">
        <f t="shared" si="22"/>
        <v>0</v>
      </c>
      <c r="V96" s="17">
        <f t="shared" si="14"/>
        <v>0</v>
      </c>
      <c r="W96" s="17">
        <f t="shared" si="23"/>
        <v>0</v>
      </c>
      <c r="X96" s="17">
        <f t="shared" si="15"/>
        <v>0</v>
      </c>
      <c r="Y96" s="17">
        <f t="shared" si="16"/>
        <v>0</v>
      </c>
      <c r="Z96" s="17">
        <f t="shared" si="17"/>
        <v>0</v>
      </c>
      <c r="AA96" s="50">
        <f t="shared" si="18"/>
        <v>0</v>
      </c>
    </row>
    <row r="97" spans="1:27" customFormat="1" x14ac:dyDescent="0.25">
      <c r="A97" s="49">
        <v>3051</v>
      </c>
      <c r="B97" s="170" t="s">
        <v>34</v>
      </c>
      <c r="C97" s="19"/>
      <c r="D97" s="20"/>
      <c r="E97" s="168">
        <v>65</v>
      </c>
      <c r="F97" s="14">
        <v>65</v>
      </c>
      <c r="G97" s="14">
        <v>65</v>
      </c>
      <c r="H97" s="14">
        <v>65</v>
      </c>
      <c r="I97" s="14">
        <v>65</v>
      </c>
      <c r="J97" s="38"/>
      <c r="K97" s="15"/>
      <c r="L97" s="15"/>
      <c r="M97" s="15">
        <v>7120</v>
      </c>
      <c r="N97" s="15">
        <f t="shared" si="20"/>
        <v>7120</v>
      </c>
      <c r="O97" s="92">
        <v>7538</v>
      </c>
      <c r="P97" s="92">
        <v>8031</v>
      </c>
      <c r="Q97" s="92">
        <v>8431</v>
      </c>
      <c r="R97" s="92">
        <v>8852</v>
      </c>
      <c r="S97" s="38"/>
      <c r="T97" s="17">
        <f t="shared" si="21"/>
        <v>0</v>
      </c>
      <c r="U97" s="17">
        <f t="shared" si="22"/>
        <v>0</v>
      </c>
      <c r="V97" s="17">
        <f t="shared" si="14"/>
        <v>462800</v>
      </c>
      <c r="W97" s="17">
        <f t="shared" si="23"/>
        <v>462800</v>
      </c>
      <c r="X97" s="17">
        <f t="shared" si="15"/>
        <v>489970</v>
      </c>
      <c r="Y97" s="17">
        <f t="shared" si="16"/>
        <v>522015</v>
      </c>
      <c r="Z97" s="17">
        <f t="shared" si="17"/>
        <v>548015</v>
      </c>
      <c r="AA97" s="50">
        <f t="shared" si="18"/>
        <v>575380</v>
      </c>
    </row>
    <row r="98" spans="1:27" customFormat="1" x14ac:dyDescent="0.25">
      <c r="A98" s="51">
        <v>3052</v>
      </c>
      <c r="B98" s="171" t="s">
        <v>35</v>
      </c>
      <c r="C98" s="19"/>
      <c r="D98" s="20"/>
      <c r="E98" s="168">
        <v>25</v>
      </c>
      <c r="F98" s="14">
        <v>25</v>
      </c>
      <c r="G98" s="14">
        <v>25</v>
      </c>
      <c r="H98" s="14">
        <v>25</v>
      </c>
      <c r="I98" s="14">
        <v>25</v>
      </c>
      <c r="J98" s="38"/>
      <c r="K98" s="15"/>
      <c r="L98" s="15"/>
      <c r="M98" s="15">
        <v>925</v>
      </c>
      <c r="N98" s="15">
        <f t="shared" si="20"/>
        <v>925</v>
      </c>
      <c r="O98" s="92">
        <v>981</v>
      </c>
      <c r="P98" s="92">
        <v>1040</v>
      </c>
      <c r="Q98" s="92">
        <v>1102</v>
      </c>
      <c r="R98" s="92">
        <v>1168</v>
      </c>
      <c r="S98" s="38"/>
      <c r="T98" s="17">
        <f t="shared" si="21"/>
        <v>0</v>
      </c>
      <c r="U98" s="17">
        <f t="shared" si="22"/>
        <v>0</v>
      </c>
      <c r="V98" s="17">
        <f t="shared" si="14"/>
        <v>23125</v>
      </c>
      <c r="W98" s="17">
        <f t="shared" si="23"/>
        <v>23125</v>
      </c>
      <c r="X98" s="17">
        <f t="shared" si="15"/>
        <v>24525</v>
      </c>
      <c r="Y98" s="17">
        <f t="shared" si="16"/>
        <v>26000</v>
      </c>
      <c r="Z98" s="17">
        <f t="shared" si="17"/>
        <v>27550</v>
      </c>
      <c r="AA98" s="50">
        <f t="shared" si="18"/>
        <v>29200</v>
      </c>
    </row>
    <row r="99" spans="1:27" customFormat="1" x14ac:dyDescent="0.25">
      <c r="A99" s="51">
        <v>3081</v>
      </c>
      <c r="B99" s="170" t="s">
        <v>36</v>
      </c>
      <c r="C99" s="19"/>
      <c r="D99" s="20"/>
      <c r="E99" s="167">
        <v>160</v>
      </c>
      <c r="F99" s="20">
        <v>160</v>
      </c>
      <c r="G99" s="20">
        <v>160</v>
      </c>
      <c r="H99" s="20">
        <v>160</v>
      </c>
      <c r="I99" s="20">
        <v>160</v>
      </c>
      <c r="J99" s="38"/>
      <c r="K99" s="15"/>
      <c r="L99" s="15"/>
      <c r="M99" s="15">
        <v>1707</v>
      </c>
      <c r="N99" s="15">
        <f t="shared" si="20"/>
        <v>1707</v>
      </c>
      <c r="O99" s="92">
        <v>1808</v>
      </c>
      <c r="P99" s="92">
        <v>1927</v>
      </c>
      <c r="Q99" s="92">
        <v>2024</v>
      </c>
      <c r="R99" s="92">
        <v>2125</v>
      </c>
      <c r="S99" s="38"/>
      <c r="T99" s="17">
        <f t="shared" si="21"/>
        <v>0</v>
      </c>
      <c r="U99" s="17">
        <f t="shared" si="22"/>
        <v>0</v>
      </c>
      <c r="V99" s="17">
        <f t="shared" si="14"/>
        <v>273120</v>
      </c>
      <c r="W99" s="17">
        <f t="shared" si="23"/>
        <v>273120</v>
      </c>
      <c r="X99" s="17">
        <f t="shared" si="15"/>
        <v>289280</v>
      </c>
      <c r="Y99" s="17">
        <f t="shared" si="16"/>
        <v>308320</v>
      </c>
      <c r="Z99" s="17">
        <f t="shared" si="17"/>
        <v>323840</v>
      </c>
      <c r="AA99" s="50">
        <f t="shared" si="18"/>
        <v>340000</v>
      </c>
    </row>
    <row r="100" spans="1:27" customFormat="1" x14ac:dyDescent="0.25">
      <c r="A100" s="51">
        <v>3082</v>
      </c>
      <c r="B100" s="170" t="s">
        <v>37</v>
      </c>
      <c r="C100" s="19"/>
      <c r="D100" s="20"/>
      <c r="E100" s="167">
        <v>160</v>
      </c>
      <c r="F100" s="20">
        <v>160</v>
      </c>
      <c r="G100" s="20">
        <v>160</v>
      </c>
      <c r="H100" s="20">
        <v>160</v>
      </c>
      <c r="I100" s="20">
        <v>160</v>
      </c>
      <c r="J100" s="38"/>
      <c r="K100" s="15"/>
      <c r="L100" s="15"/>
      <c r="M100" s="15">
        <v>6</v>
      </c>
      <c r="N100" s="15">
        <f t="shared" si="20"/>
        <v>6</v>
      </c>
      <c r="O100" s="92">
        <v>6</v>
      </c>
      <c r="P100" s="92">
        <v>6</v>
      </c>
      <c r="Q100" s="92">
        <v>6</v>
      </c>
      <c r="R100" s="92">
        <v>6</v>
      </c>
      <c r="S100" s="38"/>
      <c r="T100" s="17">
        <f t="shared" si="21"/>
        <v>0</v>
      </c>
      <c r="U100" s="17">
        <f t="shared" si="22"/>
        <v>0</v>
      </c>
      <c r="V100" s="17">
        <f t="shared" si="14"/>
        <v>960</v>
      </c>
      <c r="W100" s="17">
        <f t="shared" si="23"/>
        <v>960</v>
      </c>
      <c r="X100" s="17">
        <f t="shared" si="15"/>
        <v>960</v>
      </c>
      <c r="Y100" s="17">
        <f t="shared" si="16"/>
        <v>960</v>
      </c>
      <c r="Z100" s="17">
        <f t="shared" si="17"/>
        <v>960</v>
      </c>
      <c r="AA100" s="50">
        <f t="shared" si="18"/>
        <v>960</v>
      </c>
    </row>
    <row r="101" spans="1:27" customFormat="1" x14ac:dyDescent="0.25">
      <c r="A101" s="51">
        <v>3083</v>
      </c>
      <c r="B101" s="170" t="s">
        <v>38</v>
      </c>
      <c r="C101" s="19"/>
      <c r="D101" s="20"/>
      <c r="E101" s="167">
        <v>160</v>
      </c>
      <c r="F101" s="20">
        <v>160</v>
      </c>
      <c r="G101" s="20">
        <v>160</v>
      </c>
      <c r="H101" s="20">
        <v>160</v>
      </c>
      <c r="I101" s="20">
        <v>160</v>
      </c>
      <c r="J101" s="38"/>
      <c r="K101" s="15"/>
      <c r="L101" s="15"/>
      <c r="M101" s="15">
        <v>0</v>
      </c>
      <c r="N101" s="15">
        <f t="shared" si="20"/>
        <v>0</v>
      </c>
      <c r="O101" s="92">
        <v>0</v>
      </c>
      <c r="P101" s="92">
        <v>0</v>
      </c>
      <c r="Q101" s="92">
        <v>0</v>
      </c>
      <c r="R101" s="92">
        <v>0</v>
      </c>
      <c r="S101" s="38"/>
      <c r="T101" s="17">
        <f t="shared" si="21"/>
        <v>0</v>
      </c>
      <c r="U101" s="17">
        <f t="shared" si="22"/>
        <v>0</v>
      </c>
      <c r="V101" s="17">
        <f t="shared" si="14"/>
        <v>0</v>
      </c>
      <c r="W101" s="17">
        <f t="shared" si="23"/>
        <v>0</v>
      </c>
      <c r="X101" s="17">
        <f t="shared" si="15"/>
        <v>0</v>
      </c>
      <c r="Y101" s="17">
        <f t="shared" si="16"/>
        <v>0</v>
      </c>
      <c r="Z101" s="17">
        <f t="shared" si="17"/>
        <v>0</v>
      </c>
      <c r="AA101" s="50">
        <f t="shared" si="18"/>
        <v>0</v>
      </c>
    </row>
    <row r="102" spans="1:27" customFormat="1" x14ac:dyDescent="0.25">
      <c r="A102" s="51">
        <v>3084</v>
      </c>
      <c r="B102" s="170" t="s">
        <v>39</v>
      </c>
      <c r="C102" s="19"/>
      <c r="D102" s="20"/>
      <c r="E102" s="167">
        <v>160</v>
      </c>
      <c r="F102" s="20">
        <v>160</v>
      </c>
      <c r="G102" s="20">
        <v>160</v>
      </c>
      <c r="H102" s="20">
        <v>160</v>
      </c>
      <c r="I102" s="20">
        <v>160</v>
      </c>
      <c r="J102" s="38"/>
      <c r="K102" s="15"/>
      <c r="L102" s="15"/>
      <c r="M102" s="15">
        <v>0</v>
      </c>
      <c r="N102" s="15">
        <f t="shared" si="20"/>
        <v>0</v>
      </c>
      <c r="O102" s="92">
        <v>0</v>
      </c>
      <c r="P102" s="92">
        <v>0</v>
      </c>
      <c r="Q102" s="92">
        <v>0</v>
      </c>
      <c r="R102" s="92">
        <v>0</v>
      </c>
      <c r="S102" s="38"/>
      <c r="T102" s="17">
        <f t="shared" si="21"/>
        <v>0</v>
      </c>
      <c r="U102" s="17">
        <f t="shared" si="22"/>
        <v>0</v>
      </c>
      <c r="V102" s="17">
        <f t="shared" si="14"/>
        <v>0</v>
      </c>
      <c r="W102" s="17">
        <f t="shared" si="23"/>
        <v>0</v>
      </c>
      <c r="X102" s="17">
        <f t="shared" si="15"/>
        <v>0</v>
      </c>
      <c r="Y102" s="17">
        <f t="shared" si="16"/>
        <v>0</v>
      </c>
      <c r="Z102" s="17">
        <f t="shared" si="17"/>
        <v>0</v>
      </c>
      <c r="AA102" s="50">
        <f t="shared" si="18"/>
        <v>0</v>
      </c>
    </row>
    <row r="103" spans="1:27" customFormat="1" x14ac:dyDescent="0.25">
      <c r="A103" s="51">
        <v>3085</v>
      </c>
      <c r="B103" s="170" t="s">
        <v>40</v>
      </c>
      <c r="C103" s="19"/>
      <c r="D103" s="20"/>
      <c r="E103" s="167">
        <v>160</v>
      </c>
      <c r="F103" s="20">
        <v>160</v>
      </c>
      <c r="G103" s="20">
        <v>160</v>
      </c>
      <c r="H103" s="20">
        <v>160</v>
      </c>
      <c r="I103" s="20">
        <v>160</v>
      </c>
      <c r="J103" s="38"/>
      <c r="K103" s="15"/>
      <c r="L103" s="15"/>
      <c r="M103" s="15">
        <v>1251</v>
      </c>
      <c r="N103" s="15">
        <f t="shared" si="20"/>
        <v>1251</v>
      </c>
      <c r="O103" s="92">
        <v>1326</v>
      </c>
      <c r="P103" s="92">
        <v>1406</v>
      </c>
      <c r="Q103" s="92">
        <v>1490</v>
      </c>
      <c r="R103" s="92">
        <v>1580</v>
      </c>
      <c r="S103" s="38"/>
      <c r="T103" s="17">
        <f t="shared" si="21"/>
        <v>0</v>
      </c>
      <c r="U103" s="17">
        <f t="shared" si="22"/>
        <v>0</v>
      </c>
      <c r="V103" s="17">
        <f t="shared" si="14"/>
        <v>200160</v>
      </c>
      <c r="W103" s="17">
        <f t="shared" si="23"/>
        <v>200160</v>
      </c>
      <c r="X103" s="17">
        <f t="shared" si="15"/>
        <v>212160</v>
      </c>
      <c r="Y103" s="17">
        <f t="shared" si="16"/>
        <v>224960</v>
      </c>
      <c r="Z103" s="17">
        <f t="shared" si="17"/>
        <v>238400</v>
      </c>
      <c r="AA103" s="50">
        <f t="shared" si="18"/>
        <v>252800</v>
      </c>
    </row>
    <row r="104" spans="1:27" customFormat="1" x14ac:dyDescent="0.25">
      <c r="A104" s="49">
        <v>3201</v>
      </c>
      <c r="B104" s="170" t="s">
        <v>41</v>
      </c>
      <c r="C104" s="19"/>
      <c r="D104" s="20"/>
      <c r="E104" s="167">
        <v>125</v>
      </c>
      <c r="F104" s="20">
        <v>125</v>
      </c>
      <c r="G104" s="20">
        <v>125</v>
      </c>
      <c r="H104" s="20">
        <v>125</v>
      </c>
      <c r="I104" s="20">
        <v>125</v>
      </c>
      <c r="J104" s="38"/>
      <c r="K104" s="15"/>
      <c r="L104" s="15"/>
      <c r="M104" s="15">
        <v>9501</v>
      </c>
      <c r="N104" s="15">
        <f t="shared" si="20"/>
        <v>9501</v>
      </c>
      <c r="O104" s="92">
        <v>9974</v>
      </c>
      <c r="P104" s="92">
        <v>10469</v>
      </c>
      <c r="Q104" s="92">
        <v>10994</v>
      </c>
      <c r="R104" s="92">
        <v>11546</v>
      </c>
      <c r="S104" s="38"/>
      <c r="T104" s="17">
        <f t="shared" si="21"/>
        <v>0</v>
      </c>
      <c r="U104" s="17">
        <f t="shared" si="22"/>
        <v>0</v>
      </c>
      <c r="V104" s="17">
        <f t="shared" si="14"/>
        <v>1187625</v>
      </c>
      <c r="W104" s="17">
        <f t="shared" si="23"/>
        <v>1187625</v>
      </c>
      <c r="X104" s="17">
        <f t="shared" si="15"/>
        <v>1246750</v>
      </c>
      <c r="Y104" s="17">
        <f t="shared" si="16"/>
        <v>1308625</v>
      </c>
      <c r="Z104" s="17">
        <f t="shared" si="17"/>
        <v>1374250</v>
      </c>
      <c r="AA104" s="50">
        <f t="shared" si="18"/>
        <v>1443250</v>
      </c>
    </row>
    <row r="105" spans="1:27" customFormat="1" x14ac:dyDescent="0.25">
      <c r="A105" s="49">
        <v>3202</v>
      </c>
      <c r="B105" s="170" t="s">
        <v>42</v>
      </c>
      <c r="C105" s="19"/>
      <c r="D105" s="20"/>
      <c r="E105" s="167">
        <v>31</v>
      </c>
      <c r="F105" s="20">
        <v>31</v>
      </c>
      <c r="G105" s="20">
        <v>31</v>
      </c>
      <c r="H105" s="20">
        <v>31</v>
      </c>
      <c r="I105" s="20">
        <v>31</v>
      </c>
      <c r="J105" s="38"/>
      <c r="K105" s="15"/>
      <c r="L105" s="15"/>
      <c r="M105" s="15">
        <v>78227</v>
      </c>
      <c r="N105" s="15">
        <f t="shared" si="20"/>
        <v>78227</v>
      </c>
      <c r="O105" s="92">
        <v>82126</v>
      </c>
      <c r="P105" s="92">
        <v>86200</v>
      </c>
      <c r="Q105" s="92">
        <v>90525</v>
      </c>
      <c r="R105" s="92">
        <v>95066</v>
      </c>
      <c r="S105" s="38"/>
      <c r="T105" s="17">
        <f t="shared" si="21"/>
        <v>0</v>
      </c>
      <c r="U105" s="17">
        <f t="shared" si="22"/>
        <v>0</v>
      </c>
      <c r="V105" s="17">
        <f t="shared" si="14"/>
        <v>2425037</v>
      </c>
      <c r="W105" s="17">
        <f t="shared" si="23"/>
        <v>2425037</v>
      </c>
      <c r="X105" s="17">
        <f t="shared" si="15"/>
        <v>2545906</v>
      </c>
      <c r="Y105" s="17">
        <f t="shared" si="16"/>
        <v>2672200</v>
      </c>
      <c r="Z105" s="17">
        <f t="shared" si="17"/>
        <v>2806275</v>
      </c>
      <c r="AA105" s="50">
        <f t="shared" si="18"/>
        <v>2947046</v>
      </c>
    </row>
    <row r="106" spans="1:27" customFormat="1" x14ac:dyDescent="0.25">
      <c r="A106" s="49">
        <v>3203</v>
      </c>
      <c r="B106" s="170" t="s">
        <v>43</v>
      </c>
      <c r="C106" s="19"/>
      <c r="D106" s="20"/>
      <c r="E106" s="167">
        <v>230</v>
      </c>
      <c r="F106" s="20">
        <v>230</v>
      </c>
      <c r="G106" s="20">
        <v>230</v>
      </c>
      <c r="H106" s="20">
        <v>230</v>
      </c>
      <c r="I106" s="20">
        <v>230</v>
      </c>
      <c r="J106" s="38"/>
      <c r="K106" s="15"/>
      <c r="L106" s="15"/>
      <c r="M106" s="15">
        <v>390</v>
      </c>
      <c r="N106" s="15">
        <f t="shared" si="20"/>
        <v>390</v>
      </c>
      <c r="O106" s="92">
        <v>410</v>
      </c>
      <c r="P106" s="92">
        <v>430</v>
      </c>
      <c r="Q106" s="92">
        <v>452</v>
      </c>
      <c r="R106" s="92">
        <v>475</v>
      </c>
      <c r="S106" s="38"/>
      <c r="T106" s="17">
        <f t="shared" si="21"/>
        <v>0</v>
      </c>
      <c r="U106" s="17">
        <f t="shared" si="22"/>
        <v>0</v>
      </c>
      <c r="V106" s="17">
        <f t="shared" si="14"/>
        <v>89700</v>
      </c>
      <c r="W106" s="17">
        <f t="shared" si="23"/>
        <v>89700</v>
      </c>
      <c r="X106" s="17">
        <f t="shared" si="15"/>
        <v>94300</v>
      </c>
      <c r="Y106" s="17">
        <f t="shared" si="16"/>
        <v>98900</v>
      </c>
      <c r="Z106" s="17">
        <f t="shared" si="17"/>
        <v>103960</v>
      </c>
      <c r="AA106" s="50">
        <f t="shared" si="18"/>
        <v>109250</v>
      </c>
    </row>
    <row r="107" spans="1:27" customFormat="1" x14ac:dyDescent="0.25">
      <c r="A107" s="49">
        <v>3204</v>
      </c>
      <c r="B107" s="170" t="s">
        <v>44</v>
      </c>
      <c r="C107" s="19"/>
      <c r="D107" s="20"/>
      <c r="E107" s="167">
        <v>125</v>
      </c>
      <c r="F107" s="20">
        <v>125</v>
      </c>
      <c r="G107" s="20">
        <v>125</v>
      </c>
      <c r="H107" s="20">
        <v>125</v>
      </c>
      <c r="I107" s="20">
        <v>125</v>
      </c>
      <c r="J107" s="38"/>
      <c r="K107" s="15"/>
      <c r="L107" s="15"/>
      <c r="M107" s="15">
        <v>67</v>
      </c>
      <c r="N107" s="15">
        <f t="shared" si="20"/>
        <v>67</v>
      </c>
      <c r="O107" s="92">
        <v>69</v>
      </c>
      <c r="P107" s="92">
        <v>71</v>
      </c>
      <c r="Q107" s="92">
        <v>73</v>
      </c>
      <c r="R107" s="92">
        <v>76</v>
      </c>
      <c r="S107" s="38"/>
      <c r="T107" s="17">
        <f t="shared" si="21"/>
        <v>0</v>
      </c>
      <c r="U107" s="17">
        <f t="shared" si="22"/>
        <v>0</v>
      </c>
      <c r="V107" s="17">
        <f t="shared" si="14"/>
        <v>8375</v>
      </c>
      <c r="W107" s="17">
        <f t="shared" si="23"/>
        <v>8375</v>
      </c>
      <c r="X107" s="17">
        <f t="shared" si="15"/>
        <v>8625</v>
      </c>
      <c r="Y107" s="17">
        <f t="shared" si="16"/>
        <v>8875</v>
      </c>
      <c r="Z107" s="17">
        <f t="shared" si="17"/>
        <v>9125</v>
      </c>
      <c r="AA107" s="50">
        <f t="shared" si="18"/>
        <v>9500</v>
      </c>
    </row>
    <row r="108" spans="1:27" customFormat="1" x14ac:dyDescent="0.25">
      <c r="A108" s="49">
        <v>3205</v>
      </c>
      <c r="B108" s="170" t="s">
        <v>45</v>
      </c>
      <c r="C108" s="19"/>
      <c r="D108" s="20"/>
      <c r="E108" s="167">
        <v>31</v>
      </c>
      <c r="F108" s="20">
        <v>31</v>
      </c>
      <c r="G108" s="20">
        <v>31</v>
      </c>
      <c r="H108" s="20">
        <v>31</v>
      </c>
      <c r="I108" s="20">
        <v>31</v>
      </c>
      <c r="J108" s="38"/>
      <c r="K108" s="15"/>
      <c r="L108" s="15"/>
      <c r="M108" s="15">
        <v>599</v>
      </c>
      <c r="N108" s="15">
        <f t="shared" si="20"/>
        <v>599</v>
      </c>
      <c r="O108" s="92">
        <v>615</v>
      </c>
      <c r="P108" s="92">
        <v>636</v>
      </c>
      <c r="Q108" s="92">
        <v>652</v>
      </c>
      <c r="R108" s="92">
        <v>673</v>
      </c>
      <c r="S108" s="38"/>
      <c r="T108" s="17">
        <f t="shared" si="21"/>
        <v>0</v>
      </c>
      <c r="U108" s="17">
        <f t="shared" si="22"/>
        <v>0</v>
      </c>
      <c r="V108" s="17">
        <f t="shared" si="14"/>
        <v>18569</v>
      </c>
      <c r="W108" s="17">
        <f t="shared" si="23"/>
        <v>18569</v>
      </c>
      <c r="X108" s="17">
        <f t="shared" si="15"/>
        <v>19065</v>
      </c>
      <c r="Y108" s="17">
        <f t="shared" si="16"/>
        <v>19716</v>
      </c>
      <c r="Z108" s="17">
        <f t="shared" si="17"/>
        <v>20212</v>
      </c>
      <c r="AA108" s="50">
        <f t="shared" si="18"/>
        <v>20863</v>
      </c>
    </row>
    <row r="109" spans="1:27" customFormat="1" x14ac:dyDescent="0.25">
      <c r="A109" s="49">
        <v>3801</v>
      </c>
      <c r="B109" s="170" t="s">
        <v>46</v>
      </c>
      <c r="C109" s="19"/>
      <c r="D109" s="20"/>
      <c r="E109" s="167">
        <v>465</v>
      </c>
      <c r="F109" s="20">
        <v>465</v>
      </c>
      <c r="G109" s="20">
        <v>465</v>
      </c>
      <c r="H109" s="20">
        <v>465</v>
      </c>
      <c r="I109" s="20">
        <v>465</v>
      </c>
      <c r="J109" s="38"/>
      <c r="K109" s="15"/>
      <c r="L109" s="15"/>
      <c r="M109" s="15">
        <v>8974</v>
      </c>
      <c r="N109" s="15">
        <f t="shared" si="20"/>
        <v>8974</v>
      </c>
      <c r="O109" s="92">
        <v>9423</v>
      </c>
      <c r="P109" s="92">
        <v>9894</v>
      </c>
      <c r="Q109" s="92">
        <v>10389</v>
      </c>
      <c r="R109" s="92">
        <v>10908</v>
      </c>
      <c r="S109" s="38"/>
      <c r="T109" s="17">
        <f t="shared" si="21"/>
        <v>0</v>
      </c>
      <c r="U109" s="17">
        <f t="shared" si="22"/>
        <v>0</v>
      </c>
      <c r="V109" s="17">
        <f t="shared" si="14"/>
        <v>4172910</v>
      </c>
      <c r="W109" s="17">
        <f t="shared" si="23"/>
        <v>4172910</v>
      </c>
      <c r="X109" s="17">
        <f t="shared" si="15"/>
        <v>4381695</v>
      </c>
      <c r="Y109" s="17">
        <f t="shared" si="16"/>
        <v>4600710</v>
      </c>
      <c r="Z109" s="17">
        <f t="shared" si="17"/>
        <v>4830885</v>
      </c>
      <c r="AA109" s="50">
        <f t="shared" si="18"/>
        <v>5072220</v>
      </c>
    </row>
    <row r="110" spans="1:27" customFormat="1" x14ac:dyDescent="0.25">
      <c r="A110" s="51">
        <v>3809</v>
      </c>
      <c r="B110" s="170" t="s">
        <v>47</v>
      </c>
      <c r="C110" s="19"/>
      <c r="D110" s="20"/>
      <c r="E110" s="167">
        <v>405</v>
      </c>
      <c r="F110" s="20">
        <v>405</v>
      </c>
      <c r="G110" s="20">
        <v>405</v>
      </c>
      <c r="H110" s="20">
        <v>405</v>
      </c>
      <c r="I110" s="20">
        <v>405</v>
      </c>
      <c r="J110" s="38"/>
      <c r="K110" s="15"/>
      <c r="L110" s="15"/>
      <c r="M110" s="15">
        <v>6</v>
      </c>
      <c r="N110" s="15">
        <f t="shared" si="20"/>
        <v>6</v>
      </c>
      <c r="O110" s="92">
        <v>6</v>
      </c>
      <c r="P110" s="92">
        <v>6</v>
      </c>
      <c r="Q110" s="92">
        <v>6</v>
      </c>
      <c r="R110" s="92">
        <v>6</v>
      </c>
      <c r="S110" s="38"/>
      <c r="T110" s="17">
        <f t="shared" si="21"/>
        <v>0</v>
      </c>
      <c r="U110" s="17">
        <f t="shared" si="22"/>
        <v>0</v>
      </c>
      <c r="V110" s="17">
        <f t="shared" si="14"/>
        <v>2430</v>
      </c>
      <c r="W110" s="17">
        <f t="shared" si="23"/>
        <v>2430</v>
      </c>
      <c r="X110" s="17">
        <f t="shared" si="15"/>
        <v>2430</v>
      </c>
      <c r="Y110" s="17">
        <f t="shared" si="16"/>
        <v>2430</v>
      </c>
      <c r="Z110" s="17">
        <f t="shared" si="17"/>
        <v>2430</v>
      </c>
      <c r="AA110" s="50">
        <f t="shared" si="18"/>
        <v>2430</v>
      </c>
    </row>
    <row r="111" spans="1:27" customFormat="1" x14ac:dyDescent="0.25">
      <c r="A111" s="51">
        <v>3810</v>
      </c>
      <c r="B111" s="170" t="s">
        <v>48</v>
      </c>
      <c r="C111" s="19"/>
      <c r="D111" s="20"/>
      <c r="E111" s="167">
        <v>405</v>
      </c>
      <c r="F111" s="20">
        <v>405</v>
      </c>
      <c r="G111" s="20">
        <v>405</v>
      </c>
      <c r="H111" s="20">
        <v>405</v>
      </c>
      <c r="I111" s="20">
        <v>405</v>
      </c>
      <c r="J111" s="38"/>
      <c r="K111" s="15"/>
      <c r="L111" s="15"/>
      <c r="M111" s="15">
        <v>0</v>
      </c>
      <c r="N111" s="15">
        <f t="shared" si="20"/>
        <v>0</v>
      </c>
      <c r="O111" s="92">
        <v>0</v>
      </c>
      <c r="P111" s="92">
        <v>0</v>
      </c>
      <c r="Q111" s="92">
        <v>0</v>
      </c>
      <c r="R111" s="92">
        <v>0</v>
      </c>
      <c r="S111" s="38"/>
      <c r="T111" s="17">
        <f t="shared" si="21"/>
        <v>0</v>
      </c>
      <c r="U111" s="17">
        <f t="shared" si="22"/>
        <v>0</v>
      </c>
      <c r="V111" s="17">
        <f t="shared" si="14"/>
        <v>0</v>
      </c>
      <c r="W111" s="17">
        <f t="shared" si="23"/>
        <v>0</v>
      </c>
      <c r="X111" s="17">
        <f t="shared" si="15"/>
        <v>0</v>
      </c>
      <c r="Y111" s="17">
        <f t="shared" si="16"/>
        <v>0</v>
      </c>
      <c r="Z111" s="17">
        <f t="shared" si="17"/>
        <v>0</v>
      </c>
      <c r="AA111" s="50">
        <f t="shared" si="18"/>
        <v>0</v>
      </c>
    </row>
    <row r="112" spans="1:27" customFormat="1" x14ac:dyDescent="0.25">
      <c r="A112" s="51">
        <v>3821</v>
      </c>
      <c r="B112" s="170" t="s">
        <v>49</v>
      </c>
      <c r="C112" s="19"/>
      <c r="D112" s="20"/>
      <c r="E112" s="168">
        <v>125</v>
      </c>
      <c r="F112" s="14">
        <v>125</v>
      </c>
      <c r="G112" s="14">
        <v>125</v>
      </c>
      <c r="H112" s="14">
        <v>125</v>
      </c>
      <c r="I112" s="14">
        <v>125</v>
      </c>
      <c r="J112" s="38"/>
      <c r="K112" s="15"/>
      <c r="L112" s="15"/>
      <c r="M112" s="15">
        <v>20</v>
      </c>
      <c r="N112" s="15">
        <f t="shared" si="20"/>
        <v>20</v>
      </c>
      <c r="O112" s="92">
        <v>21</v>
      </c>
      <c r="P112" s="92">
        <v>22</v>
      </c>
      <c r="Q112" s="92">
        <v>23</v>
      </c>
      <c r="R112" s="92">
        <v>24</v>
      </c>
      <c r="S112" s="38"/>
      <c r="T112" s="17">
        <f t="shared" si="21"/>
        <v>0</v>
      </c>
      <c r="U112" s="17">
        <f t="shared" si="22"/>
        <v>0</v>
      </c>
      <c r="V112" s="17">
        <f t="shared" si="14"/>
        <v>2500</v>
      </c>
      <c r="W112" s="17">
        <f t="shared" si="23"/>
        <v>2500</v>
      </c>
      <c r="X112" s="17">
        <f t="shared" si="15"/>
        <v>2625</v>
      </c>
      <c r="Y112" s="17">
        <f t="shared" si="16"/>
        <v>2750</v>
      </c>
      <c r="Z112" s="17">
        <f t="shared" si="17"/>
        <v>2875</v>
      </c>
      <c r="AA112" s="50">
        <f t="shared" si="18"/>
        <v>3000</v>
      </c>
    </row>
    <row r="113" spans="1:27" customFormat="1" x14ac:dyDescent="0.25">
      <c r="A113" s="51">
        <v>3822</v>
      </c>
      <c r="B113" s="170" t="s">
        <v>50</v>
      </c>
      <c r="C113" s="19"/>
      <c r="D113" s="20"/>
      <c r="E113" s="167">
        <v>31</v>
      </c>
      <c r="F113" s="20">
        <v>31</v>
      </c>
      <c r="G113" s="20">
        <v>31</v>
      </c>
      <c r="H113" s="20">
        <v>31</v>
      </c>
      <c r="I113" s="20">
        <v>31</v>
      </c>
      <c r="J113" s="38"/>
      <c r="K113" s="15"/>
      <c r="L113" s="15"/>
      <c r="M113" s="15">
        <v>110</v>
      </c>
      <c r="N113" s="15">
        <f t="shared" si="20"/>
        <v>110</v>
      </c>
      <c r="O113" s="92">
        <v>115</v>
      </c>
      <c r="P113" s="92">
        <v>121</v>
      </c>
      <c r="Q113" s="92">
        <v>127</v>
      </c>
      <c r="R113" s="92">
        <v>134</v>
      </c>
      <c r="S113" s="38"/>
      <c r="T113" s="17">
        <f t="shared" si="21"/>
        <v>0</v>
      </c>
      <c r="U113" s="17">
        <f t="shared" si="22"/>
        <v>0</v>
      </c>
      <c r="V113" s="17">
        <f t="shared" si="14"/>
        <v>3410</v>
      </c>
      <c r="W113" s="17">
        <f t="shared" si="23"/>
        <v>3410</v>
      </c>
      <c r="X113" s="17">
        <f t="shared" si="15"/>
        <v>3565</v>
      </c>
      <c r="Y113" s="17">
        <f t="shared" si="16"/>
        <v>3751</v>
      </c>
      <c r="Z113" s="17">
        <f t="shared" si="17"/>
        <v>3937</v>
      </c>
      <c r="AA113" s="50">
        <f t="shared" si="18"/>
        <v>4154</v>
      </c>
    </row>
    <row r="114" spans="1:27" customFormat="1" x14ac:dyDescent="0.25">
      <c r="A114" s="51">
        <v>3817</v>
      </c>
      <c r="B114" s="170" t="s">
        <v>185</v>
      </c>
      <c r="C114" s="19"/>
      <c r="D114" s="20"/>
      <c r="E114" s="168">
        <v>2400</v>
      </c>
      <c r="F114" s="14">
        <v>2400</v>
      </c>
      <c r="G114" s="14">
        <v>2400</v>
      </c>
      <c r="H114" s="14">
        <v>2400</v>
      </c>
      <c r="I114" s="14">
        <v>2400</v>
      </c>
      <c r="J114" s="38"/>
      <c r="K114" s="15"/>
      <c r="L114" s="15"/>
      <c r="M114" s="15">
        <v>698</v>
      </c>
      <c r="N114" s="15">
        <f t="shared" si="20"/>
        <v>698</v>
      </c>
      <c r="O114" s="92">
        <v>465</v>
      </c>
      <c r="P114" s="92">
        <v>0</v>
      </c>
      <c r="Q114" s="92">
        <v>0</v>
      </c>
      <c r="R114" s="92">
        <v>0</v>
      </c>
      <c r="S114" s="38"/>
      <c r="T114" s="17">
        <f t="shared" si="21"/>
        <v>0</v>
      </c>
      <c r="U114" s="17">
        <f t="shared" si="22"/>
        <v>0</v>
      </c>
      <c r="V114" s="17">
        <f t="shared" si="14"/>
        <v>1675200</v>
      </c>
      <c r="W114" s="17">
        <f t="shared" si="23"/>
        <v>1675200</v>
      </c>
      <c r="X114" s="17">
        <f t="shared" si="15"/>
        <v>1116000</v>
      </c>
      <c r="Y114" s="17">
        <f t="shared" si="16"/>
        <v>0</v>
      </c>
      <c r="Z114" s="17">
        <f t="shared" si="17"/>
        <v>0</v>
      </c>
      <c r="AA114" s="50">
        <f t="shared" si="18"/>
        <v>0</v>
      </c>
    </row>
    <row r="115" spans="1:27" customFormat="1" x14ac:dyDescent="0.25">
      <c r="A115" s="52" t="s">
        <v>0</v>
      </c>
      <c r="B115" s="33"/>
      <c r="C115" s="19"/>
      <c r="D115" s="20"/>
      <c r="E115" s="67"/>
      <c r="F115" s="67"/>
      <c r="G115" s="67"/>
      <c r="H115" s="67"/>
      <c r="I115" s="67"/>
      <c r="J115" s="38"/>
      <c r="K115" s="68"/>
      <c r="L115" s="68"/>
      <c r="M115" s="68"/>
      <c r="N115" s="68"/>
      <c r="O115" s="70"/>
      <c r="P115" s="70"/>
      <c r="Q115" s="70"/>
      <c r="R115" s="70"/>
      <c r="S115" s="38"/>
      <c r="T115" s="17">
        <f t="shared" ref="T115" si="24">SUM(T82:T114)</f>
        <v>0</v>
      </c>
      <c r="U115" s="17">
        <f t="shared" ref="U115:AA115" si="25">SUM(U82:U114)</f>
        <v>0</v>
      </c>
      <c r="V115" s="17">
        <f t="shared" si="25"/>
        <v>33978171</v>
      </c>
      <c r="W115" s="17">
        <f t="shared" si="25"/>
        <v>33978171</v>
      </c>
      <c r="X115" s="17">
        <f t="shared" si="25"/>
        <v>35202466</v>
      </c>
      <c r="Y115" s="17">
        <f t="shared" si="25"/>
        <v>36099577</v>
      </c>
      <c r="Z115" s="17">
        <f t="shared" si="25"/>
        <v>37909444</v>
      </c>
      <c r="AA115" s="50">
        <f t="shared" si="25"/>
        <v>39813038</v>
      </c>
    </row>
    <row r="116" spans="1:27" customFormat="1" x14ac:dyDescent="0.25">
      <c r="A116" s="52" t="s">
        <v>53</v>
      </c>
      <c r="B116" s="33"/>
      <c r="C116" s="19"/>
      <c r="D116" s="20"/>
      <c r="E116" s="67"/>
      <c r="F116" s="67"/>
      <c r="G116" s="67"/>
      <c r="H116" s="67"/>
      <c r="I116" s="67"/>
      <c r="J116" s="38"/>
      <c r="K116" s="68"/>
      <c r="L116" s="68"/>
      <c r="M116" s="68"/>
      <c r="N116" s="68"/>
      <c r="O116" s="70"/>
      <c r="P116" s="70"/>
      <c r="Q116" s="70"/>
      <c r="R116" s="70"/>
      <c r="S116" s="38"/>
      <c r="T116" s="17">
        <f t="shared" ref="T116" si="26">T42+T79+T115</f>
        <v>22059610</v>
      </c>
      <c r="U116" s="17">
        <f t="shared" ref="U116:AA116" si="27">U42+U79+U115</f>
        <v>434464115</v>
      </c>
      <c r="V116" s="17">
        <f t="shared" si="27"/>
        <v>194433032</v>
      </c>
      <c r="W116" s="17">
        <f t="shared" si="27"/>
        <v>650956757</v>
      </c>
      <c r="X116" s="17">
        <f t="shared" si="27"/>
        <v>676913217</v>
      </c>
      <c r="Y116" s="17">
        <f t="shared" si="27"/>
        <v>695066436</v>
      </c>
      <c r="Z116" s="17">
        <f t="shared" si="27"/>
        <v>729769957</v>
      </c>
      <c r="AA116" s="50">
        <f t="shared" si="27"/>
        <v>766220237</v>
      </c>
    </row>
    <row r="117" spans="1:27" customFormat="1" x14ac:dyDescent="0.25">
      <c r="A117" s="57"/>
      <c r="B117" s="33"/>
      <c r="C117" s="19"/>
      <c r="D117" s="20"/>
      <c r="E117" s="20"/>
      <c r="F117" s="20"/>
      <c r="G117" s="20"/>
      <c r="H117" s="20"/>
      <c r="I117" s="20"/>
      <c r="J117" s="38"/>
      <c r="K117" s="68"/>
      <c r="L117" s="68"/>
      <c r="M117" s="68"/>
      <c r="N117" s="68"/>
      <c r="O117" s="70"/>
      <c r="P117" s="70"/>
      <c r="Q117" s="70"/>
      <c r="R117" s="70"/>
      <c r="S117" s="38"/>
      <c r="T117" s="17"/>
      <c r="U117" s="17"/>
      <c r="V117" s="17"/>
      <c r="W117" s="17"/>
      <c r="X117" s="17"/>
      <c r="Y117" s="17"/>
      <c r="Z117" s="17"/>
      <c r="AA117" s="50"/>
    </row>
    <row r="118" spans="1:27" customFormat="1" x14ac:dyDescent="0.25">
      <c r="A118" s="52" t="s">
        <v>54</v>
      </c>
      <c r="B118" s="33"/>
      <c r="C118" s="18"/>
      <c r="D118" s="67"/>
      <c r="E118" s="67"/>
      <c r="F118" s="67"/>
      <c r="G118" s="67"/>
      <c r="H118" s="67"/>
      <c r="I118" s="67"/>
      <c r="J118" s="38"/>
      <c r="K118" s="68"/>
      <c r="L118" s="68"/>
      <c r="M118" s="68"/>
      <c r="N118" s="68"/>
      <c r="O118" s="70"/>
      <c r="P118" s="70"/>
      <c r="Q118" s="70"/>
      <c r="R118" s="70"/>
      <c r="S118" s="38"/>
      <c r="T118" s="17"/>
      <c r="U118" s="17"/>
      <c r="V118" s="17"/>
      <c r="W118" s="17"/>
      <c r="X118" s="17"/>
      <c r="Y118" s="17"/>
      <c r="Z118" s="17"/>
      <c r="AA118" s="50"/>
    </row>
    <row r="119" spans="1:27" customFormat="1" x14ac:dyDescent="0.25">
      <c r="A119" s="49">
        <v>1501</v>
      </c>
      <c r="B119" s="24" t="s">
        <v>55</v>
      </c>
      <c r="C119" s="13">
        <v>1740</v>
      </c>
      <c r="D119" s="14">
        <v>1770</v>
      </c>
      <c r="E119" s="14">
        <v>1770</v>
      </c>
      <c r="F119" s="14">
        <v>1770</v>
      </c>
      <c r="G119" s="14">
        <v>1770</v>
      </c>
      <c r="H119" s="14">
        <v>1770</v>
      </c>
      <c r="I119" s="14">
        <v>1770</v>
      </c>
      <c r="J119" s="38"/>
      <c r="K119" s="15">
        <v>12728</v>
      </c>
      <c r="L119" s="15">
        <v>100006</v>
      </c>
      <c r="M119" s="15">
        <v>114552</v>
      </c>
      <c r="N119" s="15">
        <f t="shared" ref="N119:N122" si="28">K119+L119+M119</f>
        <v>227286</v>
      </c>
      <c r="O119" s="92">
        <v>247540</v>
      </c>
      <c r="P119" s="92">
        <v>263889</v>
      </c>
      <c r="Q119" s="92">
        <v>271421</v>
      </c>
      <c r="R119" s="92">
        <v>251351</v>
      </c>
      <c r="S119" s="38"/>
      <c r="T119" s="17">
        <f t="shared" ref="T119:T122" si="29">K119*C119</f>
        <v>22146720</v>
      </c>
      <c r="U119" s="17">
        <f>L119*D119</f>
        <v>177010620</v>
      </c>
      <c r="V119" s="17">
        <f t="shared" si="14"/>
        <v>202757040</v>
      </c>
      <c r="W119" s="17">
        <f t="shared" ref="W119:W122" si="30">SUM(T119:V119)</f>
        <v>401914380</v>
      </c>
      <c r="X119" s="17">
        <f t="shared" si="15"/>
        <v>438145800</v>
      </c>
      <c r="Y119" s="17">
        <f t="shared" si="16"/>
        <v>467083530</v>
      </c>
      <c r="Z119" s="17">
        <f t="shared" si="17"/>
        <v>480415170</v>
      </c>
      <c r="AA119" s="50">
        <f t="shared" si="18"/>
        <v>444891270</v>
      </c>
    </row>
    <row r="120" spans="1:27" customFormat="1" x14ac:dyDescent="0.25">
      <c r="A120" s="49">
        <v>1502</v>
      </c>
      <c r="B120" s="24" t="s">
        <v>56</v>
      </c>
      <c r="C120" s="13">
        <v>990</v>
      </c>
      <c r="D120" s="14">
        <v>1010</v>
      </c>
      <c r="E120" s="14">
        <v>1010</v>
      </c>
      <c r="F120" s="14">
        <v>1010</v>
      </c>
      <c r="G120" s="14">
        <v>1010</v>
      </c>
      <c r="H120" s="14">
        <v>1010</v>
      </c>
      <c r="I120" s="14">
        <v>1010</v>
      </c>
      <c r="J120" s="38"/>
      <c r="K120" s="15">
        <v>677</v>
      </c>
      <c r="L120" s="15">
        <v>5323</v>
      </c>
      <c r="M120" s="15">
        <v>6097</v>
      </c>
      <c r="N120" s="15">
        <f t="shared" si="28"/>
        <v>12097</v>
      </c>
      <c r="O120" s="92">
        <v>12339</v>
      </c>
      <c r="P120" s="92">
        <v>12586</v>
      </c>
      <c r="Q120" s="92">
        <v>12838</v>
      </c>
      <c r="R120" s="92">
        <v>13094</v>
      </c>
      <c r="S120" s="38"/>
      <c r="T120" s="17">
        <f t="shared" si="29"/>
        <v>670230</v>
      </c>
      <c r="U120" s="17">
        <f>L120*D120</f>
        <v>5376230</v>
      </c>
      <c r="V120" s="17">
        <f t="shared" si="14"/>
        <v>6157970</v>
      </c>
      <c r="W120" s="17">
        <f t="shared" si="30"/>
        <v>12204430</v>
      </c>
      <c r="X120" s="17">
        <f t="shared" si="15"/>
        <v>12462390</v>
      </c>
      <c r="Y120" s="17">
        <f t="shared" si="16"/>
        <v>12711860</v>
      </c>
      <c r="Z120" s="17">
        <f t="shared" si="17"/>
        <v>12966380</v>
      </c>
      <c r="AA120" s="50">
        <f t="shared" si="18"/>
        <v>13224940</v>
      </c>
    </row>
    <row r="121" spans="1:27" customFormat="1" x14ac:dyDescent="0.25">
      <c r="A121" s="49">
        <v>1503</v>
      </c>
      <c r="B121" s="24" t="s">
        <v>57</v>
      </c>
      <c r="C121" s="13">
        <v>1370</v>
      </c>
      <c r="D121" s="14">
        <v>1390</v>
      </c>
      <c r="E121" s="14">
        <v>1390</v>
      </c>
      <c r="F121" s="14">
        <v>1390</v>
      </c>
      <c r="G121" s="14">
        <v>1390</v>
      </c>
      <c r="H121" s="14">
        <v>1390</v>
      </c>
      <c r="I121" s="14">
        <v>1390</v>
      </c>
      <c r="J121" s="38"/>
      <c r="K121" s="15">
        <v>31</v>
      </c>
      <c r="L121" s="15">
        <v>245</v>
      </c>
      <c r="M121" s="15">
        <v>281</v>
      </c>
      <c r="N121" s="15">
        <f t="shared" si="28"/>
        <v>557</v>
      </c>
      <c r="O121" s="92">
        <v>568</v>
      </c>
      <c r="P121" s="92">
        <v>580</v>
      </c>
      <c r="Q121" s="92">
        <v>591</v>
      </c>
      <c r="R121" s="92">
        <v>603</v>
      </c>
      <c r="S121" s="38"/>
      <c r="T121" s="17">
        <f t="shared" si="29"/>
        <v>42470</v>
      </c>
      <c r="U121" s="17">
        <f>L121*D121</f>
        <v>340550</v>
      </c>
      <c r="V121" s="17">
        <f t="shared" si="14"/>
        <v>390590</v>
      </c>
      <c r="W121" s="17">
        <f t="shared" si="30"/>
        <v>773610</v>
      </c>
      <c r="X121" s="17">
        <f t="shared" si="15"/>
        <v>789520</v>
      </c>
      <c r="Y121" s="17">
        <f t="shared" si="16"/>
        <v>806200</v>
      </c>
      <c r="Z121" s="17">
        <f t="shared" si="17"/>
        <v>821490</v>
      </c>
      <c r="AA121" s="50">
        <f t="shared" si="18"/>
        <v>838170</v>
      </c>
    </row>
    <row r="122" spans="1:27" customFormat="1" x14ac:dyDescent="0.25">
      <c r="A122" s="49">
        <v>1511</v>
      </c>
      <c r="B122" s="24" t="s">
        <v>58</v>
      </c>
      <c r="C122" s="13">
        <v>1740</v>
      </c>
      <c r="D122" s="14">
        <v>1770</v>
      </c>
      <c r="E122" s="14">
        <v>1770</v>
      </c>
      <c r="F122" s="14">
        <v>1770</v>
      </c>
      <c r="G122" s="14">
        <v>1770</v>
      </c>
      <c r="H122" s="14">
        <v>1770</v>
      </c>
      <c r="I122" s="14">
        <v>1770</v>
      </c>
      <c r="J122" s="38"/>
      <c r="K122" s="15">
        <v>32</v>
      </c>
      <c r="L122" s="15">
        <v>254</v>
      </c>
      <c r="M122" s="15">
        <v>291</v>
      </c>
      <c r="N122" s="15">
        <f t="shared" si="28"/>
        <v>577</v>
      </c>
      <c r="O122" s="92">
        <v>590</v>
      </c>
      <c r="P122" s="92">
        <v>602</v>
      </c>
      <c r="Q122" s="92">
        <v>614</v>
      </c>
      <c r="R122" s="92">
        <v>626</v>
      </c>
      <c r="S122" s="38"/>
      <c r="T122" s="17">
        <f t="shared" si="29"/>
        <v>55680</v>
      </c>
      <c r="U122" s="17">
        <f>L122*D122</f>
        <v>449580</v>
      </c>
      <c r="V122" s="17">
        <f t="shared" si="14"/>
        <v>515070</v>
      </c>
      <c r="W122" s="17">
        <f t="shared" si="30"/>
        <v>1020330</v>
      </c>
      <c r="X122" s="17">
        <f t="shared" si="15"/>
        <v>1044300</v>
      </c>
      <c r="Y122" s="17">
        <f t="shared" si="16"/>
        <v>1065540</v>
      </c>
      <c r="Z122" s="17">
        <f t="shared" si="17"/>
        <v>1086780</v>
      </c>
      <c r="AA122" s="50">
        <f t="shared" si="18"/>
        <v>1108020</v>
      </c>
    </row>
    <row r="123" spans="1:27" customFormat="1" x14ac:dyDescent="0.25">
      <c r="A123" s="52" t="s">
        <v>54</v>
      </c>
      <c r="B123" s="33"/>
      <c r="C123" s="19"/>
      <c r="D123" s="20"/>
      <c r="E123" s="20"/>
      <c r="F123" s="20"/>
      <c r="G123" s="20"/>
      <c r="H123" s="20"/>
      <c r="I123" s="20"/>
      <c r="J123" s="38"/>
      <c r="K123" s="68"/>
      <c r="L123" s="68"/>
      <c r="M123" s="68"/>
      <c r="N123" s="68"/>
      <c r="O123" s="69"/>
      <c r="P123" s="69"/>
      <c r="Q123" s="70"/>
      <c r="R123" s="70"/>
      <c r="S123" s="38"/>
      <c r="T123" s="17">
        <f t="shared" ref="T123:AA123" si="31">SUM(T119:T122)</f>
        <v>22915100</v>
      </c>
      <c r="U123" s="17">
        <f t="shared" si="31"/>
        <v>183176980</v>
      </c>
      <c r="V123" s="17">
        <f t="shared" si="31"/>
        <v>209820670</v>
      </c>
      <c r="W123" s="17">
        <f t="shared" si="31"/>
        <v>415912750</v>
      </c>
      <c r="X123" s="17">
        <f t="shared" si="31"/>
        <v>452442010</v>
      </c>
      <c r="Y123" s="17">
        <f t="shared" si="31"/>
        <v>481667130</v>
      </c>
      <c r="Z123" s="17">
        <f t="shared" si="31"/>
        <v>495289820</v>
      </c>
      <c r="AA123" s="50">
        <f t="shared" si="31"/>
        <v>460062400</v>
      </c>
    </row>
    <row r="124" spans="1:27" customFormat="1" x14ac:dyDescent="0.25">
      <c r="A124" s="57"/>
      <c r="B124" s="33"/>
      <c r="C124" s="19"/>
      <c r="D124" s="20"/>
      <c r="E124" s="20"/>
      <c r="F124" s="20"/>
      <c r="G124" s="20"/>
      <c r="H124" s="20"/>
      <c r="I124" s="20"/>
      <c r="J124" s="38"/>
      <c r="K124" s="68"/>
      <c r="L124" s="68"/>
      <c r="M124" s="68"/>
      <c r="N124" s="68"/>
      <c r="O124" s="69"/>
      <c r="P124" s="69"/>
      <c r="Q124" s="70"/>
      <c r="R124" s="70"/>
      <c r="S124" s="38"/>
      <c r="T124" s="17"/>
      <c r="U124" s="17"/>
      <c r="V124" s="17"/>
      <c r="W124" s="17"/>
      <c r="X124" s="17"/>
      <c r="Y124" s="17"/>
      <c r="Z124" s="17"/>
      <c r="AA124" s="50"/>
    </row>
    <row r="125" spans="1:27" customFormat="1" x14ac:dyDescent="0.25">
      <c r="A125" s="52" t="s">
        <v>59</v>
      </c>
      <c r="B125" s="33"/>
      <c r="C125" s="19"/>
      <c r="D125" s="20"/>
      <c r="E125" s="20"/>
      <c r="F125" s="20"/>
      <c r="G125" s="20"/>
      <c r="H125" s="20"/>
      <c r="I125" s="20"/>
      <c r="J125" s="38"/>
      <c r="K125" s="68"/>
      <c r="L125" s="68"/>
      <c r="M125" s="68"/>
      <c r="N125" s="68"/>
      <c r="O125" s="69"/>
      <c r="P125" s="69"/>
      <c r="Q125" s="70"/>
      <c r="R125" s="70"/>
      <c r="S125" s="38"/>
      <c r="T125" s="17"/>
      <c r="U125" s="17"/>
      <c r="V125" s="17"/>
      <c r="W125" s="17"/>
      <c r="X125" s="17"/>
      <c r="Y125" s="17"/>
      <c r="Z125" s="17"/>
      <c r="AA125" s="50"/>
    </row>
    <row r="126" spans="1:27" customFormat="1" x14ac:dyDescent="0.25">
      <c r="A126" s="49">
        <v>2501</v>
      </c>
      <c r="B126" s="24" t="s">
        <v>55</v>
      </c>
      <c r="C126" s="19">
        <v>870</v>
      </c>
      <c r="D126" s="20">
        <v>885</v>
      </c>
      <c r="E126" s="20">
        <v>885</v>
      </c>
      <c r="F126" s="20">
        <v>885</v>
      </c>
      <c r="G126" s="20">
        <v>885</v>
      </c>
      <c r="H126" s="20">
        <v>885</v>
      </c>
      <c r="I126" s="20">
        <v>885</v>
      </c>
      <c r="J126" s="38"/>
      <c r="K126" s="15">
        <v>2102</v>
      </c>
      <c r="L126" s="15">
        <v>16519</v>
      </c>
      <c r="M126" s="15">
        <v>18922</v>
      </c>
      <c r="N126" s="15">
        <f t="shared" ref="N126:N129" si="32">K126+L126+M126</f>
        <v>37543</v>
      </c>
      <c r="O126" s="92">
        <v>40890</v>
      </c>
      <c r="P126" s="92">
        <v>43590</v>
      </c>
      <c r="Q126" s="92">
        <v>44835</v>
      </c>
      <c r="R126" s="92">
        <v>41519</v>
      </c>
      <c r="S126" s="38"/>
      <c r="T126" s="17">
        <f t="shared" ref="T126:T129" si="33">K126*C126</f>
        <v>1828740</v>
      </c>
      <c r="U126" s="17">
        <f>L126*D126</f>
        <v>14619315</v>
      </c>
      <c r="V126" s="17">
        <f t="shared" ref="V126:V179" si="34">M126*E126</f>
        <v>16745970</v>
      </c>
      <c r="W126" s="17">
        <f t="shared" ref="W126:W129" si="35">SUM(T126:V126)</f>
        <v>33194025</v>
      </c>
      <c r="X126" s="17">
        <f t="shared" ref="X126:X179" si="36">O126*F126</f>
        <v>36187650</v>
      </c>
      <c r="Y126" s="17">
        <f t="shared" ref="Y126:Y179" si="37">P126*G126</f>
        <v>38577150</v>
      </c>
      <c r="Z126" s="17">
        <f t="shared" ref="Z126:Z179" si="38">Q126*H126</f>
        <v>39678975</v>
      </c>
      <c r="AA126" s="50">
        <f t="shared" ref="AA126:AA179" si="39">R126*I126</f>
        <v>36744315</v>
      </c>
    </row>
    <row r="127" spans="1:27" customFormat="1" x14ac:dyDescent="0.25">
      <c r="A127" s="49">
        <v>2502</v>
      </c>
      <c r="B127" s="24" t="s">
        <v>56</v>
      </c>
      <c r="C127" s="19">
        <v>495</v>
      </c>
      <c r="D127" s="20">
        <v>505</v>
      </c>
      <c r="E127" s="20">
        <v>505</v>
      </c>
      <c r="F127" s="20">
        <v>505</v>
      </c>
      <c r="G127" s="20">
        <v>505</v>
      </c>
      <c r="H127" s="20">
        <v>505</v>
      </c>
      <c r="I127" s="20">
        <v>505</v>
      </c>
      <c r="J127" s="38"/>
      <c r="K127" s="15">
        <v>398</v>
      </c>
      <c r="L127" s="15">
        <v>3129</v>
      </c>
      <c r="M127" s="15">
        <v>3584</v>
      </c>
      <c r="N127" s="15">
        <f t="shared" si="32"/>
        <v>7111</v>
      </c>
      <c r="O127" s="92">
        <v>7253</v>
      </c>
      <c r="P127" s="92">
        <v>7398</v>
      </c>
      <c r="Q127" s="92">
        <v>7546</v>
      </c>
      <c r="R127" s="92">
        <v>7697</v>
      </c>
      <c r="S127" s="38"/>
      <c r="T127" s="17">
        <f t="shared" si="33"/>
        <v>197010</v>
      </c>
      <c r="U127" s="17">
        <f>L127*D127</f>
        <v>1580145</v>
      </c>
      <c r="V127" s="17">
        <f t="shared" si="34"/>
        <v>1809920</v>
      </c>
      <c r="W127" s="17">
        <f t="shared" si="35"/>
        <v>3587075</v>
      </c>
      <c r="X127" s="17">
        <f t="shared" si="36"/>
        <v>3662765</v>
      </c>
      <c r="Y127" s="17">
        <f t="shared" si="37"/>
        <v>3735990</v>
      </c>
      <c r="Z127" s="17">
        <f t="shared" si="38"/>
        <v>3810730</v>
      </c>
      <c r="AA127" s="50">
        <f t="shared" si="39"/>
        <v>3886985</v>
      </c>
    </row>
    <row r="128" spans="1:27" customFormat="1" x14ac:dyDescent="0.25">
      <c r="A128" s="49">
        <v>2503</v>
      </c>
      <c r="B128" s="24" t="s">
        <v>57</v>
      </c>
      <c r="C128" s="19">
        <v>685</v>
      </c>
      <c r="D128" s="20">
        <v>695</v>
      </c>
      <c r="E128" s="20">
        <v>695</v>
      </c>
      <c r="F128" s="20">
        <v>695</v>
      </c>
      <c r="G128" s="20">
        <v>695</v>
      </c>
      <c r="H128" s="20">
        <v>695</v>
      </c>
      <c r="I128" s="20">
        <v>695</v>
      </c>
      <c r="J128" s="38"/>
      <c r="K128" s="15">
        <v>13</v>
      </c>
      <c r="L128" s="15">
        <v>99</v>
      </c>
      <c r="M128" s="15">
        <v>114</v>
      </c>
      <c r="N128" s="15">
        <f t="shared" si="32"/>
        <v>226</v>
      </c>
      <c r="O128" s="92">
        <v>230</v>
      </c>
      <c r="P128" s="92">
        <v>235</v>
      </c>
      <c r="Q128" s="92">
        <v>240</v>
      </c>
      <c r="R128" s="92">
        <v>245</v>
      </c>
      <c r="S128" s="38"/>
      <c r="T128" s="17">
        <f t="shared" si="33"/>
        <v>8905</v>
      </c>
      <c r="U128" s="17">
        <f>L128*D128</f>
        <v>68805</v>
      </c>
      <c r="V128" s="17">
        <f t="shared" si="34"/>
        <v>79230</v>
      </c>
      <c r="W128" s="17">
        <f t="shared" si="35"/>
        <v>156940</v>
      </c>
      <c r="X128" s="17">
        <f t="shared" si="36"/>
        <v>159850</v>
      </c>
      <c r="Y128" s="17">
        <f t="shared" si="37"/>
        <v>163325</v>
      </c>
      <c r="Z128" s="17">
        <f t="shared" si="38"/>
        <v>166800</v>
      </c>
      <c r="AA128" s="50">
        <f t="shared" si="39"/>
        <v>170275</v>
      </c>
    </row>
    <row r="129" spans="1:27" customFormat="1" x14ac:dyDescent="0.25">
      <c r="A129" s="49">
        <v>2511</v>
      </c>
      <c r="B129" s="24" t="s">
        <v>58</v>
      </c>
      <c r="C129" s="19">
        <v>870</v>
      </c>
      <c r="D129" s="20">
        <v>885</v>
      </c>
      <c r="E129" s="20">
        <v>885</v>
      </c>
      <c r="F129" s="20">
        <v>885</v>
      </c>
      <c r="G129" s="20">
        <v>885</v>
      </c>
      <c r="H129" s="20">
        <v>885</v>
      </c>
      <c r="I129" s="20">
        <v>885</v>
      </c>
      <c r="J129" s="38"/>
      <c r="K129" s="15">
        <v>8</v>
      </c>
      <c r="L129" s="15">
        <v>66</v>
      </c>
      <c r="M129" s="15">
        <v>76</v>
      </c>
      <c r="N129" s="15">
        <f t="shared" si="32"/>
        <v>150</v>
      </c>
      <c r="O129" s="92">
        <v>154</v>
      </c>
      <c r="P129" s="92">
        <v>157</v>
      </c>
      <c r="Q129" s="92">
        <v>160</v>
      </c>
      <c r="R129" s="92">
        <v>163</v>
      </c>
      <c r="S129" s="38"/>
      <c r="T129" s="17">
        <f t="shared" si="33"/>
        <v>6960</v>
      </c>
      <c r="U129" s="17">
        <f>L129*D129</f>
        <v>58410</v>
      </c>
      <c r="V129" s="17">
        <f t="shared" si="34"/>
        <v>67260</v>
      </c>
      <c r="W129" s="17">
        <f t="shared" si="35"/>
        <v>132630</v>
      </c>
      <c r="X129" s="17">
        <f t="shared" si="36"/>
        <v>136290</v>
      </c>
      <c r="Y129" s="17">
        <f t="shared" si="37"/>
        <v>138945</v>
      </c>
      <c r="Z129" s="17">
        <f t="shared" si="38"/>
        <v>141600</v>
      </c>
      <c r="AA129" s="50">
        <f t="shared" si="39"/>
        <v>144255</v>
      </c>
    </row>
    <row r="130" spans="1:27" customFormat="1" x14ac:dyDescent="0.25">
      <c r="A130" s="52" t="s">
        <v>59</v>
      </c>
      <c r="B130" s="33"/>
      <c r="C130" s="19"/>
      <c r="D130" s="20"/>
      <c r="E130" s="20"/>
      <c r="F130" s="20"/>
      <c r="G130" s="20"/>
      <c r="H130" s="20"/>
      <c r="I130" s="20"/>
      <c r="J130" s="38"/>
      <c r="K130" s="68"/>
      <c r="L130" s="68"/>
      <c r="M130" s="68"/>
      <c r="N130" s="68"/>
      <c r="O130" s="70"/>
      <c r="P130" s="70"/>
      <c r="Q130" s="70"/>
      <c r="R130" s="70"/>
      <c r="S130" s="38"/>
      <c r="T130" s="17">
        <f t="shared" ref="T130:AA130" si="40">SUM(T126:T129)</f>
        <v>2041615</v>
      </c>
      <c r="U130" s="17">
        <f t="shared" si="40"/>
        <v>16326675</v>
      </c>
      <c r="V130" s="17">
        <f t="shared" si="40"/>
        <v>18702380</v>
      </c>
      <c r="W130" s="17">
        <f t="shared" si="40"/>
        <v>37070670</v>
      </c>
      <c r="X130" s="17">
        <f t="shared" si="40"/>
        <v>40146555</v>
      </c>
      <c r="Y130" s="17">
        <f t="shared" si="40"/>
        <v>42615410</v>
      </c>
      <c r="Z130" s="17">
        <f t="shared" si="40"/>
        <v>43798105</v>
      </c>
      <c r="AA130" s="50">
        <f t="shared" si="40"/>
        <v>40945830</v>
      </c>
    </row>
    <row r="131" spans="1:27" customFormat="1" x14ac:dyDescent="0.25">
      <c r="A131" s="52"/>
      <c r="B131" s="33"/>
      <c r="C131" s="19"/>
      <c r="D131" s="20"/>
      <c r="E131" s="20"/>
      <c r="F131" s="20"/>
      <c r="G131" s="20"/>
      <c r="H131" s="20"/>
      <c r="I131" s="20"/>
      <c r="J131" s="38"/>
      <c r="K131" s="68"/>
      <c r="L131" s="68"/>
      <c r="M131" s="68"/>
      <c r="N131" s="68"/>
      <c r="O131" s="70"/>
      <c r="P131" s="70"/>
      <c r="Q131" s="70"/>
      <c r="R131" s="70"/>
      <c r="S131" s="38"/>
      <c r="T131" s="17"/>
      <c r="U131" s="17"/>
      <c r="V131" s="17"/>
      <c r="W131" s="17"/>
      <c r="X131" s="17"/>
      <c r="Y131" s="17"/>
      <c r="Z131" s="17"/>
      <c r="AA131" s="50"/>
    </row>
    <row r="132" spans="1:27" customFormat="1" x14ac:dyDescent="0.25">
      <c r="A132" s="52" t="s">
        <v>1</v>
      </c>
      <c r="B132" s="33"/>
      <c r="C132" s="19"/>
      <c r="D132" s="20"/>
      <c r="E132" s="20"/>
      <c r="F132" s="20"/>
      <c r="G132" s="20"/>
      <c r="H132" s="20"/>
      <c r="I132" s="20"/>
      <c r="J132" s="38"/>
      <c r="K132" s="68"/>
      <c r="L132" s="68"/>
      <c r="M132" s="68"/>
      <c r="N132" s="68"/>
      <c r="O132" s="70"/>
      <c r="P132" s="70"/>
      <c r="Q132" s="70"/>
      <c r="R132" s="70"/>
      <c r="S132" s="38"/>
      <c r="T132" s="17"/>
      <c r="U132" s="17"/>
      <c r="V132" s="17"/>
      <c r="W132" s="17"/>
      <c r="X132" s="17"/>
      <c r="Y132" s="17"/>
      <c r="Z132" s="17"/>
      <c r="AA132" s="50"/>
    </row>
    <row r="133" spans="1:27" customFormat="1" x14ac:dyDescent="0.25">
      <c r="A133" s="49">
        <v>3501</v>
      </c>
      <c r="B133" s="24" t="s">
        <v>55</v>
      </c>
      <c r="C133" s="19"/>
      <c r="D133" s="20"/>
      <c r="E133" s="20">
        <v>885</v>
      </c>
      <c r="F133" s="20">
        <v>885</v>
      </c>
      <c r="G133" s="20">
        <v>885</v>
      </c>
      <c r="H133" s="20">
        <v>885</v>
      </c>
      <c r="I133" s="20">
        <v>885</v>
      </c>
      <c r="J133" s="38"/>
      <c r="K133" s="15"/>
      <c r="L133" s="15"/>
      <c r="M133" s="15">
        <v>16868</v>
      </c>
      <c r="N133" s="15">
        <f t="shared" ref="N133:N138" si="41">K133+L133+M133</f>
        <v>16868</v>
      </c>
      <c r="O133" s="92">
        <v>18371</v>
      </c>
      <c r="P133" s="92">
        <v>19584</v>
      </c>
      <c r="Q133" s="92">
        <v>20143</v>
      </c>
      <c r="R133" s="92">
        <v>18654</v>
      </c>
      <c r="S133" s="38"/>
      <c r="T133" s="17">
        <f t="shared" ref="T133:T136" si="42">K133*C133</f>
        <v>0</v>
      </c>
      <c r="U133" s="17">
        <f>L133*D133</f>
        <v>0</v>
      </c>
      <c r="V133" s="17">
        <f t="shared" si="34"/>
        <v>14928180</v>
      </c>
      <c r="W133" s="17">
        <f t="shared" ref="W133:W138" si="43">SUM(T133:V133)</f>
        <v>14928180</v>
      </c>
      <c r="X133" s="17">
        <f t="shared" si="36"/>
        <v>16258335</v>
      </c>
      <c r="Y133" s="17">
        <f t="shared" si="37"/>
        <v>17331840</v>
      </c>
      <c r="Z133" s="17">
        <f t="shared" si="38"/>
        <v>17826555</v>
      </c>
      <c r="AA133" s="50">
        <f t="shared" si="39"/>
        <v>16508790</v>
      </c>
    </row>
    <row r="134" spans="1:27" customFormat="1" x14ac:dyDescent="0.25">
      <c r="A134" s="49">
        <v>3502</v>
      </c>
      <c r="B134" s="24" t="s">
        <v>56</v>
      </c>
      <c r="C134" s="19"/>
      <c r="D134" s="20"/>
      <c r="E134" s="20">
        <v>505</v>
      </c>
      <c r="F134" s="20">
        <v>505</v>
      </c>
      <c r="G134" s="20">
        <v>505</v>
      </c>
      <c r="H134" s="20">
        <v>505</v>
      </c>
      <c r="I134" s="20">
        <v>505</v>
      </c>
      <c r="J134" s="38"/>
      <c r="K134" s="15"/>
      <c r="L134" s="15"/>
      <c r="M134" s="15">
        <v>3195</v>
      </c>
      <c r="N134" s="15">
        <f t="shared" si="41"/>
        <v>3195</v>
      </c>
      <c r="O134" s="92">
        <v>3259</v>
      </c>
      <c r="P134" s="92">
        <v>3324</v>
      </c>
      <c r="Q134" s="92">
        <v>3390</v>
      </c>
      <c r="R134" s="92">
        <v>3458</v>
      </c>
      <c r="S134" s="38"/>
      <c r="T134" s="17">
        <f t="shared" si="42"/>
        <v>0</v>
      </c>
      <c r="U134" s="17">
        <f>L134*D134</f>
        <v>0</v>
      </c>
      <c r="V134" s="17">
        <f t="shared" si="34"/>
        <v>1613475</v>
      </c>
      <c r="W134" s="17">
        <f t="shared" si="43"/>
        <v>1613475</v>
      </c>
      <c r="X134" s="17">
        <f t="shared" si="36"/>
        <v>1645795</v>
      </c>
      <c r="Y134" s="17">
        <f t="shared" si="37"/>
        <v>1678620</v>
      </c>
      <c r="Z134" s="17">
        <f t="shared" si="38"/>
        <v>1711950</v>
      </c>
      <c r="AA134" s="50">
        <f t="shared" si="39"/>
        <v>1746290</v>
      </c>
    </row>
    <row r="135" spans="1:27" customFormat="1" x14ac:dyDescent="0.25">
      <c r="A135" s="49">
        <v>3503</v>
      </c>
      <c r="B135" s="24" t="s">
        <v>57</v>
      </c>
      <c r="C135" s="19"/>
      <c r="D135" s="20"/>
      <c r="E135" s="20">
        <v>695</v>
      </c>
      <c r="F135" s="20">
        <v>695</v>
      </c>
      <c r="G135" s="20">
        <v>695</v>
      </c>
      <c r="H135" s="20">
        <v>695</v>
      </c>
      <c r="I135" s="20">
        <v>695</v>
      </c>
      <c r="J135" s="38"/>
      <c r="K135" s="15"/>
      <c r="L135" s="15"/>
      <c r="M135" s="15">
        <v>102</v>
      </c>
      <c r="N135" s="15">
        <f t="shared" si="41"/>
        <v>102</v>
      </c>
      <c r="O135" s="92">
        <v>104</v>
      </c>
      <c r="P135" s="92">
        <v>106</v>
      </c>
      <c r="Q135" s="92">
        <v>108</v>
      </c>
      <c r="R135" s="92">
        <v>110</v>
      </c>
      <c r="S135" s="38"/>
      <c r="T135" s="17">
        <f t="shared" si="42"/>
        <v>0</v>
      </c>
      <c r="U135" s="17">
        <f>L135*D135</f>
        <v>0</v>
      </c>
      <c r="V135" s="17">
        <f t="shared" si="34"/>
        <v>70890</v>
      </c>
      <c r="W135" s="17">
        <f t="shared" si="43"/>
        <v>70890</v>
      </c>
      <c r="X135" s="17">
        <f t="shared" si="36"/>
        <v>72280</v>
      </c>
      <c r="Y135" s="17">
        <f t="shared" si="37"/>
        <v>73670</v>
      </c>
      <c r="Z135" s="17">
        <f t="shared" si="38"/>
        <v>75060</v>
      </c>
      <c r="AA135" s="50">
        <f t="shared" si="39"/>
        <v>76450</v>
      </c>
    </row>
    <row r="136" spans="1:27" customFormat="1" x14ac:dyDescent="0.25">
      <c r="A136" s="49">
        <v>3511</v>
      </c>
      <c r="B136" s="24" t="s">
        <v>58</v>
      </c>
      <c r="C136" s="19"/>
      <c r="D136" s="20"/>
      <c r="E136" s="20">
        <v>885</v>
      </c>
      <c r="F136" s="20">
        <v>885</v>
      </c>
      <c r="G136" s="20">
        <v>885</v>
      </c>
      <c r="H136" s="20">
        <v>885</v>
      </c>
      <c r="I136" s="20">
        <v>885</v>
      </c>
      <c r="J136" s="38"/>
      <c r="K136" s="15"/>
      <c r="L136" s="15"/>
      <c r="M136" s="15">
        <v>68</v>
      </c>
      <c r="N136" s="15">
        <f t="shared" si="41"/>
        <v>68</v>
      </c>
      <c r="O136" s="92">
        <v>69</v>
      </c>
      <c r="P136" s="92">
        <v>71</v>
      </c>
      <c r="Q136" s="92">
        <v>72</v>
      </c>
      <c r="R136" s="92">
        <v>73</v>
      </c>
      <c r="S136" s="38"/>
      <c r="T136" s="17">
        <f t="shared" si="42"/>
        <v>0</v>
      </c>
      <c r="U136" s="17">
        <f>L136*D136</f>
        <v>0</v>
      </c>
      <c r="V136" s="17">
        <f t="shared" si="34"/>
        <v>60180</v>
      </c>
      <c r="W136" s="17">
        <f t="shared" si="43"/>
        <v>60180</v>
      </c>
      <c r="X136" s="17">
        <f t="shared" si="36"/>
        <v>61065</v>
      </c>
      <c r="Y136" s="17">
        <f t="shared" si="37"/>
        <v>62835</v>
      </c>
      <c r="Z136" s="17">
        <f t="shared" si="38"/>
        <v>63720</v>
      </c>
      <c r="AA136" s="50">
        <f t="shared" si="39"/>
        <v>64605</v>
      </c>
    </row>
    <row r="137" spans="1:27" customFormat="1" x14ac:dyDescent="0.25">
      <c r="A137" s="59" t="s">
        <v>1</v>
      </c>
      <c r="B137" s="60"/>
      <c r="C137" s="19"/>
      <c r="D137" s="20"/>
      <c r="E137" s="20"/>
      <c r="F137" s="20"/>
      <c r="G137" s="20"/>
      <c r="H137" s="20"/>
      <c r="I137" s="20"/>
      <c r="J137" s="38"/>
      <c r="K137" s="68"/>
      <c r="L137" s="68"/>
      <c r="M137" s="68"/>
      <c r="N137" s="68"/>
      <c r="O137" s="70"/>
      <c r="P137" s="70"/>
      <c r="Q137" s="70"/>
      <c r="R137" s="70"/>
      <c r="S137" s="38"/>
      <c r="T137" s="17">
        <f t="shared" ref="T137" si="44">SUM(T133:T136)</f>
        <v>0</v>
      </c>
      <c r="U137" s="17">
        <f t="shared" ref="U137:AA137" si="45">SUM(U133:U136)</f>
        <v>0</v>
      </c>
      <c r="V137" s="17">
        <f t="shared" si="45"/>
        <v>16672725</v>
      </c>
      <c r="W137" s="17">
        <f t="shared" si="45"/>
        <v>16672725</v>
      </c>
      <c r="X137" s="17">
        <f t="shared" si="45"/>
        <v>18037475</v>
      </c>
      <c r="Y137" s="17">
        <f t="shared" si="45"/>
        <v>19146965</v>
      </c>
      <c r="Z137" s="17">
        <f t="shared" si="45"/>
        <v>19677285</v>
      </c>
      <c r="AA137" s="50">
        <f t="shared" si="45"/>
        <v>18396135</v>
      </c>
    </row>
    <row r="138" spans="1:27" customFormat="1" x14ac:dyDescent="0.25">
      <c r="A138" s="49">
        <v>1506</v>
      </c>
      <c r="B138" s="24" t="s">
        <v>208</v>
      </c>
      <c r="C138" s="117" t="s">
        <v>243</v>
      </c>
      <c r="D138" s="118" t="s">
        <v>243</v>
      </c>
      <c r="E138" s="118" t="s">
        <v>243</v>
      </c>
      <c r="F138" s="118" t="s">
        <v>243</v>
      </c>
      <c r="G138" s="118" t="s">
        <v>243</v>
      </c>
      <c r="H138" s="118" t="s">
        <v>243</v>
      </c>
      <c r="I138" s="118" t="s">
        <v>243</v>
      </c>
      <c r="J138" s="38"/>
      <c r="K138" s="15">
        <v>0</v>
      </c>
      <c r="L138" s="15">
        <v>50000</v>
      </c>
      <c r="M138" s="15">
        <v>50000</v>
      </c>
      <c r="N138" s="15">
        <f t="shared" si="41"/>
        <v>100000</v>
      </c>
      <c r="O138" s="92">
        <v>100000</v>
      </c>
      <c r="P138" s="92">
        <v>100000</v>
      </c>
      <c r="Q138" s="92">
        <v>100000</v>
      </c>
      <c r="R138" s="92">
        <v>100000</v>
      </c>
      <c r="S138" s="38"/>
      <c r="T138" s="17">
        <f>K138</f>
        <v>0</v>
      </c>
      <c r="U138" s="17">
        <f>L138</f>
        <v>50000</v>
      </c>
      <c r="V138" s="17">
        <f>M138</f>
        <v>50000</v>
      </c>
      <c r="W138" s="17">
        <f t="shared" si="43"/>
        <v>100000</v>
      </c>
      <c r="X138" s="17">
        <f>O138</f>
        <v>100000</v>
      </c>
      <c r="Y138" s="17">
        <f>P138</f>
        <v>100000</v>
      </c>
      <c r="Z138" s="17">
        <f>Q138</f>
        <v>100000</v>
      </c>
      <c r="AA138" s="50">
        <f>R138</f>
        <v>100000</v>
      </c>
    </row>
    <row r="139" spans="1:27" customFormat="1" x14ac:dyDescent="0.25">
      <c r="A139" s="52" t="s">
        <v>60</v>
      </c>
      <c r="B139" s="33"/>
      <c r="C139" s="22"/>
      <c r="D139" s="20"/>
      <c r="E139" s="20"/>
      <c r="F139" s="20"/>
      <c r="G139" s="20"/>
      <c r="H139" s="20"/>
      <c r="I139" s="20"/>
      <c r="J139" s="38"/>
      <c r="K139" s="15"/>
      <c r="L139" s="15"/>
      <c r="M139" s="15"/>
      <c r="N139" s="15"/>
      <c r="O139" s="92"/>
      <c r="P139" s="92"/>
      <c r="Q139" s="92"/>
      <c r="R139" s="92"/>
      <c r="S139" s="38"/>
      <c r="T139" s="17">
        <f>T123+T130+T137+T138</f>
        <v>24956715</v>
      </c>
      <c r="U139" s="17">
        <f>U123+U130+U137+U138</f>
        <v>199553655</v>
      </c>
      <c r="V139" s="17">
        <f t="shared" ref="V139:AA139" si="46">V123+V130+V137+V138</f>
        <v>245245775</v>
      </c>
      <c r="W139" s="17">
        <f t="shared" si="46"/>
        <v>469756145</v>
      </c>
      <c r="X139" s="17">
        <f t="shared" si="46"/>
        <v>510726040</v>
      </c>
      <c r="Y139" s="17">
        <f t="shared" si="46"/>
        <v>543529505</v>
      </c>
      <c r="Z139" s="17">
        <f t="shared" si="46"/>
        <v>558865210</v>
      </c>
      <c r="AA139" s="50">
        <f t="shared" si="46"/>
        <v>519504365</v>
      </c>
    </row>
    <row r="140" spans="1:27" customFormat="1" x14ac:dyDescent="0.25">
      <c r="A140" s="57"/>
      <c r="B140" s="33"/>
      <c r="C140" s="22"/>
      <c r="D140" s="20"/>
      <c r="E140" s="20"/>
      <c r="F140" s="20"/>
      <c r="G140" s="20"/>
      <c r="H140" s="20"/>
      <c r="I140" s="20"/>
      <c r="J140" s="38"/>
      <c r="K140" s="15"/>
      <c r="L140" s="15"/>
      <c r="M140" s="15"/>
      <c r="N140" s="15"/>
      <c r="O140" s="92"/>
      <c r="P140" s="92"/>
      <c r="Q140" s="92"/>
      <c r="R140" s="92"/>
      <c r="S140" s="38"/>
      <c r="T140" s="17"/>
      <c r="U140" s="17"/>
      <c r="V140" s="17"/>
      <c r="W140" s="17"/>
      <c r="X140" s="17"/>
      <c r="Y140" s="17"/>
      <c r="Z140" s="17"/>
      <c r="AA140" s="50"/>
    </row>
    <row r="141" spans="1:27" customFormat="1" x14ac:dyDescent="0.25">
      <c r="A141" s="52" t="s">
        <v>61</v>
      </c>
      <c r="B141" s="33"/>
      <c r="C141" s="23"/>
      <c r="D141" s="27"/>
      <c r="E141" s="27"/>
      <c r="F141" s="27"/>
      <c r="G141" s="27"/>
      <c r="H141" s="27"/>
      <c r="I141" s="27"/>
      <c r="J141" s="38"/>
      <c r="K141" s="15"/>
      <c r="L141" s="15"/>
      <c r="M141" s="15"/>
      <c r="N141" s="15"/>
      <c r="O141" s="92"/>
      <c r="P141" s="92"/>
      <c r="Q141" s="92"/>
      <c r="R141" s="92"/>
      <c r="S141" s="38"/>
      <c r="T141" s="17"/>
      <c r="U141" s="17"/>
      <c r="V141" s="17"/>
      <c r="W141" s="17"/>
      <c r="X141" s="17"/>
      <c r="Y141" s="17"/>
      <c r="Z141" s="17"/>
      <c r="AA141" s="50"/>
    </row>
    <row r="142" spans="1:27" customFormat="1" x14ac:dyDescent="0.25">
      <c r="A142" s="49">
        <v>1504</v>
      </c>
      <c r="B142" s="24" t="s">
        <v>62</v>
      </c>
      <c r="C142" s="19">
        <v>300</v>
      </c>
      <c r="D142" s="172">
        <v>300</v>
      </c>
      <c r="E142" s="20">
        <v>300</v>
      </c>
      <c r="F142" s="20">
        <v>300</v>
      </c>
      <c r="G142" s="20">
        <v>300</v>
      </c>
      <c r="H142" s="20">
        <v>300</v>
      </c>
      <c r="I142" s="20">
        <v>300</v>
      </c>
      <c r="J142" s="38"/>
      <c r="K142" s="15">
        <v>15009</v>
      </c>
      <c r="L142" s="15">
        <v>117930</v>
      </c>
      <c r="M142" s="15">
        <v>135084</v>
      </c>
      <c r="N142" s="15">
        <f t="shared" ref="N142:N146" si="47">K142+L142+M142</f>
        <v>268023</v>
      </c>
      <c r="O142" s="92">
        <v>291908</v>
      </c>
      <c r="P142" s="92">
        <v>311186</v>
      </c>
      <c r="Q142" s="92">
        <v>320069</v>
      </c>
      <c r="R142" s="92">
        <v>296402</v>
      </c>
      <c r="S142" s="38"/>
      <c r="T142" s="17">
        <f t="shared" ref="T142:T145" si="48">K142*C142</f>
        <v>4502700</v>
      </c>
      <c r="U142" s="17">
        <f>L142*D142</f>
        <v>35379000</v>
      </c>
      <c r="V142" s="17">
        <f t="shared" si="34"/>
        <v>40525200</v>
      </c>
      <c r="W142" s="17">
        <f t="shared" ref="W142:W146" si="49">SUM(T142:V142)</f>
        <v>80406900</v>
      </c>
      <c r="X142" s="17">
        <f t="shared" si="36"/>
        <v>87572400</v>
      </c>
      <c r="Y142" s="17">
        <f t="shared" si="37"/>
        <v>93355800</v>
      </c>
      <c r="Z142" s="17">
        <f t="shared" si="38"/>
        <v>96020700</v>
      </c>
      <c r="AA142" s="50">
        <f t="shared" si="39"/>
        <v>88920600</v>
      </c>
    </row>
    <row r="143" spans="1:27" customFormat="1" x14ac:dyDescent="0.25">
      <c r="A143" s="49">
        <v>1505</v>
      </c>
      <c r="B143" s="24" t="s">
        <v>63</v>
      </c>
      <c r="C143" s="19">
        <v>300</v>
      </c>
      <c r="D143" s="20">
        <v>300</v>
      </c>
      <c r="E143" s="20">
        <v>300</v>
      </c>
      <c r="F143" s="20">
        <v>300</v>
      </c>
      <c r="G143" s="20">
        <v>300</v>
      </c>
      <c r="H143" s="20">
        <v>300</v>
      </c>
      <c r="I143" s="20">
        <v>300</v>
      </c>
      <c r="J143" s="38"/>
      <c r="K143" s="15">
        <v>11</v>
      </c>
      <c r="L143" s="15">
        <v>88</v>
      </c>
      <c r="M143" s="15">
        <v>101</v>
      </c>
      <c r="N143" s="15">
        <f t="shared" si="47"/>
        <v>200</v>
      </c>
      <c r="O143" s="92">
        <v>221</v>
      </c>
      <c r="P143" s="92">
        <v>243</v>
      </c>
      <c r="Q143" s="92">
        <v>267</v>
      </c>
      <c r="R143" s="92">
        <v>294</v>
      </c>
      <c r="S143" s="38"/>
      <c r="T143" s="17">
        <f t="shared" si="48"/>
        <v>3300</v>
      </c>
      <c r="U143" s="17">
        <f>L143*D143</f>
        <v>26400</v>
      </c>
      <c r="V143" s="17">
        <f t="shared" si="34"/>
        <v>30300</v>
      </c>
      <c r="W143" s="17">
        <f t="shared" si="49"/>
        <v>60000</v>
      </c>
      <c r="X143" s="17">
        <f t="shared" si="36"/>
        <v>66300</v>
      </c>
      <c r="Y143" s="17">
        <f t="shared" si="37"/>
        <v>72900</v>
      </c>
      <c r="Z143" s="17">
        <f t="shared" si="38"/>
        <v>80100</v>
      </c>
      <c r="AA143" s="50">
        <f t="shared" si="39"/>
        <v>88200</v>
      </c>
    </row>
    <row r="144" spans="1:27" customFormat="1" x14ac:dyDescent="0.25">
      <c r="A144" s="49">
        <v>1803</v>
      </c>
      <c r="B144" s="24" t="s">
        <v>64</v>
      </c>
      <c r="C144" s="19">
        <v>130</v>
      </c>
      <c r="D144" s="20">
        <v>130</v>
      </c>
      <c r="E144" s="20">
        <v>130</v>
      </c>
      <c r="F144" s="20">
        <v>130</v>
      </c>
      <c r="G144" s="20">
        <v>130</v>
      </c>
      <c r="H144" s="20">
        <v>130</v>
      </c>
      <c r="I144" s="20">
        <v>130</v>
      </c>
      <c r="J144" s="38"/>
      <c r="K144" s="15">
        <v>27</v>
      </c>
      <c r="L144" s="15">
        <v>212</v>
      </c>
      <c r="M144" s="15">
        <v>242</v>
      </c>
      <c r="N144" s="15">
        <f t="shared" si="47"/>
        <v>481</v>
      </c>
      <c r="O144" s="92">
        <v>602</v>
      </c>
      <c r="P144" s="92">
        <v>752</v>
      </c>
      <c r="Q144" s="92">
        <v>940</v>
      </c>
      <c r="R144" s="92">
        <v>1175</v>
      </c>
      <c r="S144" s="38"/>
      <c r="T144" s="17">
        <f t="shared" si="48"/>
        <v>3510</v>
      </c>
      <c r="U144" s="17">
        <f>L144*D144</f>
        <v>27560</v>
      </c>
      <c r="V144" s="17">
        <f t="shared" si="34"/>
        <v>31460</v>
      </c>
      <c r="W144" s="17">
        <f t="shared" si="49"/>
        <v>62530</v>
      </c>
      <c r="X144" s="17">
        <f t="shared" si="36"/>
        <v>78260</v>
      </c>
      <c r="Y144" s="17">
        <f t="shared" si="37"/>
        <v>97760</v>
      </c>
      <c r="Z144" s="17">
        <f t="shared" si="38"/>
        <v>122200</v>
      </c>
      <c r="AA144" s="50">
        <f t="shared" si="39"/>
        <v>152750</v>
      </c>
    </row>
    <row r="145" spans="1:32" customFormat="1" x14ac:dyDescent="0.25">
      <c r="A145" s="49">
        <v>1808</v>
      </c>
      <c r="B145" s="24" t="s">
        <v>266</v>
      </c>
      <c r="C145" s="19">
        <v>130</v>
      </c>
      <c r="D145" s="20">
        <v>130</v>
      </c>
      <c r="E145" s="20">
        <v>130</v>
      </c>
      <c r="F145" s="20">
        <v>130</v>
      </c>
      <c r="G145" s="20">
        <v>130</v>
      </c>
      <c r="H145" s="20">
        <v>130</v>
      </c>
      <c r="I145" s="20">
        <v>130</v>
      </c>
      <c r="J145" s="38"/>
      <c r="K145" s="15">
        <v>172</v>
      </c>
      <c r="L145" s="15">
        <v>1351</v>
      </c>
      <c r="M145" s="15">
        <v>1547</v>
      </c>
      <c r="N145" s="15">
        <f t="shared" si="47"/>
        <v>3070</v>
      </c>
      <c r="O145" s="92">
        <v>3407</v>
      </c>
      <c r="P145" s="92">
        <v>3457</v>
      </c>
      <c r="Q145" s="92">
        <v>3507</v>
      </c>
      <c r="R145" s="92">
        <v>3557</v>
      </c>
      <c r="S145" s="38"/>
      <c r="T145" s="17">
        <f t="shared" si="48"/>
        <v>22360</v>
      </c>
      <c r="U145" s="17">
        <f>L145*D145</f>
        <v>175630</v>
      </c>
      <c r="V145" s="17">
        <f t="shared" si="34"/>
        <v>201110</v>
      </c>
      <c r="W145" s="17">
        <f t="shared" si="49"/>
        <v>399100</v>
      </c>
      <c r="X145" s="17">
        <f t="shared" si="36"/>
        <v>442910</v>
      </c>
      <c r="Y145" s="17">
        <f t="shared" si="37"/>
        <v>449410</v>
      </c>
      <c r="Z145" s="17">
        <f t="shared" si="38"/>
        <v>455910</v>
      </c>
      <c r="AA145" s="50">
        <f t="shared" si="39"/>
        <v>462410</v>
      </c>
    </row>
    <row r="146" spans="1:32" customFormat="1" x14ac:dyDescent="0.25">
      <c r="A146" s="49">
        <v>1507</v>
      </c>
      <c r="B146" s="24" t="s">
        <v>209</v>
      </c>
      <c r="C146" s="117" t="s">
        <v>243</v>
      </c>
      <c r="D146" s="173" t="s">
        <v>243</v>
      </c>
      <c r="E146" s="118" t="s">
        <v>243</v>
      </c>
      <c r="F146" s="118" t="s">
        <v>243</v>
      </c>
      <c r="G146" s="118" t="s">
        <v>243</v>
      </c>
      <c r="H146" s="118" t="s">
        <v>243</v>
      </c>
      <c r="I146" s="118" t="s">
        <v>243</v>
      </c>
      <c r="J146" s="38"/>
      <c r="K146" s="15">
        <v>0</v>
      </c>
      <c r="L146" s="15">
        <v>0</v>
      </c>
      <c r="M146" s="15">
        <v>0</v>
      </c>
      <c r="N146" s="15">
        <f t="shared" si="47"/>
        <v>0</v>
      </c>
      <c r="O146" s="92">
        <v>0</v>
      </c>
      <c r="P146" s="92">
        <v>0</v>
      </c>
      <c r="Q146" s="92">
        <v>0</v>
      </c>
      <c r="R146" s="92">
        <v>0</v>
      </c>
      <c r="S146" s="38"/>
      <c r="T146" s="17">
        <f>K146</f>
        <v>0</v>
      </c>
      <c r="U146" s="17">
        <f>L146</f>
        <v>0</v>
      </c>
      <c r="V146" s="17">
        <f>M146</f>
        <v>0</v>
      </c>
      <c r="W146" s="17">
        <f t="shared" si="49"/>
        <v>0</v>
      </c>
      <c r="X146" s="17">
        <f>O146</f>
        <v>0</v>
      </c>
      <c r="Y146" s="17">
        <f>P146</f>
        <v>0</v>
      </c>
      <c r="Z146" s="17">
        <f>Q146</f>
        <v>0</v>
      </c>
      <c r="AA146" s="50">
        <f>R146</f>
        <v>0</v>
      </c>
    </row>
    <row r="147" spans="1:32" customFormat="1" ht="12.6" thickBot="1" x14ac:dyDescent="0.3">
      <c r="A147" s="64" t="s">
        <v>65</v>
      </c>
      <c r="B147" s="133"/>
      <c r="C147" s="155"/>
      <c r="D147" s="156"/>
      <c r="E147" s="156"/>
      <c r="F147" s="156"/>
      <c r="G147" s="156"/>
      <c r="H147" s="156"/>
      <c r="I147" s="156"/>
      <c r="J147" s="115"/>
      <c r="K147" s="157"/>
      <c r="L147" s="157"/>
      <c r="M147" s="157"/>
      <c r="N147" s="157"/>
      <c r="O147" s="158"/>
      <c r="P147" s="158"/>
      <c r="Q147" s="158"/>
      <c r="R147" s="158"/>
      <c r="S147" s="115"/>
      <c r="T147" s="56">
        <f>SUM(T142:T146)</f>
        <v>4531870</v>
      </c>
      <c r="U147" s="56">
        <f>SUM(U142:U146)</f>
        <v>35608590</v>
      </c>
      <c r="V147" s="56">
        <f t="shared" ref="V147:AA147" si="50">SUM(V142:V146)</f>
        <v>40788070</v>
      </c>
      <c r="W147" s="56">
        <f t="shared" si="50"/>
        <v>80928530</v>
      </c>
      <c r="X147" s="56">
        <f t="shared" si="50"/>
        <v>88159870</v>
      </c>
      <c r="Y147" s="56">
        <f t="shared" si="50"/>
        <v>93975870</v>
      </c>
      <c r="Z147" s="56">
        <f t="shared" si="50"/>
        <v>96678910</v>
      </c>
      <c r="AA147" s="61">
        <f t="shared" si="50"/>
        <v>89623960</v>
      </c>
    </row>
    <row r="148" spans="1:32" customFormat="1" x14ac:dyDescent="0.25">
      <c r="A148" s="179"/>
      <c r="B148" s="81"/>
      <c r="C148" s="77"/>
      <c r="D148" s="82"/>
      <c r="E148" s="82"/>
      <c r="F148" s="82"/>
      <c r="G148" s="82"/>
      <c r="H148" s="82"/>
      <c r="I148" s="82"/>
      <c r="J148" s="38"/>
      <c r="K148" s="180"/>
      <c r="L148" s="180"/>
      <c r="M148" s="180"/>
      <c r="N148" s="180"/>
      <c r="O148" s="181"/>
      <c r="P148" s="181"/>
      <c r="Q148" s="181"/>
      <c r="R148" s="181"/>
      <c r="S148" s="38"/>
      <c r="T148" s="78"/>
      <c r="U148" s="78"/>
      <c r="V148" s="78"/>
      <c r="W148" s="78"/>
      <c r="X148" s="78"/>
      <c r="Y148" s="78"/>
      <c r="Z148" s="78"/>
      <c r="AA148" s="79"/>
    </row>
    <row r="149" spans="1:32" customFormat="1" x14ac:dyDescent="0.25">
      <c r="A149" s="52" t="s">
        <v>66</v>
      </c>
      <c r="B149" s="33"/>
      <c r="C149" s="19"/>
      <c r="D149" s="20"/>
      <c r="E149" s="20"/>
      <c r="F149" s="20"/>
      <c r="G149" s="20"/>
      <c r="H149" s="20"/>
      <c r="I149" s="20"/>
      <c r="J149" s="38"/>
      <c r="K149" s="68"/>
      <c r="L149" s="68"/>
      <c r="M149" s="68"/>
      <c r="N149" s="68"/>
      <c r="O149" s="70"/>
      <c r="P149" s="70"/>
      <c r="Q149" s="70"/>
      <c r="R149" s="70"/>
      <c r="S149" s="38"/>
      <c r="T149" s="17"/>
      <c r="U149" s="17"/>
      <c r="V149" s="17"/>
      <c r="W149" s="17"/>
      <c r="X149" s="17"/>
      <c r="Y149" s="17"/>
      <c r="Z149" s="17"/>
      <c r="AA149" s="50"/>
    </row>
    <row r="150" spans="1:32" customFormat="1" x14ac:dyDescent="0.25">
      <c r="A150" s="49">
        <v>1551</v>
      </c>
      <c r="B150" s="24" t="s">
        <v>67</v>
      </c>
      <c r="C150" s="13">
        <v>1130</v>
      </c>
      <c r="D150" s="14">
        <v>1150</v>
      </c>
      <c r="E150" s="14">
        <v>1150</v>
      </c>
      <c r="F150" s="14">
        <v>1150</v>
      </c>
      <c r="G150" s="14">
        <v>1150</v>
      </c>
      <c r="H150" s="14">
        <v>1150</v>
      </c>
      <c r="I150" s="14">
        <v>1150</v>
      </c>
      <c r="J150" s="38"/>
      <c r="K150" s="15">
        <v>6853</v>
      </c>
      <c r="L150" s="15">
        <v>100844</v>
      </c>
      <c r="M150" s="15">
        <v>14686</v>
      </c>
      <c r="N150" s="15">
        <f t="shared" ref="N150:N157" si="51">K150+L150+M150</f>
        <v>122383</v>
      </c>
      <c r="O150" s="92">
        <v>155998</v>
      </c>
      <c r="P150" s="92">
        <v>171364</v>
      </c>
      <c r="Q150" s="92">
        <v>187012</v>
      </c>
      <c r="R150" s="92">
        <v>209103</v>
      </c>
      <c r="S150" s="38"/>
      <c r="T150" s="17">
        <f t="shared" ref="T150:T157" si="52">K150*C150</f>
        <v>7743890</v>
      </c>
      <c r="U150" s="17">
        <f t="shared" ref="U150:U157" si="53">L150*D150</f>
        <v>115970600</v>
      </c>
      <c r="V150" s="17">
        <f t="shared" si="34"/>
        <v>16888900</v>
      </c>
      <c r="W150" s="17">
        <f t="shared" ref="W150:W157" si="54">SUM(T150:V150)</f>
        <v>140603390</v>
      </c>
      <c r="X150" s="17">
        <f t="shared" si="36"/>
        <v>179397700</v>
      </c>
      <c r="Y150" s="17">
        <f t="shared" si="37"/>
        <v>197068600</v>
      </c>
      <c r="Z150" s="17">
        <f t="shared" si="38"/>
        <v>215063800</v>
      </c>
      <c r="AA150" s="50">
        <f t="shared" si="39"/>
        <v>240468450</v>
      </c>
    </row>
    <row r="151" spans="1:32" customFormat="1" x14ac:dyDescent="0.25">
      <c r="A151" s="49">
        <v>1552</v>
      </c>
      <c r="B151" s="24" t="s">
        <v>68</v>
      </c>
      <c r="C151" s="13">
        <v>2850</v>
      </c>
      <c r="D151" s="14">
        <v>2900</v>
      </c>
      <c r="E151" s="14">
        <v>2900</v>
      </c>
      <c r="F151" s="14">
        <v>2900</v>
      </c>
      <c r="G151" s="14">
        <v>2900</v>
      </c>
      <c r="H151" s="14">
        <v>2900</v>
      </c>
      <c r="I151" s="14">
        <v>2900</v>
      </c>
      <c r="J151" s="38"/>
      <c r="K151" s="15">
        <v>4533</v>
      </c>
      <c r="L151" s="15">
        <v>66703</v>
      </c>
      <c r="M151" s="15">
        <v>9714</v>
      </c>
      <c r="N151" s="15">
        <f t="shared" si="51"/>
        <v>80950</v>
      </c>
      <c r="O151" s="92">
        <v>100681</v>
      </c>
      <c r="P151" s="92">
        <v>92748</v>
      </c>
      <c r="Q151" s="92">
        <v>98777</v>
      </c>
      <c r="R151" s="92">
        <v>102802</v>
      </c>
      <c r="S151" s="38"/>
      <c r="T151" s="17">
        <f t="shared" si="52"/>
        <v>12919050</v>
      </c>
      <c r="U151" s="17">
        <f t="shared" si="53"/>
        <v>193438700</v>
      </c>
      <c r="V151" s="17">
        <f t="shared" si="34"/>
        <v>28170600</v>
      </c>
      <c r="W151" s="17">
        <f t="shared" si="54"/>
        <v>234528350</v>
      </c>
      <c r="X151" s="17">
        <f t="shared" si="36"/>
        <v>291974900</v>
      </c>
      <c r="Y151" s="17">
        <f t="shared" si="37"/>
        <v>268969200</v>
      </c>
      <c r="Z151" s="17">
        <f t="shared" si="38"/>
        <v>286453300</v>
      </c>
      <c r="AA151" s="50">
        <f t="shared" si="39"/>
        <v>298125800</v>
      </c>
      <c r="AB151" s="88"/>
      <c r="AC151" s="88"/>
      <c r="AD151" s="88"/>
      <c r="AE151" s="88"/>
      <c r="AF151" s="88"/>
    </row>
    <row r="152" spans="1:32" customFormat="1" x14ac:dyDescent="0.25">
      <c r="A152" s="49">
        <v>1553</v>
      </c>
      <c r="B152" s="24" t="s">
        <v>69</v>
      </c>
      <c r="C152" s="13">
        <v>4730</v>
      </c>
      <c r="D152" s="14">
        <v>4810</v>
      </c>
      <c r="E152" s="14">
        <v>4810</v>
      </c>
      <c r="F152" s="14">
        <v>4810</v>
      </c>
      <c r="G152" s="14">
        <v>4810</v>
      </c>
      <c r="H152" s="14">
        <v>4810</v>
      </c>
      <c r="I152" s="14">
        <v>4810</v>
      </c>
      <c r="J152" s="38"/>
      <c r="K152" s="15">
        <v>3389</v>
      </c>
      <c r="L152" s="15">
        <v>49864</v>
      </c>
      <c r="M152" s="15">
        <v>7262</v>
      </c>
      <c r="N152" s="15">
        <f t="shared" si="51"/>
        <v>60515</v>
      </c>
      <c r="O152" s="92">
        <v>73819</v>
      </c>
      <c r="P152" s="92">
        <v>78005</v>
      </c>
      <c r="Q152" s="92">
        <v>73207</v>
      </c>
      <c r="R152" s="92">
        <v>62008</v>
      </c>
      <c r="S152" s="38"/>
      <c r="T152" s="17">
        <f t="shared" si="52"/>
        <v>16029970</v>
      </c>
      <c r="U152" s="17">
        <f t="shared" si="53"/>
        <v>239845840</v>
      </c>
      <c r="V152" s="17">
        <f t="shared" si="34"/>
        <v>34930220</v>
      </c>
      <c r="W152" s="17">
        <f t="shared" si="54"/>
        <v>290806030</v>
      </c>
      <c r="X152" s="17">
        <f t="shared" si="36"/>
        <v>355069390</v>
      </c>
      <c r="Y152" s="17">
        <f t="shared" si="37"/>
        <v>375204050</v>
      </c>
      <c r="Z152" s="17">
        <f t="shared" si="38"/>
        <v>352125670</v>
      </c>
      <c r="AA152" s="50">
        <f t="shared" si="39"/>
        <v>298258480</v>
      </c>
      <c r="AB152" s="88"/>
      <c r="AC152" s="88"/>
      <c r="AD152" s="88"/>
      <c r="AE152" s="88"/>
      <c r="AF152" s="88"/>
    </row>
    <row r="153" spans="1:32" customFormat="1" x14ac:dyDescent="0.25">
      <c r="A153" s="49">
        <v>1554</v>
      </c>
      <c r="B153" s="24" t="s">
        <v>70</v>
      </c>
      <c r="C153" s="19">
        <v>150</v>
      </c>
      <c r="D153" s="14">
        <v>150</v>
      </c>
      <c r="E153" s="19">
        <v>150</v>
      </c>
      <c r="F153" s="19">
        <v>150</v>
      </c>
      <c r="G153" s="19">
        <v>150</v>
      </c>
      <c r="H153" s="19">
        <v>150</v>
      </c>
      <c r="I153" s="19">
        <v>150</v>
      </c>
      <c r="J153" s="38"/>
      <c r="K153" s="15">
        <v>173</v>
      </c>
      <c r="L153" s="15">
        <v>2549</v>
      </c>
      <c r="M153" s="15">
        <v>371</v>
      </c>
      <c r="N153" s="15">
        <f t="shared" si="51"/>
        <v>3093</v>
      </c>
      <c r="O153" s="92">
        <v>3944</v>
      </c>
      <c r="P153" s="92">
        <v>4332</v>
      </c>
      <c r="Q153" s="92">
        <v>4728</v>
      </c>
      <c r="R153" s="92">
        <v>5286</v>
      </c>
      <c r="S153" s="38"/>
      <c r="T153" s="17">
        <f t="shared" si="52"/>
        <v>25950</v>
      </c>
      <c r="U153" s="17">
        <f t="shared" si="53"/>
        <v>382350</v>
      </c>
      <c r="V153" s="17">
        <f t="shared" si="34"/>
        <v>55650</v>
      </c>
      <c r="W153" s="17">
        <f t="shared" si="54"/>
        <v>463950</v>
      </c>
      <c r="X153" s="17">
        <f t="shared" si="36"/>
        <v>591600</v>
      </c>
      <c r="Y153" s="17">
        <f t="shared" si="37"/>
        <v>649800</v>
      </c>
      <c r="Z153" s="17">
        <f t="shared" si="38"/>
        <v>709200</v>
      </c>
      <c r="AA153" s="50">
        <f t="shared" si="39"/>
        <v>792900</v>
      </c>
      <c r="AB153" s="88"/>
      <c r="AC153" s="88"/>
      <c r="AD153" s="88"/>
      <c r="AE153" s="88"/>
      <c r="AF153" s="88"/>
    </row>
    <row r="154" spans="1:32" customFormat="1" x14ac:dyDescent="0.25">
      <c r="A154" s="49">
        <v>1555</v>
      </c>
      <c r="B154" s="24" t="s">
        <v>71</v>
      </c>
      <c r="C154" s="19">
        <v>150</v>
      </c>
      <c r="D154" s="14">
        <v>150</v>
      </c>
      <c r="E154" s="19">
        <v>150</v>
      </c>
      <c r="F154" s="19">
        <v>150</v>
      </c>
      <c r="G154" s="19">
        <v>150</v>
      </c>
      <c r="H154" s="19">
        <v>150</v>
      </c>
      <c r="I154" s="19">
        <v>150</v>
      </c>
      <c r="J154" s="38"/>
      <c r="K154" s="15">
        <v>135</v>
      </c>
      <c r="L154" s="15">
        <v>1981</v>
      </c>
      <c r="M154" s="15">
        <v>288</v>
      </c>
      <c r="N154" s="15">
        <f t="shared" si="51"/>
        <v>2404</v>
      </c>
      <c r="O154" s="92">
        <v>2990</v>
      </c>
      <c r="P154" s="92">
        <v>2754</v>
      </c>
      <c r="Q154" s="92">
        <v>2933</v>
      </c>
      <c r="R154" s="92">
        <v>3053</v>
      </c>
      <c r="S154" s="38"/>
      <c r="T154" s="17">
        <f t="shared" si="52"/>
        <v>20250</v>
      </c>
      <c r="U154" s="17">
        <f t="shared" si="53"/>
        <v>297150</v>
      </c>
      <c r="V154" s="17">
        <f t="shared" si="34"/>
        <v>43200</v>
      </c>
      <c r="W154" s="17">
        <f t="shared" si="54"/>
        <v>360600</v>
      </c>
      <c r="X154" s="17">
        <f t="shared" si="36"/>
        <v>448500</v>
      </c>
      <c r="Y154" s="17">
        <f t="shared" si="37"/>
        <v>413100</v>
      </c>
      <c r="Z154" s="17">
        <f t="shared" si="38"/>
        <v>439950</v>
      </c>
      <c r="AA154" s="50">
        <f t="shared" si="39"/>
        <v>457950</v>
      </c>
      <c r="AB154" s="88"/>
      <c r="AC154" s="88"/>
      <c r="AD154" s="88"/>
      <c r="AE154" s="88"/>
      <c r="AF154" s="88"/>
    </row>
    <row r="155" spans="1:32" customFormat="1" x14ac:dyDescent="0.25">
      <c r="A155" s="49">
        <v>1556</v>
      </c>
      <c r="B155" s="24" t="s">
        <v>72</v>
      </c>
      <c r="C155" s="19">
        <v>150</v>
      </c>
      <c r="D155" s="14">
        <v>150</v>
      </c>
      <c r="E155" s="19">
        <v>150</v>
      </c>
      <c r="F155" s="19">
        <v>150</v>
      </c>
      <c r="G155" s="19">
        <v>150</v>
      </c>
      <c r="H155" s="19">
        <v>150</v>
      </c>
      <c r="I155" s="19">
        <v>150</v>
      </c>
      <c r="J155" s="38"/>
      <c r="K155" s="15">
        <v>90</v>
      </c>
      <c r="L155" s="15">
        <v>1325</v>
      </c>
      <c r="M155" s="15">
        <v>193</v>
      </c>
      <c r="N155" s="15">
        <f t="shared" si="51"/>
        <v>1608</v>
      </c>
      <c r="O155" s="92">
        <v>1962</v>
      </c>
      <c r="P155" s="92">
        <v>2073</v>
      </c>
      <c r="Q155" s="92">
        <v>1946</v>
      </c>
      <c r="R155" s="92">
        <v>1648</v>
      </c>
      <c r="S155" s="38"/>
      <c r="T155" s="17">
        <f t="shared" si="52"/>
        <v>13500</v>
      </c>
      <c r="U155" s="17">
        <f t="shared" si="53"/>
        <v>198750</v>
      </c>
      <c r="V155" s="17">
        <f t="shared" si="34"/>
        <v>28950</v>
      </c>
      <c r="W155" s="17">
        <f t="shared" si="54"/>
        <v>241200</v>
      </c>
      <c r="X155" s="17">
        <f t="shared" si="36"/>
        <v>294300</v>
      </c>
      <c r="Y155" s="17">
        <f t="shared" si="37"/>
        <v>310950</v>
      </c>
      <c r="Z155" s="17">
        <f t="shared" si="38"/>
        <v>291900</v>
      </c>
      <c r="AA155" s="50">
        <f t="shared" si="39"/>
        <v>247200</v>
      </c>
      <c r="AB155" s="88"/>
      <c r="AC155" s="88"/>
      <c r="AD155" s="88"/>
      <c r="AE155" s="88"/>
      <c r="AF155" s="88"/>
    </row>
    <row r="156" spans="1:32" customFormat="1" x14ac:dyDescent="0.25">
      <c r="A156" s="49">
        <v>1557</v>
      </c>
      <c r="B156" s="32" t="s">
        <v>73</v>
      </c>
      <c r="C156" s="19">
        <v>700</v>
      </c>
      <c r="D156" s="14">
        <v>700</v>
      </c>
      <c r="E156" s="19">
        <v>700</v>
      </c>
      <c r="F156" s="19">
        <v>700</v>
      </c>
      <c r="G156" s="19">
        <v>700</v>
      </c>
      <c r="H156" s="19">
        <v>700</v>
      </c>
      <c r="I156" s="19">
        <v>700</v>
      </c>
      <c r="J156" s="38"/>
      <c r="K156" s="15">
        <v>1</v>
      </c>
      <c r="L156" s="15">
        <v>8</v>
      </c>
      <c r="M156" s="15">
        <v>1</v>
      </c>
      <c r="N156" s="15">
        <f t="shared" si="51"/>
        <v>10</v>
      </c>
      <c r="O156" s="92">
        <v>13</v>
      </c>
      <c r="P156" s="92">
        <v>13</v>
      </c>
      <c r="Q156" s="92">
        <v>14</v>
      </c>
      <c r="R156" s="92">
        <v>14</v>
      </c>
      <c r="S156" s="38"/>
      <c r="T156" s="17">
        <f t="shared" si="52"/>
        <v>700</v>
      </c>
      <c r="U156" s="17">
        <f t="shared" si="53"/>
        <v>5600</v>
      </c>
      <c r="V156" s="17">
        <f t="shared" si="34"/>
        <v>700</v>
      </c>
      <c r="W156" s="17">
        <f t="shared" si="54"/>
        <v>7000</v>
      </c>
      <c r="X156" s="17">
        <f t="shared" si="36"/>
        <v>9100</v>
      </c>
      <c r="Y156" s="17">
        <f t="shared" si="37"/>
        <v>9100</v>
      </c>
      <c r="Z156" s="17">
        <f t="shared" si="38"/>
        <v>9800</v>
      </c>
      <c r="AA156" s="50">
        <f t="shared" si="39"/>
        <v>9800</v>
      </c>
      <c r="AB156" s="88"/>
      <c r="AC156" s="88"/>
      <c r="AD156" s="88"/>
      <c r="AE156" s="88"/>
      <c r="AF156" s="88"/>
    </row>
    <row r="157" spans="1:32" customFormat="1" x14ac:dyDescent="0.25">
      <c r="A157" s="49">
        <v>1558</v>
      </c>
      <c r="B157" s="24" t="s">
        <v>74</v>
      </c>
      <c r="C157" s="19">
        <v>1640</v>
      </c>
      <c r="D157" s="14">
        <v>1640</v>
      </c>
      <c r="E157" s="19">
        <v>1640</v>
      </c>
      <c r="F157" s="19">
        <v>1640</v>
      </c>
      <c r="G157" s="19">
        <v>1640</v>
      </c>
      <c r="H157" s="19">
        <v>1640</v>
      </c>
      <c r="I157" s="19">
        <v>1640</v>
      </c>
      <c r="J157" s="38"/>
      <c r="K157" s="15">
        <v>76</v>
      </c>
      <c r="L157" s="15">
        <v>1117</v>
      </c>
      <c r="M157" s="15">
        <v>163</v>
      </c>
      <c r="N157" s="15">
        <f t="shared" si="51"/>
        <v>1356</v>
      </c>
      <c r="O157" s="92">
        <v>1698</v>
      </c>
      <c r="P157" s="92">
        <v>1758</v>
      </c>
      <c r="Q157" s="92">
        <v>1845</v>
      </c>
      <c r="R157" s="92">
        <v>1921</v>
      </c>
      <c r="S157" s="38"/>
      <c r="T157" s="17">
        <f t="shared" si="52"/>
        <v>124640</v>
      </c>
      <c r="U157" s="17">
        <f t="shared" si="53"/>
        <v>1831880</v>
      </c>
      <c r="V157" s="17">
        <f t="shared" si="34"/>
        <v>267320</v>
      </c>
      <c r="W157" s="17">
        <f t="shared" si="54"/>
        <v>2223840</v>
      </c>
      <c r="X157" s="17">
        <f t="shared" si="36"/>
        <v>2784720</v>
      </c>
      <c r="Y157" s="17">
        <f t="shared" si="37"/>
        <v>2883120</v>
      </c>
      <c r="Z157" s="17">
        <f t="shared" si="38"/>
        <v>3025800</v>
      </c>
      <c r="AA157" s="50">
        <f t="shared" si="39"/>
        <v>3150440</v>
      </c>
      <c r="AB157" s="88"/>
      <c r="AC157" s="88"/>
      <c r="AD157" s="88"/>
      <c r="AE157" s="88"/>
      <c r="AF157" s="88"/>
    </row>
    <row r="158" spans="1:32" customFormat="1" x14ac:dyDescent="0.25">
      <c r="A158" s="52" t="s">
        <v>66</v>
      </c>
      <c r="B158" s="33"/>
      <c r="C158" s="19"/>
      <c r="D158" s="19"/>
      <c r="E158" s="19"/>
      <c r="F158" s="19"/>
      <c r="G158" s="19"/>
      <c r="H158" s="19"/>
      <c r="I158" s="19"/>
      <c r="J158" s="38"/>
      <c r="K158" s="68"/>
      <c r="L158" s="68"/>
      <c r="M158" s="68"/>
      <c r="N158" s="68"/>
      <c r="O158" s="70"/>
      <c r="P158" s="70"/>
      <c r="Q158" s="70"/>
      <c r="R158" s="70"/>
      <c r="S158" s="38"/>
      <c r="T158" s="17">
        <f>SUM(T150:T157)</f>
        <v>36877950</v>
      </c>
      <c r="U158" s="17">
        <f>SUM(U150:U157)</f>
        <v>551970870</v>
      </c>
      <c r="V158" s="17">
        <f t="shared" ref="V158:AA158" si="55">SUM(V150:V157)</f>
        <v>80385540</v>
      </c>
      <c r="W158" s="17">
        <f t="shared" si="55"/>
        <v>669234360</v>
      </c>
      <c r="X158" s="17">
        <f t="shared" si="55"/>
        <v>830570210</v>
      </c>
      <c r="Y158" s="17">
        <f t="shared" si="55"/>
        <v>845507920</v>
      </c>
      <c r="Z158" s="17">
        <f t="shared" si="55"/>
        <v>858119420</v>
      </c>
      <c r="AA158" s="50">
        <f t="shared" si="55"/>
        <v>841511020</v>
      </c>
      <c r="AB158" s="88"/>
      <c r="AC158" s="88"/>
      <c r="AD158" s="88"/>
      <c r="AE158" s="88"/>
      <c r="AF158" s="88"/>
    </row>
    <row r="159" spans="1:32" customFormat="1" x14ac:dyDescent="0.25">
      <c r="A159" s="57"/>
      <c r="B159" s="33"/>
      <c r="C159" s="19"/>
      <c r="D159" s="19"/>
      <c r="E159" s="20"/>
      <c r="F159" s="20"/>
      <c r="G159" s="20"/>
      <c r="H159" s="20"/>
      <c r="I159" s="20"/>
      <c r="J159" s="38"/>
      <c r="K159" s="68"/>
      <c r="L159" s="68"/>
      <c r="M159" s="68"/>
      <c r="N159" s="68"/>
      <c r="O159" s="70"/>
      <c r="P159" s="70"/>
      <c r="Q159" s="70"/>
      <c r="R159" s="70"/>
      <c r="S159" s="38"/>
      <c r="T159" s="17"/>
      <c r="U159" s="17"/>
      <c r="V159" s="17"/>
      <c r="W159" s="17"/>
      <c r="X159" s="17"/>
      <c r="Y159" s="17"/>
      <c r="Z159" s="17"/>
      <c r="AA159" s="50"/>
      <c r="AB159" s="88"/>
      <c r="AC159" s="88"/>
      <c r="AD159" s="88"/>
      <c r="AE159" s="88"/>
      <c r="AF159" s="88"/>
    </row>
    <row r="160" spans="1:32" customFormat="1" x14ac:dyDescent="0.25">
      <c r="A160" s="52" t="s">
        <v>75</v>
      </c>
      <c r="B160" s="33"/>
      <c r="C160" s="19"/>
      <c r="D160" s="19"/>
      <c r="E160" s="20"/>
      <c r="F160" s="20"/>
      <c r="G160" s="20"/>
      <c r="H160" s="20"/>
      <c r="I160" s="20"/>
      <c r="J160" s="38"/>
      <c r="K160" s="68"/>
      <c r="L160" s="68"/>
      <c r="M160" s="68"/>
      <c r="N160" s="68"/>
      <c r="O160" s="70"/>
      <c r="P160" s="70"/>
      <c r="Q160" s="70"/>
      <c r="R160" s="70"/>
      <c r="S160" s="38"/>
      <c r="T160" s="17"/>
      <c r="U160" s="17"/>
      <c r="V160" s="17"/>
      <c r="W160" s="17"/>
      <c r="X160" s="17"/>
      <c r="Y160" s="17"/>
      <c r="Z160" s="17"/>
      <c r="AA160" s="50"/>
      <c r="AB160" s="88"/>
      <c r="AC160" s="88"/>
      <c r="AD160" s="88"/>
      <c r="AE160" s="88"/>
      <c r="AF160" s="88"/>
    </row>
    <row r="161" spans="1:32" customFormat="1" x14ac:dyDescent="0.25">
      <c r="A161" s="49">
        <v>2551</v>
      </c>
      <c r="B161" s="24" t="s">
        <v>67</v>
      </c>
      <c r="C161" s="19">
        <v>565</v>
      </c>
      <c r="D161" s="20">
        <v>575</v>
      </c>
      <c r="E161" s="20">
        <v>575</v>
      </c>
      <c r="F161" s="20">
        <v>575</v>
      </c>
      <c r="G161" s="20">
        <v>575</v>
      </c>
      <c r="H161" s="20">
        <v>575</v>
      </c>
      <c r="I161" s="20">
        <v>575</v>
      </c>
      <c r="J161" s="38"/>
      <c r="K161" s="15">
        <v>971</v>
      </c>
      <c r="L161" s="15">
        <v>14289</v>
      </c>
      <c r="M161" s="15">
        <v>2081</v>
      </c>
      <c r="N161" s="15">
        <f t="shared" ref="N161:N168" si="56">K161+L161+M161</f>
        <v>17341</v>
      </c>
      <c r="O161" s="92">
        <v>22036</v>
      </c>
      <c r="P161" s="92">
        <v>23384</v>
      </c>
      <c r="Q161" s="92">
        <v>25519</v>
      </c>
      <c r="R161" s="92">
        <v>28534</v>
      </c>
      <c r="S161" s="38"/>
      <c r="T161" s="17">
        <f t="shared" ref="T161:T168" si="57">K161*C161</f>
        <v>548615</v>
      </c>
      <c r="U161" s="17">
        <f t="shared" ref="U161:U168" si="58">L161*D161</f>
        <v>8216175</v>
      </c>
      <c r="V161" s="17">
        <f t="shared" si="34"/>
        <v>1196575</v>
      </c>
      <c r="W161" s="17">
        <f t="shared" ref="W161:W168" si="59">SUM(T161:V161)</f>
        <v>9961365</v>
      </c>
      <c r="X161" s="17">
        <f t="shared" si="36"/>
        <v>12670700</v>
      </c>
      <c r="Y161" s="17">
        <f t="shared" si="37"/>
        <v>13445800</v>
      </c>
      <c r="Z161" s="17">
        <f t="shared" si="38"/>
        <v>14673425</v>
      </c>
      <c r="AA161" s="50">
        <f t="shared" si="39"/>
        <v>16407050</v>
      </c>
      <c r="AB161" s="88"/>
      <c r="AC161" s="88"/>
      <c r="AD161" s="88"/>
      <c r="AE161" s="88"/>
      <c r="AF161" s="88"/>
    </row>
    <row r="162" spans="1:32" customFormat="1" x14ac:dyDescent="0.25">
      <c r="A162" s="49">
        <v>2552</v>
      </c>
      <c r="B162" s="24" t="s">
        <v>68</v>
      </c>
      <c r="C162" s="19">
        <v>1425</v>
      </c>
      <c r="D162" s="20">
        <v>1450</v>
      </c>
      <c r="E162" s="20">
        <v>1450</v>
      </c>
      <c r="F162" s="20">
        <v>1450</v>
      </c>
      <c r="G162" s="20">
        <v>1450</v>
      </c>
      <c r="H162" s="20">
        <v>1450</v>
      </c>
      <c r="I162" s="20">
        <v>1450</v>
      </c>
      <c r="J162" s="38"/>
      <c r="K162" s="15">
        <v>629</v>
      </c>
      <c r="L162" s="15">
        <v>9253</v>
      </c>
      <c r="M162" s="15">
        <v>1347</v>
      </c>
      <c r="N162" s="15">
        <f t="shared" si="56"/>
        <v>11229</v>
      </c>
      <c r="O162" s="92">
        <v>12824</v>
      </c>
      <c r="P162" s="92">
        <v>11350</v>
      </c>
      <c r="Q162" s="92">
        <v>11354</v>
      </c>
      <c r="R162" s="92">
        <v>11168</v>
      </c>
      <c r="S162" s="38"/>
      <c r="T162" s="17">
        <f t="shared" si="57"/>
        <v>896325</v>
      </c>
      <c r="U162" s="17">
        <f t="shared" si="58"/>
        <v>13416850</v>
      </c>
      <c r="V162" s="17">
        <f t="shared" si="34"/>
        <v>1953150</v>
      </c>
      <c r="W162" s="17">
        <f t="shared" si="59"/>
        <v>16266325</v>
      </c>
      <c r="X162" s="17">
        <f t="shared" si="36"/>
        <v>18594800</v>
      </c>
      <c r="Y162" s="17">
        <f t="shared" si="37"/>
        <v>16457500</v>
      </c>
      <c r="Z162" s="17">
        <f t="shared" si="38"/>
        <v>16463300</v>
      </c>
      <c r="AA162" s="50">
        <f t="shared" si="39"/>
        <v>16193600</v>
      </c>
      <c r="AB162" s="88"/>
      <c r="AC162" s="88"/>
      <c r="AD162" s="88"/>
      <c r="AE162" s="88"/>
      <c r="AF162" s="88"/>
    </row>
    <row r="163" spans="1:32" customFormat="1" x14ac:dyDescent="0.25">
      <c r="A163" s="49">
        <v>2553</v>
      </c>
      <c r="B163" s="24" t="s">
        <v>76</v>
      </c>
      <c r="C163" s="19">
        <v>2365</v>
      </c>
      <c r="D163" s="20">
        <v>2405</v>
      </c>
      <c r="E163" s="20">
        <v>2405</v>
      </c>
      <c r="F163" s="20">
        <v>2405</v>
      </c>
      <c r="G163" s="20">
        <v>2405</v>
      </c>
      <c r="H163" s="20">
        <v>2405</v>
      </c>
      <c r="I163" s="20">
        <v>2405</v>
      </c>
      <c r="J163" s="38"/>
      <c r="K163" s="15">
        <v>421</v>
      </c>
      <c r="L163" s="15">
        <v>6190</v>
      </c>
      <c r="M163" s="15">
        <v>901</v>
      </c>
      <c r="N163" s="15">
        <f t="shared" si="56"/>
        <v>7512</v>
      </c>
      <c r="O163" s="92">
        <v>8541</v>
      </c>
      <c r="P163" s="92">
        <v>8544</v>
      </c>
      <c r="Q163" s="92">
        <v>7667</v>
      </c>
      <c r="R163" s="92">
        <v>6625</v>
      </c>
      <c r="S163" s="38"/>
      <c r="T163" s="17">
        <f t="shared" si="57"/>
        <v>995665</v>
      </c>
      <c r="U163" s="17">
        <f t="shared" si="58"/>
        <v>14886950</v>
      </c>
      <c r="V163" s="17">
        <f t="shared" si="34"/>
        <v>2166905</v>
      </c>
      <c r="W163" s="17">
        <f t="shared" si="59"/>
        <v>18049520</v>
      </c>
      <c r="X163" s="17">
        <f t="shared" si="36"/>
        <v>20541105</v>
      </c>
      <c r="Y163" s="17">
        <f t="shared" si="37"/>
        <v>20548320</v>
      </c>
      <c r="Z163" s="17">
        <f t="shared" si="38"/>
        <v>18439135</v>
      </c>
      <c r="AA163" s="50">
        <f t="shared" si="39"/>
        <v>15933125</v>
      </c>
      <c r="AB163" s="88"/>
      <c r="AC163" s="88"/>
      <c r="AD163" s="88"/>
      <c r="AE163" s="88"/>
      <c r="AF163" s="88"/>
    </row>
    <row r="164" spans="1:32" customFormat="1" x14ac:dyDescent="0.25">
      <c r="A164" s="49">
        <v>2554</v>
      </c>
      <c r="B164" s="24" t="s">
        <v>70</v>
      </c>
      <c r="C164" s="19">
        <v>75</v>
      </c>
      <c r="D164" s="20">
        <v>75</v>
      </c>
      <c r="E164" s="20">
        <v>75</v>
      </c>
      <c r="F164" s="20">
        <v>75</v>
      </c>
      <c r="G164" s="20">
        <v>75</v>
      </c>
      <c r="H164" s="20">
        <v>75</v>
      </c>
      <c r="I164" s="20">
        <v>75</v>
      </c>
      <c r="J164" s="38"/>
      <c r="K164" s="15">
        <v>102</v>
      </c>
      <c r="L164" s="15">
        <v>1501</v>
      </c>
      <c r="M164" s="15">
        <v>219</v>
      </c>
      <c r="N164" s="15">
        <f t="shared" si="56"/>
        <v>1822</v>
      </c>
      <c r="O164" s="92">
        <v>2314</v>
      </c>
      <c r="P164" s="92">
        <v>2455</v>
      </c>
      <c r="Q164" s="92">
        <v>2679</v>
      </c>
      <c r="R164" s="92">
        <v>2996</v>
      </c>
      <c r="S164" s="38"/>
      <c r="T164" s="17">
        <f t="shared" si="57"/>
        <v>7650</v>
      </c>
      <c r="U164" s="17">
        <f t="shared" si="58"/>
        <v>112575</v>
      </c>
      <c r="V164" s="17">
        <f t="shared" si="34"/>
        <v>16425</v>
      </c>
      <c r="W164" s="17">
        <f t="shared" si="59"/>
        <v>136650</v>
      </c>
      <c r="X164" s="17">
        <f t="shared" si="36"/>
        <v>173550</v>
      </c>
      <c r="Y164" s="17">
        <f t="shared" si="37"/>
        <v>184125</v>
      </c>
      <c r="Z164" s="17">
        <f t="shared" si="38"/>
        <v>200925</v>
      </c>
      <c r="AA164" s="50">
        <f t="shared" si="39"/>
        <v>224700</v>
      </c>
      <c r="AB164" s="88"/>
      <c r="AC164" s="88"/>
      <c r="AD164" s="88"/>
      <c r="AE164" s="88"/>
      <c r="AF164" s="88"/>
    </row>
    <row r="165" spans="1:32" customFormat="1" x14ac:dyDescent="0.25">
      <c r="A165" s="49">
        <v>2555</v>
      </c>
      <c r="B165" s="24" t="s">
        <v>71</v>
      </c>
      <c r="C165" s="19">
        <v>75</v>
      </c>
      <c r="D165" s="20">
        <v>75</v>
      </c>
      <c r="E165" s="20">
        <v>75</v>
      </c>
      <c r="F165" s="20">
        <v>75</v>
      </c>
      <c r="G165" s="20">
        <v>75</v>
      </c>
      <c r="H165" s="20">
        <v>75</v>
      </c>
      <c r="I165" s="20">
        <v>75</v>
      </c>
      <c r="J165" s="38"/>
      <c r="K165" s="15">
        <v>69</v>
      </c>
      <c r="L165" s="15">
        <v>1018</v>
      </c>
      <c r="M165" s="15">
        <v>148</v>
      </c>
      <c r="N165" s="15">
        <f t="shared" si="56"/>
        <v>1235</v>
      </c>
      <c r="O165" s="92">
        <v>1412</v>
      </c>
      <c r="P165" s="92">
        <v>1250</v>
      </c>
      <c r="Q165" s="92">
        <v>1250</v>
      </c>
      <c r="R165" s="92">
        <v>1230</v>
      </c>
      <c r="S165" s="38"/>
      <c r="T165" s="17">
        <f t="shared" si="57"/>
        <v>5175</v>
      </c>
      <c r="U165" s="17">
        <f t="shared" si="58"/>
        <v>76350</v>
      </c>
      <c r="V165" s="17">
        <f t="shared" si="34"/>
        <v>11100</v>
      </c>
      <c r="W165" s="17">
        <f t="shared" si="59"/>
        <v>92625</v>
      </c>
      <c r="X165" s="17">
        <f t="shared" si="36"/>
        <v>105900</v>
      </c>
      <c r="Y165" s="17">
        <f t="shared" si="37"/>
        <v>93750</v>
      </c>
      <c r="Z165" s="17">
        <f t="shared" si="38"/>
        <v>93750</v>
      </c>
      <c r="AA165" s="50">
        <f t="shared" si="39"/>
        <v>92250</v>
      </c>
      <c r="AB165" s="88"/>
      <c r="AC165" s="88"/>
      <c r="AD165" s="88"/>
      <c r="AE165" s="88"/>
      <c r="AF165" s="88"/>
    </row>
    <row r="166" spans="1:32" customFormat="1" x14ac:dyDescent="0.25">
      <c r="A166" s="49">
        <v>2556</v>
      </c>
      <c r="B166" s="24" t="s">
        <v>72</v>
      </c>
      <c r="C166" s="19">
        <v>75</v>
      </c>
      <c r="D166" s="20">
        <v>75</v>
      </c>
      <c r="E166" s="20">
        <v>75</v>
      </c>
      <c r="F166" s="20">
        <v>75</v>
      </c>
      <c r="G166" s="20">
        <v>75</v>
      </c>
      <c r="H166" s="20">
        <v>75</v>
      </c>
      <c r="I166" s="20">
        <v>75</v>
      </c>
      <c r="J166" s="38"/>
      <c r="K166" s="15">
        <v>47</v>
      </c>
      <c r="L166" s="15">
        <v>686</v>
      </c>
      <c r="M166" s="15">
        <v>100</v>
      </c>
      <c r="N166" s="15">
        <f t="shared" si="56"/>
        <v>833</v>
      </c>
      <c r="O166" s="92">
        <v>947</v>
      </c>
      <c r="P166" s="92">
        <v>947</v>
      </c>
      <c r="Q166" s="92">
        <v>850</v>
      </c>
      <c r="R166" s="92">
        <v>735</v>
      </c>
      <c r="S166" s="38"/>
      <c r="T166" s="17">
        <f t="shared" si="57"/>
        <v>3525</v>
      </c>
      <c r="U166" s="17">
        <f t="shared" si="58"/>
        <v>51450</v>
      </c>
      <c r="V166" s="17">
        <f t="shared" si="34"/>
        <v>7500</v>
      </c>
      <c r="W166" s="17">
        <f t="shared" si="59"/>
        <v>62475</v>
      </c>
      <c r="X166" s="17">
        <f t="shared" si="36"/>
        <v>71025</v>
      </c>
      <c r="Y166" s="17">
        <f t="shared" si="37"/>
        <v>71025</v>
      </c>
      <c r="Z166" s="17">
        <f t="shared" si="38"/>
        <v>63750</v>
      </c>
      <c r="AA166" s="50">
        <f t="shared" si="39"/>
        <v>55125</v>
      </c>
      <c r="AB166" s="88"/>
      <c r="AC166" s="88"/>
      <c r="AD166" s="88"/>
      <c r="AE166" s="88"/>
      <c r="AF166" s="88"/>
    </row>
    <row r="167" spans="1:32" customFormat="1" x14ac:dyDescent="0.25">
      <c r="A167" s="51">
        <v>2557</v>
      </c>
      <c r="B167" s="24" t="s">
        <v>73</v>
      </c>
      <c r="C167" s="19"/>
      <c r="D167" s="20">
        <v>700</v>
      </c>
      <c r="E167" s="20">
        <v>700</v>
      </c>
      <c r="F167" s="20">
        <v>700</v>
      </c>
      <c r="G167" s="20">
        <v>700</v>
      </c>
      <c r="H167" s="20">
        <v>700</v>
      </c>
      <c r="I167" s="20">
        <v>700</v>
      </c>
      <c r="J167" s="38"/>
      <c r="K167" s="15">
        <v>0</v>
      </c>
      <c r="L167" s="15">
        <v>1</v>
      </c>
      <c r="M167" s="15">
        <v>0</v>
      </c>
      <c r="N167" s="15">
        <f t="shared" si="56"/>
        <v>1</v>
      </c>
      <c r="O167" s="92">
        <v>1</v>
      </c>
      <c r="P167" s="92">
        <v>1</v>
      </c>
      <c r="Q167" s="92">
        <v>1</v>
      </c>
      <c r="R167" s="92">
        <v>1</v>
      </c>
      <c r="S167" s="38"/>
      <c r="T167" s="17">
        <f t="shared" si="57"/>
        <v>0</v>
      </c>
      <c r="U167" s="17">
        <f t="shared" si="58"/>
        <v>700</v>
      </c>
      <c r="V167" s="17">
        <f t="shared" si="34"/>
        <v>0</v>
      </c>
      <c r="W167" s="17">
        <f t="shared" si="59"/>
        <v>700</v>
      </c>
      <c r="X167" s="17">
        <f t="shared" si="36"/>
        <v>700</v>
      </c>
      <c r="Y167" s="17">
        <f t="shared" si="37"/>
        <v>700</v>
      </c>
      <c r="Z167" s="17">
        <f t="shared" si="38"/>
        <v>700</v>
      </c>
      <c r="AA167" s="50">
        <f t="shared" si="39"/>
        <v>700</v>
      </c>
      <c r="AB167" s="88"/>
      <c r="AC167" s="88"/>
      <c r="AD167" s="88"/>
      <c r="AE167" s="88"/>
      <c r="AF167" s="88"/>
    </row>
    <row r="168" spans="1:32" customFormat="1" x14ac:dyDescent="0.25">
      <c r="A168" s="51">
        <v>2558</v>
      </c>
      <c r="B168" s="24" t="s">
        <v>74</v>
      </c>
      <c r="C168" s="19"/>
      <c r="D168" s="20">
        <v>1640</v>
      </c>
      <c r="E168" s="20">
        <v>1640</v>
      </c>
      <c r="F168" s="20">
        <v>1640</v>
      </c>
      <c r="G168" s="20">
        <v>1640</v>
      </c>
      <c r="H168" s="20">
        <v>1640</v>
      </c>
      <c r="I168" s="20">
        <v>1640</v>
      </c>
      <c r="J168" s="38"/>
      <c r="K168" s="15">
        <v>7</v>
      </c>
      <c r="L168" s="15">
        <v>105</v>
      </c>
      <c r="M168" s="15">
        <v>15</v>
      </c>
      <c r="N168" s="15">
        <f t="shared" si="56"/>
        <v>127</v>
      </c>
      <c r="O168" s="92">
        <v>154</v>
      </c>
      <c r="P168" s="92">
        <v>153</v>
      </c>
      <c r="Q168" s="92">
        <v>158</v>
      </c>
      <c r="R168" s="92">
        <v>164</v>
      </c>
      <c r="S168" s="38"/>
      <c r="T168" s="17">
        <f t="shared" si="57"/>
        <v>0</v>
      </c>
      <c r="U168" s="17">
        <f t="shared" si="58"/>
        <v>172200</v>
      </c>
      <c r="V168" s="17">
        <f t="shared" si="34"/>
        <v>24600</v>
      </c>
      <c r="W168" s="17">
        <f t="shared" si="59"/>
        <v>196800</v>
      </c>
      <c r="X168" s="17">
        <f t="shared" si="36"/>
        <v>252560</v>
      </c>
      <c r="Y168" s="17">
        <f t="shared" si="37"/>
        <v>250920</v>
      </c>
      <c r="Z168" s="17">
        <f t="shared" si="38"/>
        <v>259120</v>
      </c>
      <c r="AA168" s="50">
        <f t="shared" si="39"/>
        <v>268960</v>
      </c>
      <c r="AB168" s="88"/>
      <c r="AC168" s="88"/>
      <c r="AD168" s="88"/>
      <c r="AE168" s="88"/>
      <c r="AF168" s="88"/>
    </row>
    <row r="169" spans="1:32" customFormat="1" x14ac:dyDescent="0.25">
      <c r="A169" s="86" t="s">
        <v>75</v>
      </c>
      <c r="B169" s="33"/>
      <c r="C169" s="19"/>
      <c r="D169" s="20"/>
      <c r="E169" s="20"/>
      <c r="F169" s="20"/>
      <c r="G169" s="20"/>
      <c r="H169" s="20"/>
      <c r="I169" s="20"/>
      <c r="J169" s="38"/>
      <c r="K169" s="68"/>
      <c r="L169" s="68"/>
      <c r="M169" s="68"/>
      <c r="N169" s="68"/>
      <c r="O169" s="69"/>
      <c r="P169" s="69"/>
      <c r="Q169" s="71"/>
      <c r="R169" s="71"/>
      <c r="S169" s="38"/>
      <c r="T169" s="17">
        <f>SUM(T161:T168)</f>
        <v>2456955</v>
      </c>
      <c r="U169" s="17">
        <f>SUM(U161:U168)</f>
        <v>36933250</v>
      </c>
      <c r="V169" s="17">
        <f t="shared" ref="V169:AA169" si="60">SUM(V161:V168)</f>
        <v>5376255</v>
      </c>
      <c r="W169" s="17">
        <f t="shared" si="60"/>
        <v>44766460</v>
      </c>
      <c r="X169" s="17">
        <f t="shared" si="60"/>
        <v>52410340</v>
      </c>
      <c r="Y169" s="17">
        <f t="shared" si="60"/>
        <v>51052140</v>
      </c>
      <c r="Z169" s="17">
        <f t="shared" si="60"/>
        <v>50194105</v>
      </c>
      <c r="AA169" s="50">
        <f t="shared" si="60"/>
        <v>49175510</v>
      </c>
      <c r="AB169" s="88"/>
      <c r="AC169" s="88"/>
      <c r="AD169" s="88"/>
      <c r="AE169" s="88"/>
      <c r="AF169" s="88"/>
    </row>
    <row r="170" spans="1:32" customFormat="1" x14ac:dyDescent="0.25">
      <c r="A170" s="86"/>
      <c r="B170" s="33"/>
      <c r="C170" s="19"/>
      <c r="D170" s="20"/>
      <c r="E170" s="20"/>
      <c r="F170" s="20"/>
      <c r="G170" s="20"/>
      <c r="H170" s="20"/>
      <c r="I170" s="20"/>
      <c r="J170" s="38"/>
      <c r="K170" s="68"/>
      <c r="L170" s="68"/>
      <c r="M170" s="68"/>
      <c r="N170" s="68"/>
      <c r="O170" s="69"/>
      <c r="P170" s="69"/>
      <c r="Q170" s="71"/>
      <c r="R170" s="71"/>
      <c r="S170" s="38"/>
      <c r="T170" s="17"/>
      <c r="U170" s="17"/>
      <c r="V170" s="17"/>
      <c r="W170" s="17"/>
      <c r="X170" s="17"/>
      <c r="Y170" s="17"/>
      <c r="Z170" s="17"/>
      <c r="AA170" s="50"/>
      <c r="AB170" s="89"/>
      <c r="AC170" s="89"/>
      <c r="AD170" s="89"/>
      <c r="AE170" s="89"/>
      <c r="AF170" s="89"/>
    </row>
    <row r="171" spans="1:32" customFormat="1" x14ac:dyDescent="0.25">
      <c r="A171" s="86" t="s">
        <v>2</v>
      </c>
      <c r="B171" s="33"/>
      <c r="C171" s="19"/>
      <c r="D171" s="20"/>
      <c r="E171" s="20"/>
      <c r="F171" s="20"/>
      <c r="G171" s="20"/>
      <c r="H171" s="20"/>
      <c r="I171" s="20"/>
      <c r="J171" s="38"/>
      <c r="K171" s="68"/>
      <c r="L171" s="68"/>
      <c r="M171" s="68"/>
      <c r="N171" s="68"/>
      <c r="O171" s="69"/>
      <c r="P171" s="69"/>
      <c r="Q171" s="70"/>
      <c r="R171" s="70"/>
      <c r="S171" s="38"/>
      <c r="T171" s="17"/>
      <c r="U171" s="17"/>
      <c r="V171" s="17"/>
      <c r="W171" s="17"/>
      <c r="X171" s="17"/>
      <c r="Y171" s="17"/>
      <c r="Z171" s="17"/>
      <c r="AA171" s="50"/>
      <c r="AB171" s="89"/>
      <c r="AC171" s="89"/>
      <c r="AD171" s="89"/>
      <c r="AE171" s="89"/>
      <c r="AF171" s="89"/>
    </row>
    <row r="172" spans="1:32" customFormat="1" x14ac:dyDescent="0.25">
      <c r="A172" s="51">
        <v>3551</v>
      </c>
      <c r="B172" s="24" t="s">
        <v>67</v>
      </c>
      <c r="C172" s="19"/>
      <c r="D172" s="20"/>
      <c r="E172" s="20">
        <v>575</v>
      </c>
      <c r="F172" s="20">
        <v>575</v>
      </c>
      <c r="G172" s="20">
        <v>575</v>
      </c>
      <c r="H172" s="20">
        <v>575</v>
      </c>
      <c r="I172" s="20">
        <v>575</v>
      </c>
      <c r="J172" s="38"/>
      <c r="K172" s="15"/>
      <c r="L172" s="15"/>
      <c r="M172" s="15">
        <v>7791</v>
      </c>
      <c r="N172" s="15">
        <f t="shared" ref="N172:N181" si="61">K172+L172+M172</f>
        <v>7791</v>
      </c>
      <c r="O172" s="16">
        <v>9900</v>
      </c>
      <c r="P172" s="16">
        <v>10506</v>
      </c>
      <c r="Q172" s="16">
        <v>11465</v>
      </c>
      <c r="R172" s="16">
        <v>12819</v>
      </c>
      <c r="S172" s="38"/>
      <c r="T172" s="17">
        <f t="shared" ref="T172:T179" si="62">K172*C172</f>
        <v>0</v>
      </c>
      <c r="U172" s="17">
        <f t="shared" ref="U172:U179" si="63">L172*D172</f>
        <v>0</v>
      </c>
      <c r="V172" s="17">
        <f t="shared" si="34"/>
        <v>4479825</v>
      </c>
      <c r="W172" s="17">
        <f t="shared" ref="W172:W181" si="64">SUM(T172:V172)</f>
        <v>4479825</v>
      </c>
      <c r="X172" s="17">
        <f t="shared" si="36"/>
        <v>5692500</v>
      </c>
      <c r="Y172" s="17">
        <f t="shared" si="37"/>
        <v>6040950</v>
      </c>
      <c r="Z172" s="17">
        <f t="shared" si="38"/>
        <v>6592375</v>
      </c>
      <c r="AA172" s="50">
        <f t="shared" si="39"/>
        <v>7370925</v>
      </c>
      <c r="AB172" s="88"/>
      <c r="AC172" s="88"/>
      <c r="AD172" s="88"/>
      <c r="AE172" s="88"/>
      <c r="AF172" s="88"/>
    </row>
    <row r="173" spans="1:32" customFormat="1" x14ac:dyDescent="0.25">
      <c r="A173" s="51">
        <v>3552</v>
      </c>
      <c r="B173" s="24" t="s">
        <v>68</v>
      </c>
      <c r="C173" s="19"/>
      <c r="D173" s="20"/>
      <c r="E173" s="20">
        <v>1450</v>
      </c>
      <c r="F173" s="20">
        <v>1450</v>
      </c>
      <c r="G173" s="20">
        <v>1450</v>
      </c>
      <c r="H173" s="20">
        <v>1450</v>
      </c>
      <c r="I173" s="20">
        <v>1450</v>
      </c>
      <c r="J173" s="38"/>
      <c r="K173" s="15"/>
      <c r="L173" s="15"/>
      <c r="M173" s="15">
        <v>5045</v>
      </c>
      <c r="N173" s="15">
        <f t="shared" si="61"/>
        <v>5045</v>
      </c>
      <c r="O173" s="16">
        <v>5761</v>
      </c>
      <c r="P173" s="16">
        <v>5099</v>
      </c>
      <c r="Q173" s="16">
        <v>5101</v>
      </c>
      <c r="R173" s="16">
        <v>5017</v>
      </c>
      <c r="S173" s="38"/>
      <c r="T173" s="17">
        <f t="shared" si="62"/>
        <v>0</v>
      </c>
      <c r="U173" s="17">
        <f t="shared" si="63"/>
        <v>0</v>
      </c>
      <c r="V173" s="17">
        <f t="shared" si="34"/>
        <v>7315250</v>
      </c>
      <c r="W173" s="17">
        <f t="shared" si="64"/>
        <v>7315250</v>
      </c>
      <c r="X173" s="17">
        <f t="shared" si="36"/>
        <v>8353450</v>
      </c>
      <c r="Y173" s="17">
        <f t="shared" si="37"/>
        <v>7393550</v>
      </c>
      <c r="Z173" s="17">
        <f t="shared" si="38"/>
        <v>7396450</v>
      </c>
      <c r="AA173" s="50">
        <f t="shared" si="39"/>
        <v>7274650</v>
      </c>
      <c r="AB173" s="90"/>
      <c r="AC173" s="90"/>
      <c r="AD173" s="90"/>
      <c r="AE173" s="90"/>
      <c r="AF173" s="90"/>
    </row>
    <row r="174" spans="1:32" customFormat="1" x14ac:dyDescent="0.25">
      <c r="A174" s="51">
        <v>3553</v>
      </c>
      <c r="B174" s="24" t="s">
        <v>76</v>
      </c>
      <c r="C174" s="19"/>
      <c r="D174" s="20"/>
      <c r="E174" s="20">
        <v>2405</v>
      </c>
      <c r="F174" s="20">
        <v>2405</v>
      </c>
      <c r="G174" s="20">
        <v>2405</v>
      </c>
      <c r="H174" s="20">
        <v>2405</v>
      </c>
      <c r="I174" s="20">
        <v>2405</v>
      </c>
      <c r="J174" s="38"/>
      <c r="K174" s="15"/>
      <c r="L174" s="15"/>
      <c r="M174" s="15">
        <v>3375</v>
      </c>
      <c r="N174" s="15">
        <f t="shared" si="61"/>
        <v>3375</v>
      </c>
      <c r="O174" s="16">
        <v>3837</v>
      </c>
      <c r="P174" s="16">
        <v>3839</v>
      </c>
      <c r="Q174" s="16">
        <v>3445</v>
      </c>
      <c r="R174" s="16">
        <v>2976</v>
      </c>
      <c r="S174" s="38"/>
      <c r="T174" s="17">
        <f t="shared" si="62"/>
        <v>0</v>
      </c>
      <c r="U174" s="17">
        <f t="shared" si="63"/>
        <v>0</v>
      </c>
      <c r="V174" s="17">
        <f t="shared" si="34"/>
        <v>8116875</v>
      </c>
      <c r="W174" s="17">
        <f t="shared" si="64"/>
        <v>8116875</v>
      </c>
      <c r="X174" s="17">
        <f t="shared" si="36"/>
        <v>9227985</v>
      </c>
      <c r="Y174" s="17">
        <f t="shared" si="37"/>
        <v>9232795</v>
      </c>
      <c r="Z174" s="17">
        <f t="shared" si="38"/>
        <v>8285225</v>
      </c>
      <c r="AA174" s="50">
        <f t="shared" si="39"/>
        <v>7157280</v>
      </c>
      <c r="AB174" s="90"/>
      <c r="AC174" s="90"/>
      <c r="AD174" s="90"/>
      <c r="AE174" s="90"/>
      <c r="AF174" s="90"/>
    </row>
    <row r="175" spans="1:32" customFormat="1" x14ac:dyDescent="0.25">
      <c r="A175" s="51">
        <v>3554</v>
      </c>
      <c r="B175" s="24" t="s">
        <v>70</v>
      </c>
      <c r="C175" s="19"/>
      <c r="D175" s="20"/>
      <c r="E175" s="20">
        <v>75</v>
      </c>
      <c r="F175" s="20">
        <v>75</v>
      </c>
      <c r="G175" s="20">
        <v>75</v>
      </c>
      <c r="H175" s="20">
        <v>75</v>
      </c>
      <c r="I175" s="20">
        <v>75</v>
      </c>
      <c r="J175" s="38"/>
      <c r="K175" s="15"/>
      <c r="L175" s="15"/>
      <c r="M175" s="15">
        <v>818</v>
      </c>
      <c r="N175" s="15">
        <f t="shared" si="61"/>
        <v>818</v>
      </c>
      <c r="O175" s="16">
        <v>1039</v>
      </c>
      <c r="P175" s="16">
        <v>1103</v>
      </c>
      <c r="Q175" s="16">
        <v>1204</v>
      </c>
      <c r="R175" s="16">
        <v>1346</v>
      </c>
      <c r="S175" s="38"/>
      <c r="T175" s="17">
        <f t="shared" si="62"/>
        <v>0</v>
      </c>
      <c r="U175" s="17">
        <f t="shared" si="63"/>
        <v>0</v>
      </c>
      <c r="V175" s="17">
        <f t="shared" si="34"/>
        <v>61350</v>
      </c>
      <c r="W175" s="17">
        <f t="shared" si="64"/>
        <v>61350</v>
      </c>
      <c r="X175" s="17">
        <f t="shared" si="36"/>
        <v>77925</v>
      </c>
      <c r="Y175" s="17">
        <f t="shared" si="37"/>
        <v>82725</v>
      </c>
      <c r="Z175" s="17">
        <f t="shared" si="38"/>
        <v>90300</v>
      </c>
      <c r="AA175" s="50">
        <f t="shared" si="39"/>
        <v>100950</v>
      </c>
      <c r="AB175" s="90"/>
      <c r="AC175" s="90"/>
      <c r="AD175" s="90"/>
      <c r="AE175" s="90"/>
      <c r="AF175" s="90"/>
    </row>
    <row r="176" spans="1:32" customFormat="1" x14ac:dyDescent="0.25">
      <c r="A176" s="51">
        <v>3555</v>
      </c>
      <c r="B176" s="24" t="s">
        <v>71</v>
      </c>
      <c r="C176" s="19"/>
      <c r="D176" s="20"/>
      <c r="E176" s="19">
        <v>75</v>
      </c>
      <c r="F176" s="19">
        <v>75</v>
      </c>
      <c r="G176" s="19">
        <v>75</v>
      </c>
      <c r="H176" s="19">
        <v>75</v>
      </c>
      <c r="I176" s="19">
        <v>75</v>
      </c>
      <c r="J176" s="38"/>
      <c r="K176" s="15"/>
      <c r="L176" s="15"/>
      <c r="M176" s="15">
        <v>555</v>
      </c>
      <c r="N176" s="15">
        <f t="shared" si="61"/>
        <v>555</v>
      </c>
      <c r="O176" s="16">
        <v>634</v>
      </c>
      <c r="P176" s="16">
        <v>561</v>
      </c>
      <c r="Q176" s="16">
        <v>562</v>
      </c>
      <c r="R176" s="16">
        <v>552</v>
      </c>
      <c r="S176" s="38"/>
      <c r="T176" s="17">
        <f t="shared" si="62"/>
        <v>0</v>
      </c>
      <c r="U176" s="17">
        <f t="shared" si="63"/>
        <v>0</v>
      </c>
      <c r="V176" s="17">
        <f t="shared" si="34"/>
        <v>41625</v>
      </c>
      <c r="W176" s="17">
        <f t="shared" si="64"/>
        <v>41625</v>
      </c>
      <c r="X176" s="17">
        <f t="shared" si="36"/>
        <v>47550</v>
      </c>
      <c r="Y176" s="17">
        <f t="shared" si="37"/>
        <v>42075</v>
      </c>
      <c r="Z176" s="17">
        <f t="shared" si="38"/>
        <v>42150</v>
      </c>
      <c r="AA176" s="50">
        <f t="shared" si="39"/>
        <v>41400</v>
      </c>
      <c r="AB176" s="90"/>
      <c r="AC176" s="90"/>
      <c r="AD176" s="90"/>
      <c r="AE176" s="90"/>
      <c r="AF176" s="90"/>
    </row>
    <row r="177" spans="1:32" customFormat="1" x14ac:dyDescent="0.25">
      <c r="A177" s="51">
        <v>3556</v>
      </c>
      <c r="B177" s="24" t="s">
        <v>72</v>
      </c>
      <c r="C177" s="19"/>
      <c r="D177" s="20"/>
      <c r="E177" s="19">
        <v>75</v>
      </c>
      <c r="F177" s="19">
        <v>75</v>
      </c>
      <c r="G177" s="19">
        <v>75</v>
      </c>
      <c r="H177" s="19">
        <v>75</v>
      </c>
      <c r="I177" s="19">
        <v>75</v>
      </c>
      <c r="J177" s="38"/>
      <c r="K177" s="15"/>
      <c r="L177" s="15"/>
      <c r="M177" s="15">
        <v>374</v>
      </c>
      <c r="N177" s="15">
        <f t="shared" si="61"/>
        <v>374</v>
      </c>
      <c r="O177" s="16">
        <v>425</v>
      </c>
      <c r="P177" s="16">
        <v>426</v>
      </c>
      <c r="Q177" s="16">
        <v>382</v>
      </c>
      <c r="R177" s="16">
        <v>330</v>
      </c>
      <c r="S177" s="38"/>
      <c r="T177" s="17">
        <f t="shared" si="62"/>
        <v>0</v>
      </c>
      <c r="U177" s="17">
        <f t="shared" si="63"/>
        <v>0</v>
      </c>
      <c r="V177" s="17">
        <f t="shared" si="34"/>
        <v>28050</v>
      </c>
      <c r="W177" s="17">
        <f t="shared" si="64"/>
        <v>28050</v>
      </c>
      <c r="X177" s="17">
        <f t="shared" si="36"/>
        <v>31875</v>
      </c>
      <c r="Y177" s="17">
        <f t="shared" si="37"/>
        <v>31950</v>
      </c>
      <c r="Z177" s="17">
        <f t="shared" si="38"/>
        <v>28650</v>
      </c>
      <c r="AA177" s="50">
        <f t="shared" si="39"/>
        <v>24750</v>
      </c>
      <c r="AB177" s="90"/>
      <c r="AC177" s="90"/>
      <c r="AD177" s="90"/>
      <c r="AE177" s="90"/>
      <c r="AF177" s="90"/>
    </row>
    <row r="178" spans="1:32" customFormat="1" x14ac:dyDescent="0.25">
      <c r="A178" s="51">
        <v>3557</v>
      </c>
      <c r="B178" s="24" t="s">
        <v>73</v>
      </c>
      <c r="C178" s="19"/>
      <c r="D178" s="20"/>
      <c r="E178" s="19">
        <v>700</v>
      </c>
      <c r="F178" s="19">
        <v>700</v>
      </c>
      <c r="G178" s="19">
        <v>700</v>
      </c>
      <c r="H178" s="19">
        <v>700</v>
      </c>
      <c r="I178" s="19">
        <v>700</v>
      </c>
      <c r="J178" s="38"/>
      <c r="K178" s="15"/>
      <c r="L178" s="15"/>
      <c r="M178" s="15">
        <v>0</v>
      </c>
      <c r="N178" s="15">
        <f t="shared" si="61"/>
        <v>0</v>
      </c>
      <c r="O178" s="16">
        <v>1</v>
      </c>
      <c r="P178" s="16">
        <v>1</v>
      </c>
      <c r="Q178" s="16">
        <v>1</v>
      </c>
      <c r="R178" s="16">
        <v>1</v>
      </c>
      <c r="S178" s="38"/>
      <c r="T178" s="17">
        <f t="shared" si="62"/>
        <v>0</v>
      </c>
      <c r="U178" s="17">
        <f t="shared" si="63"/>
        <v>0</v>
      </c>
      <c r="V178" s="17">
        <f t="shared" si="34"/>
        <v>0</v>
      </c>
      <c r="W178" s="17">
        <f t="shared" si="64"/>
        <v>0</v>
      </c>
      <c r="X178" s="17">
        <f t="shared" si="36"/>
        <v>700</v>
      </c>
      <c r="Y178" s="17">
        <f t="shared" si="37"/>
        <v>700</v>
      </c>
      <c r="Z178" s="17">
        <f t="shared" si="38"/>
        <v>700</v>
      </c>
      <c r="AA178" s="50">
        <f t="shared" si="39"/>
        <v>700</v>
      </c>
      <c r="AB178" s="90"/>
      <c r="AC178" s="90"/>
      <c r="AD178" s="90"/>
      <c r="AE178" s="90"/>
      <c r="AF178" s="90"/>
    </row>
    <row r="179" spans="1:32" customFormat="1" x14ac:dyDescent="0.25">
      <c r="A179" s="51">
        <v>3558</v>
      </c>
      <c r="B179" s="24" t="s">
        <v>74</v>
      </c>
      <c r="C179" s="19"/>
      <c r="D179" s="20"/>
      <c r="E179" s="19">
        <v>1640</v>
      </c>
      <c r="F179" s="19">
        <v>1640</v>
      </c>
      <c r="G179" s="19">
        <v>1640</v>
      </c>
      <c r="H179" s="19">
        <v>1640</v>
      </c>
      <c r="I179" s="19">
        <v>1640</v>
      </c>
      <c r="J179" s="38"/>
      <c r="K179" s="15"/>
      <c r="L179" s="15"/>
      <c r="M179" s="15">
        <v>57</v>
      </c>
      <c r="N179" s="15">
        <f t="shared" si="61"/>
        <v>57</v>
      </c>
      <c r="O179" s="16">
        <v>69</v>
      </c>
      <c r="P179" s="16">
        <v>69</v>
      </c>
      <c r="Q179" s="16">
        <v>71</v>
      </c>
      <c r="R179" s="16">
        <v>74</v>
      </c>
      <c r="S179" s="38"/>
      <c r="T179" s="17">
        <f t="shared" si="62"/>
        <v>0</v>
      </c>
      <c r="U179" s="17">
        <f t="shared" si="63"/>
        <v>0</v>
      </c>
      <c r="V179" s="17">
        <f t="shared" si="34"/>
        <v>93480</v>
      </c>
      <c r="W179" s="17">
        <f t="shared" si="64"/>
        <v>93480</v>
      </c>
      <c r="X179" s="17">
        <f t="shared" si="36"/>
        <v>113160</v>
      </c>
      <c r="Y179" s="17">
        <f t="shared" si="37"/>
        <v>113160</v>
      </c>
      <c r="Z179" s="17">
        <f t="shared" si="38"/>
        <v>116440</v>
      </c>
      <c r="AA179" s="50">
        <f t="shared" si="39"/>
        <v>121360</v>
      </c>
      <c r="AB179" s="90"/>
      <c r="AC179" s="90"/>
      <c r="AD179" s="90"/>
      <c r="AE179" s="90"/>
      <c r="AF179" s="90"/>
    </row>
    <row r="180" spans="1:32" customFormat="1" x14ac:dyDescent="0.25">
      <c r="A180" s="175" t="s">
        <v>2</v>
      </c>
      <c r="B180" s="60"/>
      <c r="C180" s="19"/>
      <c r="D180" s="20"/>
      <c r="E180" s="20"/>
      <c r="F180" s="20"/>
      <c r="G180" s="20"/>
      <c r="H180" s="20"/>
      <c r="I180" s="20"/>
      <c r="J180" s="38"/>
      <c r="K180" s="15"/>
      <c r="L180" s="15"/>
      <c r="M180" s="15"/>
      <c r="N180" s="15"/>
      <c r="O180" s="92"/>
      <c r="P180" s="92"/>
      <c r="Q180" s="92"/>
      <c r="R180" s="92"/>
      <c r="S180" s="38"/>
      <c r="T180" s="17">
        <f>SUM(T172:T179)</f>
        <v>0</v>
      </c>
      <c r="U180" s="17">
        <f>SUM(U172:U179)</f>
        <v>0</v>
      </c>
      <c r="V180" s="17">
        <f>SUM(V172:V179)</f>
        <v>20136455</v>
      </c>
      <c r="W180" s="17">
        <f t="shared" ref="W180:AA180" si="65">SUM(W172:W179)</f>
        <v>20136455</v>
      </c>
      <c r="X180" s="17">
        <f t="shared" si="65"/>
        <v>23545145</v>
      </c>
      <c r="Y180" s="17">
        <f t="shared" si="65"/>
        <v>22937905</v>
      </c>
      <c r="Z180" s="17">
        <f t="shared" si="65"/>
        <v>22552290</v>
      </c>
      <c r="AA180" s="50">
        <f t="shared" si="65"/>
        <v>22092015</v>
      </c>
      <c r="AB180" s="90"/>
      <c r="AC180" s="90"/>
      <c r="AD180" s="90"/>
      <c r="AE180" s="90"/>
      <c r="AF180" s="90"/>
    </row>
    <row r="181" spans="1:32" customFormat="1" x14ac:dyDescent="0.25">
      <c r="A181" s="49">
        <v>1559</v>
      </c>
      <c r="B181" s="24" t="s">
        <v>213</v>
      </c>
      <c r="C181" s="117" t="s">
        <v>243</v>
      </c>
      <c r="D181" s="118" t="s">
        <v>243</v>
      </c>
      <c r="E181" s="118" t="s">
        <v>243</v>
      </c>
      <c r="F181" s="118" t="s">
        <v>243</v>
      </c>
      <c r="G181" s="118" t="s">
        <v>243</v>
      </c>
      <c r="H181" s="118" t="s">
        <v>243</v>
      </c>
      <c r="I181" s="118" t="s">
        <v>243</v>
      </c>
      <c r="J181" s="38"/>
      <c r="K181" s="15">
        <v>0</v>
      </c>
      <c r="L181" s="15">
        <v>865467</v>
      </c>
      <c r="M181" s="15">
        <v>865467</v>
      </c>
      <c r="N181" s="15">
        <f t="shared" si="61"/>
        <v>1730934</v>
      </c>
      <c r="O181" s="92">
        <v>1730934</v>
      </c>
      <c r="P181" s="92">
        <v>1730934</v>
      </c>
      <c r="Q181" s="92">
        <v>1730934</v>
      </c>
      <c r="R181" s="92">
        <v>1730934</v>
      </c>
      <c r="S181" s="38"/>
      <c r="T181" s="17">
        <f>K181</f>
        <v>0</v>
      </c>
      <c r="U181" s="17">
        <f>L181</f>
        <v>865467</v>
      </c>
      <c r="V181" s="17">
        <f>M181</f>
        <v>865467</v>
      </c>
      <c r="W181" s="17">
        <f t="shared" si="64"/>
        <v>1730934</v>
      </c>
      <c r="X181" s="17">
        <f>O181</f>
        <v>1730934</v>
      </c>
      <c r="Y181" s="17">
        <f>P181</f>
        <v>1730934</v>
      </c>
      <c r="Z181" s="17">
        <f>Q181</f>
        <v>1730934</v>
      </c>
      <c r="AA181" s="50">
        <f>R181</f>
        <v>1730934</v>
      </c>
      <c r="AB181" s="89"/>
      <c r="AC181" s="89"/>
      <c r="AD181" s="89"/>
      <c r="AE181" s="89"/>
      <c r="AF181" s="89"/>
    </row>
    <row r="182" spans="1:32" customFormat="1" x14ac:dyDescent="0.25">
      <c r="A182" s="52" t="s">
        <v>9</v>
      </c>
      <c r="B182" s="33"/>
      <c r="C182" s="19"/>
      <c r="D182" s="20"/>
      <c r="E182" s="20"/>
      <c r="F182" s="20"/>
      <c r="G182" s="20"/>
      <c r="H182" s="20"/>
      <c r="I182" s="20"/>
      <c r="J182" s="38"/>
      <c r="K182" s="15"/>
      <c r="L182" s="15"/>
      <c r="M182" s="15"/>
      <c r="N182" s="15"/>
      <c r="O182" s="92"/>
      <c r="P182" s="92"/>
      <c r="Q182" s="92"/>
      <c r="R182" s="92"/>
      <c r="S182" s="38"/>
      <c r="T182" s="17">
        <f>T158+T169+T180+T181</f>
        <v>39334905</v>
      </c>
      <c r="U182" s="17">
        <f>U158+U169+U180+U181</f>
        <v>589769587</v>
      </c>
      <c r="V182" s="17">
        <f t="shared" ref="V182:AA182" si="66">V158+V169+V180+V181</f>
        <v>106763717</v>
      </c>
      <c r="W182" s="17">
        <f t="shared" si="66"/>
        <v>735868209</v>
      </c>
      <c r="X182" s="17">
        <f t="shared" si="66"/>
        <v>908256629</v>
      </c>
      <c r="Y182" s="17">
        <f t="shared" si="66"/>
        <v>921228899</v>
      </c>
      <c r="Z182" s="17">
        <f t="shared" si="66"/>
        <v>932596749</v>
      </c>
      <c r="AA182" s="50">
        <f t="shared" si="66"/>
        <v>914509479</v>
      </c>
      <c r="AB182" s="91"/>
      <c r="AC182" s="91"/>
      <c r="AD182" s="91"/>
      <c r="AE182" s="91"/>
      <c r="AF182" s="91"/>
    </row>
    <row r="183" spans="1:32" customFormat="1" x14ac:dyDescent="0.25">
      <c r="A183" s="57"/>
      <c r="B183" s="33"/>
      <c r="C183" s="19"/>
      <c r="D183" s="20"/>
      <c r="E183" s="20"/>
      <c r="F183" s="20"/>
      <c r="G183" s="20"/>
      <c r="H183" s="20"/>
      <c r="I183" s="20"/>
      <c r="J183" s="38"/>
      <c r="K183" s="68"/>
      <c r="L183" s="68"/>
      <c r="M183" s="68"/>
      <c r="N183" s="68"/>
      <c r="O183" s="71"/>
      <c r="P183" s="71"/>
      <c r="Q183" s="71"/>
      <c r="R183" s="71"/>
      <c r="S183" s="38"/>
      <c r="T183" s="17"/>
      <c r="U183" s="17"/>
      <c r="V183" s="17"/>
      <c r="W183" s="17"/>
      <c r="X183" s="17"/>
      <c r="Y183" s="17"/>
      <c r="Z183" s="17"/>
      <c r="AA183" s="50"/>
    </row>
    <row r="184" spans="1:32" customFormat="1" x14ac:dyDescent="0.25">
      <c r="A184" s="52" t="s">
        <v>77</v>
      </c>
      <c r="B184" s="33"/>
      <c r="C184" s="19"/>
      <c r="D184" s="20"/>
      <c r="E184" s="20"/>
      <c r="F184" s="20"/>
      <c r="G184" s="20"/>
      <c r="H184" s="20"/>
      <c r="I184" s="20"/>
      <c r="J184" s="38"/>
      <c r="K184" s="68"/>
      <c r="L184" s="68"/>
      <c r="M184" s="68"/>
      <c r="N184" s="68"/>
      <c r="O184" s="71"/>
      <c r="P184" s="71"/>
      <c r="Q184" s="71"/>
      <c r="R184" s="71"/>
      <c r="S184" s="38"/>
      <c r="T184" s="17"/>
      <c r="U184" s="17"/>
      <c r="V184" s="17"/>
      <c r="W184" s="17"/>
      <c r="X184" s="17"/>
      <c r="Y184" s="17"/>
      <c r="Z184" s="17"/>
      <c r="AA184" s="50"/>
    </row>
    <row r="185" spans="1:32" customFormat="1" x14ac:dyDescent="0.25">
      <c r="A185" s="49">
        <v>1251</v>
      </c>
      <c r="B185" s="24" t="s">
        <v>78</v>
      </c>
      <c r="C185" s="13">
        <v>150</v>
      </c>
      <c r="D185" s="14">
        <v>150</v>
      </c>
      <c r="E185" s="14">
        <v>150</v>
      </c>
      <c r="F185" s="14">
        <v>150</v>
      </c>
      <c r="G185" s="14">
        <v>150</v>
      </c>
      <c r="H185" s="14">
        <v>150</v>
      </c>
      <c r="I185" s="14">
        <v>150</v>
      </c>
      <c r="J185" s="38"/>
      <c r="K185" s="15">
        <v>4056</v>
      </c>
      <c r="L185" s="15">
        <v>79317</v>
      </c>
      <c r="M185" s="15">
        <v>29293</v>
      </c>
      <c r="N185" s="15">
        <f t="shared" ref="N185:N189" si="67">K185+L185+M185</f>
        <v>112666</v>
      </c>
      <c r="O185" s="92">
        <v>108733</v>
      </c>
      <c r="P185" s="92">
        <v>127961</v>
      </c>
      <c r="Q185" s="92">
        <v>131219</v>
      </c>
      <c r="R185" s="92">
        <v>122357</v>
      </c>
      <c r="S185" s="38"/>
      <c r="T185" s="17">
        <f t="shared" ref="T185:T189" si="68">K185*C185</f>
        <v>608400</v>
      </c>
      <c r="U185" s="17">
        <f>L185*D185</f>
        <v>11897550</v>
      </c>
      <c r="V185" s="17">
        <f t="shared" ref="V185:V238" si="69">M185*E185</f>
        <v>4393950</v>
      </c>
      <c r="W185" s="17">
        <f t="shared" ref="W185:W189" si="70">SUM(T185:V185)</f>
        <v>16899900</v>
      </c>
      <c r="X185" s="17">
        <f t="shared" ref="X185:X238" si="71">O185*F185</f>
        <v>16309950</v>
      </c>
      <c r="Y185" s="17">
        <f t="shared" ref="Y185:Y238" si="72">P185*G185</f>
        <v>19194150</v>
      </c>
      <c r="Z185" s="17">
        <f t="shared" ref="Z185:Z238" si="73">Q185*H185</f>
        <v>19682850</v>
      </c>
      <c r="AA185" s="50">
        <f t="shared" ref="AA185:AA238" si="74">R185*I185</f>
        <v>18353550</v>
      </c>
    </row>
    <row r="186" spans="1:32" customFormat="1" x14ac:dyDescent="0.25">
      <c r="A186" s="49">
        <v>1252</v>
      </c>
      <c r="B186" s="24" t="s">
        <v>79</v>
      </c>
      <c r="C186" s="13">
        <v>560</v>
      </c>
      <c r="D186" s="14">
        <v>570</v>
      </c>
      <c r="E186" s="14">
        <v>570</v>
      </c>
      <c r="F186" s="14">
        <v>570</v>
      </c>
      <c r="G186" s="14">
        <v>570</v>
      </c>
      <c r="H186" s="14">
        <v>570</v>
      </c>
      <c r="I186" s="14">
        <v>570</v>
      </c>
      <c r="J186" s="38"/>
      <c r="K186" s="15">
        <v>1676</v>
      </c>
      <c r="L186" s="15">
        <v>32769</v>
      </c>
      <c r="M186" s="15">
        <v>12102</v>
      </c>
      <c r="N186" s="15">
        <f t="shared" si="67"/>
        <v>46547</v>
      </c>
      <c r="O186" s="92">
        <v>44922</v>
      </c>
      <c r="P186" s="92">
        <v>52866</v>
      </c>
      <c r="Q186" s="92">
        <v>54212</v>
      </c>
      <c r="R186" s="92">
        <v>50551</v>
      </c>
      <c r="S186" s="38"/>
      <c r="T186" s="17">
        <f t="shared" si="68"/>
        <v>938560</v>
      </c>
      <c r="U186" s="17">
        <f>L186*D186</f>
        <v>18678330</v>
      </c>
      <c r="V186" s="17">
        <f t="shared" si="69"/>
        <v>6898140</v>
      </c>
      <c r="W186" s="17">
        <f t="shared" si="70"/>
        <v>26515030</v>
      </c>
      <c r="X186" s="17">
        <f t="shared" si="71"/>
        <v>25605540</v>
      </c>
      <c r="Y186" s="17">
        <f t="shared" si="72"/>
        <v>30133620</v>
      </c>
      <c r="Z186" s="17">
        <f t="shared" si="73"/>
        <v>30900840</v>
      </c>
      <c r="AA186" s="50">
        <f t="shared" si="74"/>
        <v>28814070</v>
      </c>
    </row>
    <row r="187" spans="1:32" customFormat="1" x14ac:dyDescent="0.25">
      <c r="A187" s="83">
        <v>1253</v>
      </c>
      <c r="B187" s="76" t="s">
        <v>80</v>
      </c>
      <c r="C187" s="84">
        <v>1270</v>
      </c>
      <c r="D187" s="14">
        <v>1290</v>
      </c>
      <c r="E187" s="14">
        <v>1290</v>
      </c>
      <c r="F187" s="14">
        <v>1290</v>
      </c>
      <c r="G187" s="14">
        <v>1290</v>
      </c>
      <c r="H187" s="14">
        <v>1290</v>
      </c>
      <c r="I187" s="14">
        <v>1290</v>
      </c>
      <c r="J187" s="38"/>
      <c r="K187" s="95">
        <v>1622</v>
      </c>
      <c r="L187" s="95">
        <v>31729</v>
      </c>
      <c r="M187" s="95">
        <v>11718</v>
      </c>
      <c r="N187" s="15">
        <f t="shared" si="67"/>
        <v>45069</v>
      </c>
      <c r="O187" s="94">
        <v>43496</v>
      </c>
      <c r="P187" s="94">
        <v>51188</v>
      </c>
      <c r="Q187" s="94">
        <v>52491</v>
      </c>
      <c r="R187" s="94">
        <v>48946</v>
      </c>
      <c r="S187" s="38"/>
      <c r="T187" s="78">
        <f t="shared" si="68"/>
        <v>2059940</v>
      </c>
      <c r="U187" s="78">
        <f>L187*D187</f>
        <v>40930410</v>
      </c>
      <c r="V187" s="78">
        <f t="shared" si="69"/>
        <v>15116220</v>
      </c>
      <c r="W187" s="17">
        <f t="shared" si="70"/>
        <v>58106570</v>
      </c>
      <c r="X187" s="78">
        <f t="shared" si="71"/>
        <v>56109840</v>
      </c>
      <c r="Y187" s="78">
        <f t="shared" si="72"/>
        <v>66032520</v>
      </c>
      <c r="Z187" s="78">
        <f t="shared" si="73"/>
        <v>67713390</v>
      </c>
      <c r="AA187" s="79">
        <f t="shared" si="74"/>
        <v>63140340</v>
      </c>
    </row>
    <row r="188" spans="1:32" customFormat="1" x14ac:dyDescent="0.25">
      <c r="A188" s="49">
        <v>1254</v>
      </c>
      <c r="B188" s="24" t="s">
        <v>81</v>
      </c>
      <c r="C188" s="13">
        <v>1980</v>
      </c>
      <c r="D188" s="14">
        <v>2010</v>
      </c>
      <c r="E188" s="14">
        <v>2010</v>
      </c>
      <c r="F188" s="14">
        <v>2010</v>
      </c>
      <c r="G188" s="14">
        <v>2010</v>
      </c>
      <c r="H188" s="14">
        <v>2010</v>
      </c>
      <c r="I188" s="14">
        <v>2010</v>
      </c>
      <c r="J188" s="38"/>
      <c r="K188" s="15">
        <v>107</v>
      </c>
      <c r="L188" s="15">
        <v>2092</v>
      </c>
      <c r="M188" s="15">
        <v>772</v>
      </c>
      <c r="N188" s="15">
        <f t="shared" si="67"/>
        <v>2971</v>
      </c>
      <c r="O188" s="92">
        <v>2867</v>
      </c>
      <c r="P188" s="92">
        <v>3374</v>
      </c>
      <c r="Q188" s="92">
        <v>3460</v>
      </c>
      <c r="R188" s="92">
        <v>3226</v>
      </c>
      <c r="S188" s="38"/>
      <c r="T188" s="17">
        <f t="shared" si="68"/>
        <v>211860</v>
      </c>
      <c r="U188" s="17">
        <f>L188*D188</f>
        <v>4204920</v>
      </c>
      <c r="V188" s="17">
        <f t="shared" si="69"/>
        <v>1551720</v>
      </c>
      <c r="W188" s="17">
        <f t="shared" si="70"/>
        <v>5968500</v>
      </c>
      <c r="X188" s="17">
        <f t="shared" si="71"/>
        <v>5762670</v>
      </c>
      <c r="Y188" s="17">
        <f t="shared" si="72"/>
        <v>6781740</v>
      </c>
      <c r="Z188" s="17">
        <f t="shared" si="73"/>
        <v>6954600</v>
      </c>
      <c r="AA188" s="50">
        <f t="shared" si="74"/>
        <v>6484260</v>
      </c>
    </row>
    <row r="189" spans="1:32" customFormat="1" x14ac:dyDescent="0.25">
      <c r="A189" s="49">
        <v>1255</v>
      </c>
      <c r="B189" s="24" t="s">
        <v>82</v>
      </c>
      <c r="C189" s="13">
        <v>2690</v>
      </c>
      <c r="D189" s="14">
        <v>2730</v>
      </c>
      <c r="E189" s="14">
        <v>2730</v>
      </c>
      <c r="F189" s="14">
        <v>2730</v>
      </c>
      <c r="G189" s="14">
        <v>2730</v>
      </c>
      <c r="H189" s="14">
        <v>2730</v>
      </c>
      <c r="I189" s="14">
        <v>2730</v>
      </c>
      <c r="J189" s="38"/>
      <c r="K189" s="15">
        <v>135</v>
      </c>
      <c r="L189" s="15">
        <v>2631</v>
      </c>
      <c r="M189" s="15">
        <v>972</v>
      </c>
      <c r="N189" s="15">
        <f t="shared" si="67"/>
        <v>3738</v>
      </c>
      <c r="O189" s="92">
        <v>3606</v>
      </c>
      <c r="P189" s="92">
        <v>4244</v>
      </c>
      <c r="Q189" s="92">
        <v>4352</v>
      </c>
      <c r="R189" s="92">
        <v>4058</v>
      </c>
      <c r="S189" s="38"/>
      <c r="T189" s="17">
        <f t="shared" si="68"/>
        <v>363150</v>
      </c>
      <c r="U189" s="17">
        <f>L189*D189</f>
        <v>7182630</v>
      </c>
      <c r="V189" s="17">
        <f t="shared" si="69"/>
        <v>2653560</v>
      </c>
      <c r="W189" s="17">
        <f t="shared" si="70"/>
        <v>10199340</v>
      </c>
      <c r="X189" s="17">
        <f t="shared" si="71"/>
        <v>9844380</v>
      </c>
      <c r="Y189" s="17">
        <f t="shared" si="72"/>
        <v>11586120</v>
      </c>
      <c r="Z189" s="17">
        <f t="shared" si="73"/>
        <v>11880960</v>
      </c>
      <c r="AA189" s="50">
        <f t="shared" si="74"/>
        <v>11078340</v>
      </c>
    </row>
    <row r="190" spans="1:32" customFormat="1" x14ac:dyDescent="0.25">
      <c r="A190" s="62" t="s">
        <v>77</v>
      </c>
      <c r="B190" s="33"/>
      <c r="C190" s="19"/>
      <c r="D190" s="20"/>
      <c r="E190" s="20"/>
      <c r="F190" s="20"/>
      <c r="G190" s="20"/>
      <c r="H190" s="20"/>
      <c r="I190" s="20"/>
      <c r="J190" s="38"/>
      <c r="K190" s="15"/>
      <c r="L190" s="15"/>
      <c r="M190" s="15"/>
      <c r="N190" s="15"/>
      <c r="O190" s="92"/>
      <c r="P190" s="92"/>
      <c r="Q190" s="92"/>
      <c r="R190" s="92"/>
      <c r="S190" s="38"/>
      <c r="T190" s="17">
        <f>SUM(T185:T189)</f>
        <v>4181910</v>
      </c>
      <c r="U190" s="17">
        <f>SUM(U185:U189)</f>
        <v>82893840</v>
      </c>
      <c r="V190" s="17">
        <f t="shared" ref="V190:AA190" si="75">SUM(V185:V189)</f>
        <v>30613590</v>
      </c>
      <c r="W190" s="17">
        <f t="shared" si="75"/>
        <v>117689340</v>
      </c>
      <c r="X190" s="17">
        <f t="shared" si="75"/>
        <v>113632380</v>
      </c>
      <c r="Y190" s="17">
        <f t="shared" si="75"/>
        <v>133728150</v>
      </c>
      <c r="Z190" s="17">
        <f t="shared" si="75"/>
        <v>137132640</v>
      </c>
      <c r="AA190" s="50">
        <f t="shared" si="75"/>
        <v>127870560</v>
      </c>
    </row>
    <row r="191" spans="1:32" customFormat="1" x14ac:dyDescent="0.25">
      <c r="A191" s="62"/>
      <c r="B191" s="33"/>
      <c r="C191" s="19"/>
      <c r="D191" s="20"/>
      <c r="E191" s="20"/>
      <c r="F191" s="20"/>
      <c r="G191" s="20"/>
      <c r="H191" s="20"/>
      <c r="I191" s="20"/>
      <c r="J191" s="38"/>
      <c r="K191" s="15"/>
      <c r="L191" s="15"/>
      <c r="M191" s="15"/>
      <c r="N191" s="15"/>
      <c r="O191" s="92"/>
      <c r="P191" s="92"/>
      <c r="Q191" s="92"/>
      <c r="R191" s="92"/>
      <c r="S191" s="38"/>
      <c r="T191" s="17"/>
      <c r="U191" s="17"/>
      <c r="V191" s="17"/>
      <c r="W191" s="17"/>
      <c r="X191" s="17"/>
      <c r="Y191" s="17"/>
      <c r="Z191" s="17"/>
      <c r="AA191" s="50"/>
    </row>
    <row r="192" spans="1:32" customFormat="1" x14ac:dyDescent="0.25">
      <c r="A192" s="62" t="s">
        <v>83</v>
      </c>
      <c r="B192" s="33"/>
      <c r="C192" s="19"/>
      <c r="D192" s="20"/>
      <c r="E192" s="20"/>
      <c r="F192" s="20"/>
      <c r="G192" s="20"/>
      <c r="H192" s="20"/>
      <c r="I192" s="20"/>
      <c r="J192" s="38"/>
      <c r="K192" s="15"/>
      <c r="L192" s="15"/>
      <c r="M192" s="15"/>
      <c r="N192" s="15"/>
      <c r="O192" s="92"/>
      <c r="P192" s="92"/>
      <c r="Q192" s="92"/>
      <c r="R192" s="92"/>
      <c r="S192" s="38"/>
      <c r="T192" s="17"/>
      <c r="U192" s="17"/>
      <c r="V192" s="17"/>
      <c r="W192" s="17"/>
      <c r="X192" s="17"/>
      <c r="Y192" s="17"/>
      <c r="Z192" s="17"/>
      <c r="AA192" s="50"/>
    </row>
    <row r="193" spans="1:27" customFormat="1" x14ac:dyDescent="0.25">
      <c r="A193" s="49">
        <v>2251</v>
      </c>
      <c r="B193" s="24" t="s">
        <v>78</v>
      </c>
      <c r="C193" s="19">
        <v>75</v>
      </c>
      <c r="D193" s="20">
        <v>75</v>
      </c>
      <c r="E193" s="20">
        <v>75</v>
      </c>
      <c r="F193" s="20">
        <v>75</v>
      </c>
      <c r="G193" s="20">
        <v>75</v>
      </c>
      <c r="H193" s="20">
        <v>75</v>
      </c>
      <c r="I193" s="20">
        <v>75</v>
      </c>
      <c r="J193" s="38"/>
      <c r="K193" s="15">
        <v>1011</v>
      </c>
      <c r="L193" s="15">
        <v>19774</v>
      </c>
      <c r="M193" s="15">
        <v>7303</v>
      </c>
      <c r="N193" s="15">
        <f t="shared" ref="N193:N197" si="76">K193+L193+M193</f>
        <v>28088</v>
      </c>
      <c r="O193" s="92">
        <v>27108</v>
      </c>
      <c r="P193" s="92">
        <v>31901</v>
      </c>
      <c r="Q193" s="92">
        <v>32713</v>
      </c>
      <c r="R193" s="92">
        <v>30504</v>
      </c>
      <c r="S193" s="38"/>
      <c r="T193" s="17">
        <f t="shared" ref="T193:T197" si="77">K193*C193</f>
        <v>75825</v>
      </c>
      <c r="U193" s="17">
        <f>L193*D193</f>
        <v>1483050</v>
      </c>
      <c r="V193" s="17">
        <f t="shared" si="69"/>
        <v>547725</v>
      </c>
      <c r="W193" s="17">
        <f t="shared" ref="W193:W197" si="78">SUM(T193:V193)</f>
        <v>2106600</v>
      </c>
      <c r="X193" s="17">
        <f t="shared" si="71"/>
        <v>2033100</v>
      </c>
      <c r="Y193" s="17">
        <f t="shared" si="72"/>
        <v>2392575</v>
      </c>
      <c r="Z193" s="17">
        <f t="shared" si="73"/>
        <v>2453475</v>
      </c>
      <c r="AA193" s="50">
        <f t="shared" si="74"/>
        <v>2287800</v>
      </c>
    </row>
    <row r="194" spans="1:27" customFormat="1" x14ac:dyDescent="0.25">
      <c r="A194" s="49">
        <v>2252</v>
      </c>
      <c r="B194" s="24" t="s">
        <v>79</v>
      </c>
      <c r="C194" s="19">
        <v>280</v>
      </c>
      <c r="D194" s="20">
        <v>285</v>
      </c>
      <c r="E194" s="20">
        <v>285</v>
      </c>
      <c r="F194" s="20">
        <v>285</v>
      </c>
      <c r="G194" s="20">
        <v>285</v>
      </c>
      <c r="H194" s="20">
        <v>285</v>
      </c>
      <c r="I194" s="20">
        <v>285</v>
      </c>
      <c r="J194" s="38"/>
      <c r="K194" s="15">
        <v>552</v>
      </c>
      <c r="L194" s="15">
        <v>10798</v>
      </c>
      <c r="M194" s="15">
        <v>3988</v>
      </c>
      <c r="N194" s="15">
        <f t="shared" si="76"/>
        <v>15338</v>
      </c>
      <c r="O194" s="92">
        <v>14802</v>
      </c>
      <c r="P194" s="92">
        <v>17420</v>
      </c>
      <c r="Q194" s="92">
        <v>17864</v>
      </c>
      <c r="R194" s="92">
        <v>16657</v>
      </c>
      <c r="S194" s="38"/>
      <c r="T194" s="17">
        <f t="shared" si="77"/>
        <v>154560</v>
      </c>
      <c r="U194" s="17">
        <f>L194*D194</f>
        <v>3077430</v>
      </c>
      <c r="V194" s="17">
        <f t="shared" si="69"/>
        <v>1136580</v>
      </c>
      <c r="W194" s="17">
        <f t="shared" si="78"/>
        <v>4368570</v>
      </c>
      <c r="X194" s="17">
        <f t="shared" si="71"/>
        <v>4218570</v>
      </c>
      <c r="Y194" s="17">
        <f t="shared" si="72"/>
        <v>4964700</v>
      </c>
      <c r="Z194" s="17">
        <f t="shared" si="73"/>
        <v>5091240</v>
      </c>
      <c r="AA194" s="50">
        <f t="shared" si="74"/>
        <v>4747245</v>
      </c>
    </row>
    <row r="195" spans="1:27" customFormat="1" x14ac:dyDescent="0.25">
      <c r="A195" s="49">
        <v>2253</v>
      </c>
      <c r="B195" s="24" t="s">
        <v>80</v>
      </c>
      <c r="C195" s="19">
        <v>635</v>
      </c>
      <c r="D195" s="20">
        <v>645</v>
      </c>
      <c r="E195" s="20">
        <v>645</v>
      </c>
      <c r="F195" s="20">
        <v>645</v>
      </c>
      <c r="G195" s="20">
        <v>645</v>
      </c>
      <c r="H195" s="20">
        <v>645</v>
      </c>
      <c r="I195" s="20">
        <v>645</v>
      </c>
      <c r="J195" s="38"/>
      <c r="K195" s="15">
        <v>798</v>
      </c>
      <c r="L195" s="15">
        <v>15599</v>
      </c>
      <c r="M195" s="15">
        <v>5761</v>
      </c>
      <c r="N195" s="15">
        <f t="shared" si="76"/>
        <v>22158</v>
      </c>
      <c r="O195" s="92">
        <v>21385</v>
      </c>
      <c r="P195" s="92">
        <v>25167</v>
      </c>
      <c r="Q195" s="92">
        <v>25807</v>
      </c>
      <c r="R195" s="92">
        <v>24064</v>
      </c>
      <c r="S195" s="38"/>
      <c r="T195" s="17">
        <f t="shared" si="77"/>
        <v>506730</v>
      </c>
      <c r="U195" s="17">
        <f>L195*D195</f>
        <v>10061355</v>
      </c>
      <c r="V195" s="17">
        <f t="shared" si="69"/>
        <v>3715845</v>
      </c>
      <c r="W195" s="17">
        <f t="shared" si="78"/>
        <v>14283930</v>
      </c>
      <c r="X195" s="17">
        <f t="shared" si="71"/>
        <v>13793325</v>
      </c>
      <c r="Y195" s="17">
        <f t="shared" si="72"/>
        <v>16232715</v>
      </c>
      <c r="Z195" s="17">
        <f t="shared" si="73"/>
        <v>16645515</v>
      </c>
      <c r="AA195" s="50">
        <f t="shared" si="74"/>
        <v>15521280</v>
      </c>
    </row>
    <row r="196" spans="1:27" customFormat="1" x14ac:dyDescent="0.25">
      <c r="A196" s="49">
        <v>2254</v>
      </c>
      <c r="B196" s="24" t="s">
        <v>81</v>
      </c>
      <c r="C196" s="19">
        <v>990</v>
      </c>
      <c r="D196" s="20">
        <v>1005</v>
      </c>
      <c r="E196" s="20">
        <v>1005</v>
      </c>
      <c r="F196" s="20">
        <v>1005</v>
      </c>
      <c r="G196" s="20">
        <v>1005</v>
      </c>
      <c r="H196" s="20">
        <v>1005</v>
      </c>
      <c r="I196" s="20">
        <v>1005</v>
      </c>
      <c r="J196" s="38"/>
      <c r="K196" s="15">
        <v>63</v>
      </c>
      <c r="L196" s="15">
        <v>1223</v>
      </c>
      <c r="M196" s="15">
        <v>452</v>
      </c>
      <c r="N196" s="15">
        <f t="shared" si="76"/>
        <v>1738</v>
      </c>
      <c r="O196" s="92">
        <v>1676</v>
      </c>
      <c r="P196" s="92">
        <v>1973</v>
      </c>
      <c r="Q196" s="92">
        <v>2023</v>
      </c>
      <c r="R196" s="92">
        <v>1886</v>
      </c>
      <c r="S196" s="38"/>
      <c r="T196" s="17">
        <f t="shared" si="77"/>
        <v>62370</v>
      </c>
      <c r="U196" s="17">
        <f>L196*D196</f>
        <v>1229115</v>
      </c>
      <c r="V196" s="17">
        <f t="shared" si="69"/>
        <v>454260</v>
      </c>
      <c r="W196" s="17">
        <f t="shared" si="78"/>
        <v>1745745</v>
      </c>
      <c r="X196" s="17">
        <f t="shared" si="71"/>
        <v>1684380</v>
      </c>
      <c r="Y196" s="17">
        <f t="shared" si="72"/>
        <v>1982865</v>
      </c>
      <c r="Z196" s="17">
        <f t="shared" si="73"/>
        <v>2033115</v>
      </c>
      <c r="AA196" s="50">
        <f t="shared" si="74"/>
        <v>1895430</v>
      </c>
    </row>
    <row r="197" spans="1:27" customFormat="1" x14ac:dyDescent="0.25">
      <c r="A197" s="49">
        <v>2255</v>
      </c>
      <c r="B197" s="24" t="s">
        <v>82</v>
      </c>
      <c r="C197" s="19">
        <v>1345</v>
      </c>
      <c r="D197" s="20">
        <v>1365</v>
      </c>
      <c r="E197" s="20">
        <v>1365</v>
      </c>
      <c r="F197" s="20">
        <v>1365</v>
      </c>
      <c r="G197" s="20">
        <v>1365</v>
      </c>
      <c r="H197" s="20">
        <v>1365</v>
      </c>
      <c r="I197" s="20">
        <v>1365</v>
      </c>
      <c r="J197" s="38"/>
      <c r="K197" s="15">
        <v>91</v>
      </c>
      <c r="L197" s="15">
        <v>1787</v>
      </c>
      <c r="M197" s="15">
        <v>660</v>
      </c>
      <c r="N197" s="15">
        <f t="shared" si="76"/>
        <v>2538</v>
      </c>
      <c r="O197" s="92">
        <v>2449</v>
      </c>
      <c r="P197" s="92">
        <v>2882</v>
      </c>
      <c r="Q197" s="92">
        <v>2956</v>
      </c>
      <c r="R197" s="92">
        <v>2756</v>
      </c>
      <c r="S197" s="38"/>
      <c r="T197" s="17">
        <f t="shared" si="77"/>
        <v>122395</v>
      </c>
      <c r="U197" s="17">
        <f>L197*D197</f>
        <v>2439255</v>
      </c>
      <c r="V197" s="17">
        <f t="shared" si="69"/>
        <v>900900</v>
      </c>
      <c r="W197" s="17">
        <f t="shared" si="78"/>
        <v>3462550</v>
      </c>
      <c r="X197" s="17">
        <f t="shared" si="71"/>
        <v>3342885</v>
      </c>
      <c r="Y197" s="17">
        <f t="shared" si="72"/>
        <v>3933930</v>
      </c>
      <c r="Z197" s="17">
        <f t="shared" si="73"/>
        <v>4034940</v>
      </c>
      <c r="AA197" s="50">
        <f t="shared" si="74"/>
        <v>3761940</v>
      </c>
    </row>
    <row r="198" spans="1:27" customFormat="1" x14ac:dyDescent="0.25">
      <c r="A198" s="62" t="s">
        <v>83</v>
      </c>
      <c r="B198" s="33"/>
      <c r="C198" s="19"/>
      <c r="D198" s="20"/>
      <c r="E198" s="20"/>
      <c r="F198" s="20"/>
      <c r="G198" s="20"/>
      <c r="H198" s="20"/>
      <c r="I198" s="20"/>
      <c r="J198" s="38"/>
      <c r="K198" s="15"/>
      <c r="L198" s="15"/>
      <c r="M198" s="15"/>
      <c r="N198" s="15"/>
      <c r="O198" s="92"/>
      <c r="P198" s="92"/>
      <c r="Q198" s="92"/>
      <c r="R198" s="92"/>
      <c r="S198" s="38"/>
      <c r="T198" s="17">
        <f>SUM(T193:T197)</f>
        <v>921880</v>
      </c>
      <c r="U198" s="17">
        <f>SUM(U193:U197)</f>
        <v>18290205</v>
      </c>
      <c r="V198" s="17">
        <f t="shared" ref="V198:AA198" si="79">SUM(V193:V197)</f>
        <v>6755310</v>
      </c>
      <c r="W198" s="17">
        <f t="shared" si="79"/>
        <v>25967395</v>
      </c>
      <c r="X198" s="17">
        <f t="shared" si="79"/>
        <v>25072260</v>
      </c>
      <c r="Y198" s="17">
        <f t="shared" si="79"/>
        <v>29506785</v>
      </c>
      <c r="Z198" s="17">
        <f t="shared" si="79"/>
        <v>30258285</v>
      </c>
      <c r="AA198" s="50">
        <f t="shared" si="79"/>
        <v>28213695</v>
      </c>
    </row>
    <row r="199" spans="1:27" customFormat="1" x14ac:dyDescent="0.25">
      <c r="A199" s="62"/>
      <c r="B199" s="33"/>
      <c r="C199" s="19"/>
      <c r="D199" s="20"/>
      <c r="E199" s="20"/>
      <c r="F199" s="20"/>
      <c r="G199" s="20"/>
      <c r="H199" s="20"/>
      <c r="I199" s="20"/>
      <c r="J199" s="38"/>
      <c r="K199" s="15"/>
      <c r="L199" s="15"/>
      <c r="M199" s="15"/>
      <c r="N199" s="15"/>
      <c r="O199" s="92"/>
      <c r="P199" s="92"/>
      <c r="Q199" s="92"/>
      <c r="R199" s="92"/>
      <c r="S199" s="38"/>
      <c r="T199" s="17"/>
      <c r="U199" s="17"/>
      <c r="V199" s="17"/>
      <c r="W199" s="17"/>
      <c r="X199" s="17"/>
      <c r="Y199" s="17"/>
      <c r="Z199" s="17"/>
      <c r="AA199" s="50"/>
    </row>
    <row r="200" spans="1:27" customFormat="1" x14ac:dyDescent="0.25">
      <c r="A200" s="62" t="s">
        <v>3</v>
      </c>
      <c r="B200" s="33"/>
      <c r="C200" s="19"/>
      <c r="D200" s="20"/>
      <c r="E200" s="20"/>
      <c r="F200" s="20"/>
      <c r="G200" s="20"/>
      <c r="H200" s="20"/>
      <c r="I200" s="20"/>
      <c r="J200" s="38"/>
      <c r="K200" s="15"/>
      <c r="L200" s="15"/>
      <c r="M200" s="15"/>
      <c r="N200" s="15"/>
      <c r="O200" s="92"/>
      <c r="P200" s="92"/>
      <c r="Q200" s="92"/>
      <c r="R200" s="92"/>
      <c r="S200" s="38"/>
      <c r="T200" s="17"/>
      <c r="U200" s="17"/>
      <c r="V200" s="17"/>
      <c r="W200" s="17"/>
      <c r="X200" s="17"/>
      <c r="Y200" s="17"/>
      <c r="Z200" s="17"/>
      <c r="AA200" s="50"/>
    </row>
    <row r="201" spans="1:27" customFormat="1" x14ac:dyDescent="0.25">
      <c r="A201" s="49">
        <v>3251</v>
      </c>
      <c r="B201" s="24" t="s">
        <v>78</v>
      </c>
      <c r="C201" s="19"/>
      <c r="D201" s="20"/>
      <c r="E201" s="20">
        <v>75</v>
      </c>
      <c r="F201" s="20">
        <v>75</v>
      </c>
      <c r="G201" s="20">
        <v>75</v>
      </c>
      <c r="H201" s="20">
        <v>75</v>
      </c>
      <c r="I201" s="20">
        <v>75</v>
      </c>
      <c r="J201" s="38"/>
      <c r="K201" s="15"/>
      <c r="L201" s="15"/>
      <c r="M201" s="15">
        <v>12619</v>
      </c>
      <c r="N201" s="15">
        <f t="shared" ref="N201:N205" si="80">K201+L201+M201</f>
        <v>12619</v>
      </c>
      <c r="O201" s="92">
        <v>12179</v>
      </c>
      <c r="P201" s="92">
        <v>14332</v>
      </c>
      <c r="Q201" s="92">
        <v>14697</v>
      </c>
      <c r="R201" s="92">
        <v>13705</v>
      </c>
      <c r="S201" s="38"/>
      <c r="T201" s="17">
        <f t="shared" ref="T201:T205" si="81">K201*C201</f>
        <v>0</v>
      </c>
      <c r="U201" s="17">
        <f t="shared" ref="U201:U205" si="82">L201*D201</f>
        <v>0</v>
      </c>
      <c r="V201" s="17">
        <f t="shared" si="69"/>
        <v>946425</v>
      </c>
      <c r="W201" s="17">
        <f t="shared" ref="W201:W205" si="83">SUM(T201:V201)</f>
        <v>946425</v>
      </c>
      <c r="X201" s="17">
        <f t="shared" si="71"/>
        <v>913425</v>
      </c>
      <c r="Y201" s="17">
        <f t="shared" si="72"/>
        <v>1074900</v>
      </c>
      <c r="Z201" s="17">
        <f t="shared" si="73"/>
        <v>1102275</v>
      </c>
      <c r="AA201" s="50">
        <f t="shared" si="74"/>
        <v>1027875</v>
      </c>
    </row>
    <row r="202" spans="1:27" customFormat="1" x14ac:dyDescent="0.25">
      <c r="A202" s="49">
        <v>3252</v>
      </c>
      <c r="B202" s="24" t="s">
        <v>79</v>
      </c>
      <c r="C202" s="19"/>
      <c r="D202" s="20"/>
      <c r="E202" s="20">
        <v>285</v>
      </c>
      <c r="F202" s="20">
        <v>285</v>
      </c>
      <c r="G202" s="20">
        <v>285</v>
      </c>
      <c r="H202" s="20">
        <v>285</v>
      </c>
      <c r="I202" s="20">
        <v>285</v>
      </c>
      <c r="J202" s="38"/>
      <c r="K202" s="15"/>
      <c r="L202" s="15"/>
      <c r="M202" s="15">
        <v>6891</v>
      </c>
      <c r="N202" s="15">
        <f t="shared" si="80"/>
        <v>6891</v>
      </c>
      <c r="O202" s="92">
        <v>6650</v>
      </c>
      <c r="P202" s="92">
        <v>7826</v>
      </c>
      <c r="Q202" s="92">
        <v>8026</v>
      </c>
      <c r="R202" s="92">
        <v>7484</v>
      </c>
      <c r="S202" s="38"/>
      <c r="T202" s="17">
        <f t="shared" si="81"/>
        <v>0</v>
      </c>
      <c r="U202" s="17">
        <f t="shared" si="82"/>
        <v>0</v>
      </c>
      <c r="V202" s="17">
        <f t="shared" si="69"/>
        <v>1963935</v>
      </c>
      <c r="W202" s="17">
        <f t="shared" si="83"/>
        <v>1963935</v>
      </c>
      <c r="X202" s="17">
        <f t="shared" si="71"/>
        <v>1895250</v>
      </c>
      <c r="Y202" s="17">
        <f t="shared" si="72"/>
        <v>2230410</v>
      </c>
      <c r="Z202" s="17">
        <f t="shared" si="73"/>
        <v>2287410</v>
      </c>
      <c r="AA202" s="50">
        <f t="shared" si="74"/>
        <v>2132940</v>
      </c>
    </row>
    <row r="203" spans="1:27" customFormat="1" x14ac:dyDescent="0.25">
      <c r="A203" s="49">
        <v>3253</v>
      </c>
      <c r="B203" s="24" t="s">
        <v>80</v>
      </c>
      <c r="C203" s="19"/>
      <c r="D203" s="20"/>
      <c r="E203" s="20">
        <v>645</v>
      </c>
      <c r="F203" s="20">
        <v>645</v>
      </c>
      <c r="G203" s="20">
        <v>645</v>
      </c>
      <c r="H203" s="20">
        <v>645</v>
      </c>
      <c r="I203" s="20">
        <v>645</v>
      </c>
      <c r="J203" s="38"/>
      <c r="K203" s="15"/>
      <c r="L203" s="15"/>
      <c r="M203" s="15">
        <v>9955</v>
      </c>
      <c r="N203" s="15">
        <f t="shared" si="80"/>
        <v>9955</v>
      </c>
      <c r="O203" s="92">
        <v>9608</v>
      </c>
      <c r="P203" s="92">
        <v>11307</v>
      </c>
      <c r="Q203" s="92">
        <v>11595</v>
      </c>
      <c r="R203" s="92">
        <v>10812</v>
      </c>
      <c r="S203" s="38"/>
      <c r="T203" s="17">
        <f t="shared" si="81"/>
        <v>0</v>
      </c>
      <c r="U203" s="17">
        <f t="shared" si="82"/>
        <v>0</v>
      </c>
      <c r="V203" s="17">
        <f t="shared" si="69"/>
        <v>6420975</v>
      </c>
      <c r="W203" s="17">
        <f t="shared" si="83"/>
        <v>6420975</v>
      </c>
      <c r="X203" s="17">
        <f t="shared" si="71"/>
        <v>6197160</v>
      </c>
      <c r="Y203" s="17">
        <f t="shared" si="72"/>
        <v>7293015</v>
      </c>
      <c r="Z203" s="17">
        <f t="shared" si="73"/>
        <v>7478775</v>
      </c>
      <c r="AA203" s="50">
        <f t="shared" si="74"/>
        <v>6973740</v>
      </c>
    </row>
    <row r="204" spans="1:27" customFormat="1" x14ac:dyDescent="0.25">
      <c r="A204" s="49">
        <v>3254</v>
      </c>
      <c r="B204" s="24" t="s">
        <v>81</v>
      </c>
      <c r="C204" s="19"/>
      <c r="D204" s="20"/>
      <c r="E204" s="20">
        <v>1005</v>
      </c>
      <c r="F204" s="20">
        <v>1005</v>
      </c>
      <c r="G204" s="20">
        <v>1005</v>
      </c>
      <c r="H204" s="20">
        <v>1005</v>
      </c>
      <c r="I204" s="20">
        <v>1005</v>
      </c>
      <c r="J204" s="38"/>
      <c r="K204" s="15"/>
      <c r="L204" s="15"/>
      <c r="M204" s="15">
        <v>780</v>
      </c>
      <c r="N204" s="15">
        <f t="shared" si="80"/>
        <v>780</v>
      </c>
      <c r="O204" s="92">
        <v>753</v>
      </c>
      <c r="P204" s="92">
        <v>886</v>
      </c>
      <c r="Q204" s="92">
        <v>909</v>
      </c>
      <c r="R204" s="92">
        <v>847</v>
      </c>
      <c r="S204" s="38"/>
      <c r="T204" s="17">
        <f t="shared" si="81"/>
        <v>0</v>
      </c>
      <c r="U204" s="17">
        <f t="shared" si="82"/>
        <v>0</v>
      </c>
      <c r="V204" s="17">
        <f t="shared" si="69"/>
        <v>783900</v>
      </c>
      <c r="W204" s="17">
        <f t="shared" si="83"/>
        <v>783900</v>
      </c>
      <c r="X204" s="17">
        <f t="shared" si="71"/>
        <v>756765</v>
      </c>
      <c r="Y204" s="17">
        <f t="shared" si="72"/>
        <v>890430</v>
      </c>
      <c r="Z204" s="17">
        <f t="shared" si="73"/>
        <v>913545</v>
      </c>
      <c r="AA204" s="50">
        <f t="shared" si="74"/>
        <v>851235</v>
      </c>
    </row>
    <row r="205" spans="1:27" customFormat="1" x14ac:dyDescent="0.25">
      <c r="A205" s="49">
        <v>3255</v>
      </c>
      <c r="B205" s="24" t="s">
        <v>82</v>
      </c>
      <c r="C205" s="19"/>
      <c r="D205" s="20"/>
      <c r="E205" s="20">
        <v>1365</v>
      </c>
      <c r="F205" s="20">
        <v>1365</v>
      </c>
      <c r="G205" s="20">
        <v>1365</v>
      </c>
      <c r="H205" s="20">
        <v>1365</v>
      </c>
      <c r="I205" s="20">
        <v>1365</v>
      </c>
      <c r="J205" s="38"/>
      <c r="K205" s="15"/>
      <c r="L205" s="15"/>
      <c r="M205" s="15">
        <v>1140</v>
      </c>
      <c r="N205" s="15">
        <f t="shared" si="80"/>
        <v>1140</v>
      </c>
      <c r="O205" s="92">
        <v>1100</v>
      </c>
      <c r="P205" s="92">
        <v>1295</v>
      </c>
      <c r="Q205" s="92">
        <v>1328</v>
      </c>
      <c r="R205" s="92">
        <v>1238</v>
      </c>
      <c r="S205" s="38"/>
      <c r="T205" s="17">
        <f t="shared" si="81"/>
        <v>0</v>
      </c>
      <c r="U205" s="17">
        <f t="shared" si="82"/>
        <v>0</v>
      </c>
      <c r="V205" s="17">
        <f t="shared" si="69"/>
        <v>1556100</v>
      </c>
      <c r="W205" s="17">
        <f t="shared" si="83"/>
        <v>1556100</v>
      </c>
      <c r="X205" s="17">
        <f t="shared" si="71"/>
        <v>1501500</v>
      </c>
      <c r="Y205" s="17">
        <f t="shared" si="72"/>
        <v>1767675</v>
      </c>
      <c r="Z205" s="17">
        <f t="shared" si="73"/>
        <v>1812720</v>
      </c>
      <c r="AA205" s="50">
        <f t="shared" si="74"/>
        <v>1689870</v>
      </c>
    </row>
    <row r="206" spans="1:27" customFormat="1" x14ac:dyDescent="0.25">
      <c r="A206" s="62" t="s">
        <v>3</v>
      </c>
      <c r="B206" s="33"/>
      <c r="C206" s="19"/>
      <c r="D206" s="20"/>
      <c r="E206" s="20"/>
      <c r="F206" s="20"/>
      <c r="G206" s="20"/>
      <c r="H206" s="20"/>
      <c r="I206" s="20"/>
      <c r="J206" s="38"/>
      <c r="K206" s="68"/>
      <c r="L206" s="68"/>
      <c r="M206" s="68"/>
      <c r="N206" s="68"/>
      <c r="O206" s="70"/>
      <c r="P206" s="70"/>
      <c r="Q206" s="70"/>
      <c r="R206" s="70"/>
      <c r="S206" s="38"/>
      <c r="T206" s="17">
        <f>SUM(T201:T205)</f>
        <v>0</v>
      </c>
      <c r="U206" s="17">
        <f>SUM(U201:U205)</f>
        <v>0</v>
      </c>
      <c r="V206" s="17">
        <f>SUM(V201:V205)</f>
        <v>11671335</v>
      </c>
      <c r="W206" s="17">
        <f t="shared" ref="W206:AA206" si="84">SUM(W201:W205)</f>
        <v>11671335</v>
      </c>
      <c r="X206" s="17">
        <f t="shared" si="84"/>
        <v>11264100</v>
      </c>
      <c r="Y206" s="17">
        <f t="shared" si="84"/>
        <v>13256430</v>
      </c>
      <c r="Z206" s="17">
        <f t="shared" si="84"/>
        <v>13594725</v>
      </c>
      <c r="AA206" s="50">
        <f t="shared" si="84"/>
        <v>12675660</v>
      </c>
    </row>
    <row r="207" spans="1:27" customFormat="1" x14ac:dyDescent="0.25">
      <c r="A207" s="62" t="s">
        <v>84</v>
      </c>
      <c r="B207" s="33"/>
      <c r="C207" s="19"/>
      <c r="D207" s="20"/>
      <c r="E207" s="20"/>
      <c r="F207" s="20"/>
      <c r="G207" s="20"/>
      <c r="H207" s="20"/>
      <c r="I207" s="20"/>
      <c r="J207" s="38"/>
      <c r="K207" s="68"/>
      <c r="L207" s="68"/>
      <c r="M207" s="68"/>
      <c r="N207" s="68"/>
      <c r="O207" s="70"/>
      <c r="P207" s="70"/>
      <c r="Q207" s="70"/>
      <c r="R207" s="70"/>
      <c r="S207" s="38"/>
      <c r="T207" s="17">
        <f>T190+T198+T206</f>
        <v>5103790</v>
      </c>
      <c r="U207" s="17">
        <f>U190+U198+U206</f>
        <v>101184045</v>
      </c>
      <c r="V207" s="17">
        <f t="shared" ref="V207:AA207" si="85">V190+V198+V206</f>
        <v>49040235</v>
      </c>
      <c r="W207" s="17">
        <f t="shared" si="85"/>
        <v>155328070</v>
      </c>
      <c r="X207" s="17">
        <f t="shared" si="85"/>
        <v>149968740</v>
      </c>
      <c r="Y207" s="17">
        <f t="shared" si="85"/>
        <v>176491365</v>
      </c>
      <c r="Z207" s="17">
        <f t="shared" si="85"/>
        <v>180985650</v>
      </c>
      <c r="AA207" s="50">
        <f t="shared" si="85"/>
        <v>168759915</v>
      </c>
    </row>
    <row r="208" spans="1:27" customFormat="1" x14ac:dyDescent="0.25">
      <c r="A208" s="62"/>
      <c r="B208" s="33"/>
      <c r="C208" s="19"/>
      <c r="D208" s="20"/>
      <c r="E208" s="20"/>
      <c r="F208" s="20"/>
      <c r="G208" s="20"/>
      <c r="H208" s="20"/>
      <c r="I208" s="20"/>
      <c r="J208" s="38"/>
      <c r="K208" s="68"/>
      <c r="L208" s="68"/>
      <c r="M208" s="68"/>
      <c r="N208" s="68"/>
      <c r="O208" s="70"/>
      <c r="P208" s="70"/>
      <c r="Q208" s="70"/>
      <c r="R208" s="70"/>
      <c r="S208" s="38"/>
      <c r="T208" s="17"/>
      <c r="U208" s="17"/>
      <c r="V208" s="17"/>
      <c r="W208" s="17"/>
      <c r="X208" s="17"/>
      <c r="Y208" s="17"/>
      <c r="Z208" s="17"/>
      <c r="AA208" s="50"/>
    </row>
    <row r="209" spans="1:27" customFormat="1" x14ac:dyDescent="0.25">
      <c r="A209" s="62" t="s">
        <v>204</v>
      </c>
      <c r="B209" s="33"/>
      <c r="C209" s="19"/>
      <c r="D209" s="20"/>
      <c r="E209" s="20"/>
      <c r="F209" s="20"/>
      <c r="G209" s="20"/>
      <c r="H209" s="20"/>
      <c r="I209" s="20"/>
      <c r="J209" s="38"/>
      <c r="K209" s="68"/>
      <c r="L209" s="68"/>
      <c r="M209" s="68"/>
      <c r="N209" s="68"/>
      <c r="O209" s="70"/>
      <c r="P209" s="70"/>
      <c r="Q209" s="70"/>
      <c r="R209" s="70"/>
      <c r="S209" s="38"/>
      <c r="T209" s="17"/>
      <c r="U209" s="17"/>
      <c r="V209" s="17"/>
      <c r="W209" s="17"/>
      <c r="X209" s="17"/>
      <c r="Y209" s="17"/>
      <c r="Z209" s="17"/>
      <c r="AA209" s="50"/>
    </row>
    <row r="210" spans="1:27" customFormat="1" x14ac:dyDescent="0.25">
      <c r="A210" s="49">
        <v>1401</v>
      </c>
      <c r="B210" s="24" t="s">
        <v>85</v>
      </c>
      <c r="C210" s="13">
        <v>620</v>
      </c>
      <c r="D210" s="14">
        <v>630</v>
      </c>
      <c r="E210" s="14">
        <v>630</v>
      </c>
      <c r="F210" s="14">
        <v>630</v>
      </c>
      <c r="G210" s="14">
        <v>630</v>
      </c>
      <c r="H210" s="14">
        <v>630</v>
      </c>
      <c r="I210" s="14">
        <v>630</v>
      </c>
      <c r="J210" s="38"/>
      <c r="K210" s="15">
        <v>1695</v>
      </c>
      <c r="L210" s="15">
        <v>24329</v>
      </c>
      <c r="M210" s="15">
        <v>3543</v>
      </c>
      <c r="N210" s="15">
        <f t="shared" ref="N210:N219" si="86">K210+L210+M210</f>
        <v>29567</v>
      </c>
      <c r="O210" s="92">
        <v>31660</v>
      </c>
      <c r="P210" s="92">
        <v>33533</v>
      </c>
      <c r="Q210" s="92">
        <v>34387</v>
      </c>
      <c r="R210" s="92">
        <v>33400</v>
      </c>
      <c r="S210" s="38"/>
      <c r="T210" s="17">
        <f t="shared" ref="T210:T219" si="87">K210*C210</f>
        <v>1050900</v>
      </c>
      <c r="U210" s="17">
        <f t="shared" ref="U210:U219" si="88">L210*D210</f>
        <v>15327270</v>
      </c>
      <c r="V210" s="17">
        <f t="shared" si="69"/>
        <v>2232090</v>
      </c>
      <c r="W210" s="17">
        <f t="shared" ref="W210:W219" si="89">SUM(T210:V210)</f>
        <v>18610260</v>
      </c>
      <c r="X210" s="17">
        <f t="shared" si="71"/>
        <v>19945800</v>
      </c>
      <c r="Y210" s="17">
        <f t="shared" si="72"/>
        <v>21125790</v>
      </c>
      <c r="Z210" s="17">
        <f t="shared" si="73"/>
        <v>21663810</v>
      </c>
      <c r="AA210" s="50">
        <f t="shared" si="74"/>
        <v>21042000</v>
      </c>
    </row>
    <row r="211" spans="1:27" customFormat="1" x14ac:dyDescent="0.25">
      <c r="A211" s="49">
        <v>1402</v>
      </c>
      <c r="B211" s="24" t="s">
        <v>86</v>
      </c>
      <c r="C211" s="13">
        <v>620</v>
      </c>
      <c r="D211" s="14">
        <v>630</v>
      </c>
      <c r="E211" s="14">
        <v>630</v>
      </c>
      <c r="F211" s="14">
        <v>630</v>
      </c>
      <c r="G211" s="14">
        <v>630</v>
      </c>
      <c r="H211" s="14">
        <v>630</v>
      </c>
      <c r="I211" s="14">
        <v>630</v>
      </c>
      <c r="J211" s="38"/>
      <c r="K211" s="15">
        <v>950</v>
      </c>
      <c r="L211" s="15">
        <v>14394</v>
      </c>
      <c r="M211" s="15">
        <v>2096</v>
      </c>
      <c r="N211" s="15">
        <f t="shared" si="86"/>
        <v>17440</v>
      </c>
      <c r="O211" s="92">
        <v>18731</v>
      </c>
      <c r="P211" s="92">
        <v>19839</v>
      </c>
      <c r="Q211" s="92">
        <v>20344</v>
      </c>
      <c r="R211" s="92">
        <v>19761</v>
      </c>
      <c r="S211" s="38"/>
      <c r="T211" s="17">
        <f t="shared" si="87"/>
        <v>589000</v>
      </c>
      <c r="U211" s="17">
        <f t="shared" si="88"/>
        <v>9068220</v>
      </c>
      <c r="V211" s="17">
        <f t="shared" si="69"/>
        <v>1320480</v>
      </c>
      <c r="W211" s="17">
        <f t="shared" si="89"/>
        <v>10977700</v>
      </c>
      <c r="X211" s="17">
        <f t="shared" si="71"/>
        <v>11800530</v>
      </c>
      <c r="Y211" s="17">
        <f t="shared" si="72"/>
        <v>12498570</v>
      </c>
      <c r="Z211" s="17">
        <f t="shared" si="73"/>
        <v>12816720</v>
      </c>
      <c r="AA211" s="50">
        <f t="shared" si="74"/>
        <v>12449430</v>
      </c>
    </row>
    <row r="212" spans="1:27" customFormat="1" x14ac:dyDescent="0.25">
      <c r="A212" s="51">
        <v>1403</v>
      </c>
      <c r="B212" s="24" t="s">
        <v>87</v>
      </c>
      <c r="C212" s="13">
        <v>1240</v>
      </c>
      <c r="D212" s="14">
        <v>1260</v>
      </c>
      <c r="E212" s="14">
        <v>1260</v>
      </c>
      <c r="F212" s="14">
        <v>1260</v>
      </c>
      <c r="G212" s="14">
        <v>1260</v>
      </c>
      <c r="H212" s="14">
        <v>1260</v>
      </c>
      <c r="I212" s="14">
        <v>1260</v>
      </c>
      <c r="J212" s="38"/>
      <c r="K212" s="15">
        <v>60</v>
      </c>
      <c r="L212" s="15">
        <v>916</v>
      </c>
      <c r="M212" s="15">
        <v>133</v>
      </c>
      <c r="N212" s="15">
        <f t="shared" si="86"/>
        <v>1109</v>
      </c>
      <c r="O212" s="92">
        <v>1193</v>
      </c>
      <c r="P212" s="92">
        <v>1263</v>
      </c>
      <c r="Q212" s="92">
        <v>1295</v>
      </c>
      <c r="R212" s="92">
        <v>1258</v>
      </c>
      <c r="S212" s="38"/>
      <c r="T212" s="17">
        <f t="shared" si="87"/>
        <v>74400</v>
      </c>
      <c r="U212" s="17">
        <f t="shared" si="88"/>
        <v>1154160</v>
      </c>
      <c r="V212" s="17">
        <f t="shared" si="69"/>
        <v>167580</v>
      </c>
      <c r="W212" s="17">
        <f t="shared" si="89"/>
        <v>1396140</v>
      </c>
      <c r="X212" s="17">
        <f t="shared" si="71"/>
        <v>1503180</v>
      </c>
      <c r="Y212" s="17">
        <f t="shared" si="72"/>
        <v>1591380</v>
      </c>
      <c r="Z212" s="17">
        <f t="shared" si="73"/>
        <v>1631700</v>
      </c>
      <c r="AA212" s="50">
        <f t="shared" si="74"/>
        <v>1585080</v>
      </c>
    </row>
    <row r="213" spans="1:27" customFormat="1" x14ac:dyDescent="0.25">
      <c r="A213" s="51">
        <v>1405</v>
      </c>
      <c r="B213" s="24" t="s">
        <v>191</v>
      </c>
      <c r="C213" s="13">
        <v>400</v>
      </c>
      <c r="D213" s="14">
        <v>400</v>
      </c>
      <c r="E213" s="14">
        <v>400</v>
      </c>
      <c r="F213" s="14">
        <v>400</v>
      </c>
      <c r="G213" s="14">
        <v>400</v>
      </c>
      <c r="H213" s="14">
        <v>400</v>
      </c>
      <c r="I213" s="14">
        <v>400</v>
      </c>
      <c r="J213" s="38"/>
      <c r="K213" s="15">
        <v>0</v>
      </c>
      <c r="L213" s="15">
        <v>124</v>
      </c>
      <c r="M213" s="15">
        <v>18</v>
      </c>
      <c r="N213" s="15">
        <f t="shared" si="86"/>
        <v>142</v>
      </c>
      <c r="O213" s="92">
        <v>165</v>
      </c>
      <c r="P213" s="92">
        <v>180</v>
      </c>
      <c r="Q213" s="92">
        <v>180</v>
      </c>
      <c r="R213" s="92">
        <v>180</v>
      </c>
      <c r="S213" s="38"/>
      <c r="T213" s="17">
        <f t="shared" si="87"/>
        <v>0</v>
      </c>
      <c r="U213" s="17">
        <f t="shared" si="88"/>
        <v>49600</v>
      </c>
      <c r="V213" s="17">
        <f t="shared" ref="V213:V217" si="90">M213*E213</f>
        <v>7200</v>
      </c>
      <c r="W213" s="17">
        <f t="shared" si="89"/>
        <v>56800</v>
      </c>
      <c r="X213" s="17">
        <f t="shared" ref="X213:X217" si="91">O213*F213</f>
        <v>66000</v>
      </c>
      <c r="Y213" s="17">
        <f t="shared" ref="Y213:Y217" si="92">P213*G213</f>
        <v>72000</v>
      </c>
      <c r="Z213" s="17">
        <f t="shared" ref="Z213:Z217" si="93">Q213*H213</f>
        <v>72000</v>
      </c>
      <c r="AA213" s="50">
        <f t="shared" ref="AA213:AA217" si="94">R213*I213</f>
        <v>72000</v>
      </c>
    </row>
    <row r="214" spans="1:27" customFormat="1" x14ac:dyDescent="0.25">
      <c r="A214" s="51">
        <v>1406</v>
      </c>
      <c r="B214" s="35" t="s">
        <v>201</v>
      </c>
      <c r="C214" s="28">
        <v>27200</v>
      </c>
      <c r="D214" s="28">
        <v>27200</v>
      </c>
      <c r="E214" s="28">
        <v>27200</v>
      </c>
      <c r="F214" s="28">
        <v>27200</v>
      </c>
      <c r="G214" s="28">
        <v>27200</v>
      </c>
      <c r="H214" s="28">
        <v>27200</v>
      </c>
      <c r="I214" s="28">
        <v>27200</v>
      </c>
      <c r="J214" s="38"/>
      <c r="K214" s="15">
        <v>0</v>
      </c>
      <c r="L214" s="15">
        <v>420</v>
      </c>
      <c r="M214" s="15">
        <v>0</v>
      </c>
      <c r="N214" s="15">
        <f t="shared" si="86"/>
        <v>420</v>
      </c>
      <c r="O214" s="97">
        <v>450</v>
      </c>
      <c r="P214" s="97">
        <v>500</v>
      </c>
      <c r="Q214" s="97">
        <v>575</v>
      </c>
      <c r="R214" s="97">
        <v>600</v>
      </c>
      <c r="S214" s="38"/>
      <c r="T214" s="17">
        <f t="shared" si="87"/>
        <v>0</v>
      </c>
      <c r="U214" s="17">
        <f t="shared" si="88"/>
        <v>11424000</v>
      </c>
      <c r="V214" s="17">
        <f>M214*E214</f>
        <v>0</v>
      </c>
      <c r="W214" s="17">
        <f t="shared" si="89"/>
        <v>11424000</v>
      </c>
      <c r="X214" s="17">
        <f t="shared" ref="X214:AA215" si="95">O214*F214</f>
        <v>12240000</v>
      </c>
      <c r="Y214" s="17">
        <f t="shared" si="95"/>
        <v>13600000</v>
      </c>
      <c r="Z214" s="17">
        <f t="shared" si="95"/>
        <v>15640000</v>
      </c>
      <c r="AA214" s="50">
        <f t="shared" si="95"/>
        <v>16320000</v>
      </c>
    </row>
    <row r="215" spans="1:27" customFormat="1" x14ac:dyDescent="0.25">
      <c r="A215" s="51">
        <v>1407</v>
      </c>
      <c r="B215" s="35" t="s">
        <v>244</v>
      </c>
      <c r="C215" s="28">
        <v>600</v>
      </c>
      <c r="D215" s="28">
        <v>600</v>
      </c>
      <c r="E215" s="28">
        <v>600</v>
      </c>
      <c r="F215" s="28">
        <v>600</v>
      </c>
      <c r="G215" s="28">
        <v>600</v>
      </c>
      <c r="H215" s="28">
        <v>600</v>
      </c>
      <c r="I215" s="28">
        <v>600</v>
      </c>
      <c r="J215" s="38"/>
      <c r="K215" s="15">
        <v>0</v>
      </c>
      <c r="L215" s="15">
        <v>2940</v>
      </c>
      <c r="M215" s="15">
        <v>0</v>
      </c>
      <c r="N215" s="15">
        <f t="shared" si="86"/>
        <v>2940</v>
      </c>
      <c r="O215" s="97">
        <v>3150</v>
      </c>
      <c r="P215" s="97">
        <v>3500</v>
      </c>
      <c r="Q215" s="97">
        <v>4025</v>
      </c>
      <c r="R215" s="97">
        <v>4200</v>
      </c>
      <c r="S215" s="38"/>
      <c r="T215" s="17">
        <f t="shared" si="87"/>
        <v>0</v>
      </c>
      <c r="U215" s="17">
        <f t="shared" si="88"/>
        <v>1764000</v>
      </c>
      <c r="V215" s="17">
        <f>M215*E215</f>
        <v>0</v>
      </c>
      <c r="W215" s="17">
        <f t="shared" si="89"/>
        <v>1764000</v>
      </c>
      <c r="X215" s="17">
        <f t="shared" si="95"/>
        <v>1890000</v>
      </c>
      <c r="Y215" s="17">
        <f t="shared" si="95"/>
        <v>2100000</v>
      </c>
      <c r="Z215" s="17">
        <f t="shared" si="95"/>
        <v>2415000</v>
      </c>
      <c r="AA215" s="50">
        <f t="shared" si="95"/>
        <v>2520000</v>
      </c>
    </row>
    <row r="216" spans="1:27" customFormat="1" x14ac:dyDescent="0.25">
      <c r="A216" s="51">
        <v>1408</v>
      </c>
      <c r="B216" s="24" t="s">
        <v>200</v>
      </c>
      <c r="C216" s="13">
        <v>35800</v>
      </c>
      <c r="D216" s="14">
        <v>35800</v>
      </c>
      <c r="E216" s="13">
        <v>35800</v>
      </c>
      <c r="F216" s="13">
        <v>35800</v>
      </c>
      <c r="G216" s="13">
        <v>35800</v>
      </c>
      <c r="H216" s="13">
        <v>35800</v>
      </c>
      <c r="I216" s="13">
        <v>35800</v>
      </c>
      <c r="J216" s="38"/>
      <c r="K216" s="15">
        <v>0</v>
      </c>
      <c r="L216" s="15">
        <v>50</v>
      </c>
      <c r="M216" s="15">
        <v>0</v>
      </c>
      <c r="N216" s="15">
        <f t="shared" si="86"/>
        <v>50</v>
      </c>
      <c r="O216" s="92">
        <v>60</v>
      </c>
      <c r="P216" s="92">
        <v>110</v>
      </c>
      <c r="Q216" s="92">
        <v>200</v>
      </c>
      <c r="R216" s="92">
        <v>275</v>
      </c>
      <c r="S216" s="38"/>
      <c r="T216" s="17">
        <f t="shared" si="87"/>
        <v>0</v>
      </c>
      <c r="U216" s="17">
        <f t="shared" si="88"/>
        <v>1790000</v>
      </c>
      <c r="V216" s="17">
        <f t="shared" si="90"/>
        <v>0</v>
      </c>
      <c r="W216" s="17">
        <f t="shared" si="89"/>
        <v>1790000</v>
      </c>
      <c r="X216" s="17">
        <f t="shared" si="91"/>
        <v>2148000</v>
      </c>
      <c r="Y216" s="17">
        <f t="shared" si="92"/>
        <v>3938000</v>
      </c>
      <c r="Z216" s="17">
        <f t="shared" si="93"/>
        <v>7160000</v>
      </c>
      <c r="AA216" s="50">
        <f t="shared" si="94"/>
        <v>9845000</v>
      </c>
    </row>
    <row r="217" spans="1:27" customFormat="1" x14ac:dyDescent="0.25">
      <c r="A217" s="51">
        <v>1409</v>
      </c>
      <c r="B217" s="24" t="s">
        <v>245</v>
      </c>
      <c r="C217" s="13">
        <v>800</v>
      </c>
      <c r="D217" s="14">
        <v>800</v>
      </c>
      <c r="E217" s="13">
        <v>800</v>
      </c>
      <c r="F217" s="13">
        <v>800</v>
      </c>
      <c r="G217" s="13">
        <v>800</v>
      </c>
      <c r="H217" s="13">
        <v>800</v>
      </c>
      <c r="I217" s="13">
        <v>800</v>
      </c>
      <c r="J217" s="38"/>
      <c r="K217" s="15">
        <v>0</v>
      </c>
      <c r="L217" s="15">
        <v>250</v>
      </c>
      <c r="M217" s="15">
        <v>0</v>
      </c>
      <c r="N217" s="15">
        <f t="shared" si="86"/>
        <v>250</v>
      </c>
      <c r="O217" s="92">
        <v>420</v>
      </c>
      <c r="P217" s="92">
        <v>770</v>
      </c>
      <c r="Q217" s="92">
        <v>1400</v>
      </c>
      <c r="R217" s="92">
        <v>1925</v>
      </c>
      <c r="S217" s="38"/>
      <c r="T217" s="17">
        <f t="shared" si="87"/>
        <v>0</v>
      </c>
      <c r="U217" s="17">
        <f t="shared" si="88"/>
        <v>200000</v>
      </c>
      <c r="V217" s="17">
        <f t="shared" si="90"/>
        <v>0</v>
      </c>
      <c r="W217" s="17">
        <f t="shared" si="89"/>
        <v>200000</v>
      </c>
      <c r="X217" s="17">
        <f t="shared" si="91"/>
        <v>336000</v>
      </c>
      <c r="Y217" s="17">
        <f t="shared" si="92"/>
        <v>616000</v>
      </c>
      <c r="Z217" s="17">
        <f t="shared" si="93"/>
        <v>1120000</v>
      </c>
      <c r="AA217" s="50">
        <f t="shared" si="94"/>
        <v>1540000</v>
      </c>
    </row>
    <row r="218" spans="1:27" customFormat="1" x14ac:dyDescent="0.25">
      <c r="A218" s="51" t="s">
        <v>199</v>
      </c>
      <c r="B218" s="110" t="s">
        <v>241</v>
      </c>
      <c r="C218" s="14">
        <v>400</v>
      </c>
      <c r="D218" s="116">
        <v>400</v>
      </c>
      <c r="E218" s="13">
        <v>400</v>
      </c>
      <c r="F218" s="13">
        <v>400</v>
      </c>
      <c r="G218" s="13">
        <v>400</v>
      </c>
      <c r="H218" s="13">
        <v>400</v>
      </c>
      <c r="I218" s="13">
        <v>400</v>
      </c>
      <c r="J218" s="38"/>
      <c r="K218" s="15">
        <v>0</v>
      </c>
      <c r="L218" s="15">
        <v>41</v>
      </c>
      <c r="M218" s="15">
        <v>6</v>
      </c>
      <c r="N218" s="15">
        <f t="shared" si="86"/>
        <v>47</v>
      </c>
      <c r="O218" s="92">
        <v>50</v>
      </c>
      <c r="P218" s="92">
        <v>50</v>
      </c>
      <c r="Q218" s="92">
        <v>50</v>
      </c>
      <c r="R218" s="92">
        <v>50</v>
      </c>
      <c r="S218" s="38"/>
      <c r="T218" s="17">
        <f t="shared" si="87"/>
        <v>0</v>
      </c>
      <c r="U218" s="17">
        <f t="shared" si="88"/>
        <v>16400</v>
      </c>
      <c r="V218" s="17">
        <f>M218*E218</f>
        <v>2400</v>
      </c>
      <c r="W218" s="17">
        <f t="shared" si="89"/>
        <v>18800</v>
      </c>
      <c r="X218" s="17">
        <f>O218*F218</f>
        <v>20000</v>
      </c>
      <c r="Y218" s="17">
        <f>P218*G218</f>
        <v>20000</v>
      </c>
      <c r="Z218" s="17">
        <f>Q218*H218</f>
        <v>20000</v>
      </c>
      <c r="AA218" s="50">
        <f>R218*I218</f>
        <v>20000</v>
      </c>
    </row>
    <row r="219" spans="1:27" customFormat="1" x14ac:dyDescent="0.25">
      <c r="A219" s="51">
        <v>1411</v>
      </c>
      <c r="B219" s="110" t="s">
        <v>242</v>
      </c>
      <c r="C219" s="13">
        <v>400</v>
      </c>
      <c r="D219" s="116">
        <v>400</v>
      </c>
      <c r="E219" s="13">
        <v>400</v>
      </c>
      <c r="F219" s="13">
        <v>400</v>
      </c>
      <c r="G219" s="13">
        <v>400</v>
      </c>
      <c r="H219" s="13">
        <v>400</v>
      </c>
      <c r="I219" s="13">
        <v>400</v>
      </c>
      <c r="J219" s="38"/>
      <c r="K219" s="15">
        <v>0</v>
      </c>
      <c r="L219" s="15">
        <v>16</v>
      </c>
      <c r="M219" s="15">
        <v>2</v>
      </c>
      <c r="N219" s="15">
        <f t="shared" si="86"/>
        <v>18</v>
      </c>
      <c r="O219" s="92">
        <v>20</v>
      </c>
      <c r="P219" s="92">
        <v>20</v>
      </c>
      <c r="Q219" s="92">
        <v>20</v>
      </c>
      <c r="R219" s="92">
        <v>20</v>
      </c>
      <c r="S219" s="38"/>
      <c r="T219" s="17">
        <f t="shared" si="87"/>
        <v>0</v>
      </c>
      <c r="U219" s="17">
        <f t="shared" si="88"/>
        <v>6400</v>
      </c>
      <c r="V219" s="17">
        <f t="shared" ref="V219" si="96">M219*E219</f>
        <v>800</v>
      </c>
      <c r="W219" s="17">
        <f t="shared" si="89"/>
        <v>7200</v>
      </c>
      <c r="X219" s="17">
        <f t="shared" ref="X219" si="97">O219*F219</f>
        <v>8000</v>
      </c>
      <c r="Y219" s="17">
        <f t="shared" ref="Y219" si="98">P219*G219</f>
        <v>8000</v>
      </c>
      <c r="Z219" s="17">
        <f t="shared" ref="Z219" si="99">Q219*H219</f>
        <v>8000</v>
      </c>
      <c r="AA219" s="50">
        <f t="shared" ref="AA219" si="100">R219*I219</f>
        <v>8000</v>
      </c>
    </row>
    <row r="220" spans="1:27" customFormat="1" ht="12.6" thickBot="1" x14ac:dyDescent="0.3">
      <c r="A220" s="132" t="s">
        <v>204</v>
      </c>
      <c r="B220" s="133"/>
      <c r="C220" s="134"/>
      <c r="D220" s="135"/>
      <c r="E220" s="135"/>
      <c r="F220" s="135"/>
      <c r="G220" s="135"/>
      <c r="H220" s="135"/>
      <c r="I220" s="135"/>
      <c r="J220" s="115"/>
      <c r="K220" s="54"/>
      <c r="L220" s="54"/>
      <c r="M220" s="54"/>
      <c r="N220" s="54"/>
      <c r="O220" s="136"/>
      <c r="P220" s="136"/>
      <c r="Q220" s="136"/>
      <c r="R220" s="136"/>
      <c r="S220" s="115"/>
      <c r="T220" s="56">
        <f t="shared" ref="T220:AA220" si="101">SUM(T210:T219)</f>
        <v>1714300</v>
      </c>
      <c r="U220" s="56">
        <f t="shared" si="101"/>
        <v>40800050</v>
      </c>
      <c r="V220" s="56">
        <f t="shared" si="101"/>
        <v>3730550</v>
      </c>
      <c r="W220" s="56">
        <f t="shared" si="101"/>
        <v>46244900</v>
      </c>
      <c r="X220" s="56">
        <f t="shared" si="101"/>
        <v>49957510</v>
      </c>
      <c r="Y220" s="56">
        <f t="shared" si="101"/>
        <v>55569740</v>
      </c>
      <c r="Z220" s="56">
        <f t="shared" si="101"/>
        <v>62547230</v>
      </c>
      <c r="AA220" s="61">
        <f t="shared" si="101"/>
        <v>65401510</v>
      </c>
    </row>
    <row r="221" spans="1:27" customFormat="1" x14ac:dyDescent="0.25">
      <c r="A221" s="151"/>
      <c r="B221" s="125"/>
      <c r="C221" s="126"/>
      <c r="D221" s="127"/>
      <c r="E221" s="127"/>
      <c r="F221" s="127"/>
      <c r="G221" s="127"/>
      <c r="H221" s="127"/>
      <c r="I221" s="127"/>
      <c r="J221" s="128"/>
      <c r="K221" s="159"/>
      <c r="L221" s="159"/>
      <c r="M221" s="159"/>
      <c r="N221" s="159"/>
      <c r="O221" s="160"/>
      <c r="P221" s="160"/>
      <c r="Q221" s="160"/>
      <c r="R221" s="160"/>
      <c r="S221" s="128"/>
      <c r="T221" s="130"/>
      <c r="U221" s="130"/>
      <c r="V221" s="130"/>
      <c r="W221" s="130"/>
      <c r="X221" s="130"/>
      <c r="Y221" s="130"/>
      <c r="Z221" s="130"/>
      <c r="AA221" s="131"/>
    </row>
    <row r="222" spans="1:27" customFormat="1" x14ac:dyDescent="0.25">
      <c r="A222" s="111" t="s">
        <v>205</v>
      </c>
      <c r="B222" s="81"/>
      <c r="C222" s="77"/>
      <c r="D222" s="82"/>
      <c r="E222" s="82"/>
      <c r="F222" s="82"/>
      <c r="G222" s="82"/>
      <c r="H222" s="82"/>
      <c r="I222" s="82"/>
      <c r="J222" s="38"/>
      <c r="K222" s="95"/>
      <c r="L222" s="95"/>
      <c r="M222" s="95"/>
      <c r="N222" s="95"/>
      <c r="O222" s="112"/>
      <c r="P222" s="112"/>
      <c r="Q222" s="94"/>
      <c r="R222" s="94"/>
      <c r="S222" s="38"/>
      <c r="T222" s="78"/>
      <c r="U222" s="78"/>
      <c r="V222" s="78"/>
      <c r="W222" s="78"/>
      <c r="X222" s="78"/>
      <c r="Y222" s="78"/>
      <c r="Z222" s="78"/>
      <c r="AA222" s="79"/>
    </row>
    <row r="223" spans="1:27" customFormat="1" x14ac:dyDescent="0.25">
      <c r="A223" s="51">
        <v>2401</v>
      </c>
      <c r="B223" s="24" t="s">
        <v>85</v>
      </c>
      <c r="C223" s="19">
        <v>310</v>
      </c>
      <c r="D223" s="20">
        <v>315</v>
      </c>
      <c r="E223" s="20">
        <v>315</v>
      </c>
      <c r="F223" s="20">
        <v>315</v>
      </c>
      <c r="G223" s="20">
        <v>315</v>
      </c>
      <c r="H223" s="20">
        <v>315</v>
      </c>
      <c r="I223" s="20">
        <v>315</v>
      </c>
      <c r="J223" s="38"/>
      <c r="K223" s="15">
        <v>415</v>
      </c>
      <c r="L223" s="15">
        <v>4114</v>
      </c>
      <c r="M223" s="15">
        <v>599</v>
      </c>
      <c r="N223" s="15">
        <f t="shared" ref="N223:N225" si="102">K223+L223+M223</f>
        <v>5128</v>
      </c>
      <c r="O223" s="92">
        <v>5354</v>
      </c>
      <c r="P223" s="92">
        <v>5670</v>
      </c>
      <c r="Q223" s="92">
        <v>5815</v>
      </c>
      <c r="R223" s="92">
        <v>5648</v>
      </c>
      <c r="S223" s="38"/>
      <c r="T223" s="17">
        <f t="shared" ref="T223:T225" si="103">K223*C223</f>
        <v>128650</v>
      </c>
      <c r="U223" s="17">
        <f>L223*D223</f>
        <v>1295910</v>
      </c>
      <c r="V223" s="17">
        <f t="shared" si="69"/>
        <v>188685</v>
      </c>
      <c r="W223" s="17">
        <f t="shared" ref="W223:W225" si="104">SUM(T223:V223)</f>
        <v>1613245</v>
      </c>
      <c r="X223" s="17">
        <f t="shared" si="71"/>
        <v>1686510</v>
      </c>
      <c r="Y223" s="17">
        <f t="shared" si="72"/>
        <v>1786050</v>
      </c>
      <c r="Z223" s="17">
        <f t="shared" si="73"/>
        <v>1831725</v>
      </c>
      <c r="AA223" s="50">
        <f t="shared" si="74"/>
        <v>1779120</v>
      </c>
    </row>
    <row r="224" spans="1:27" customFormat="1" x14ac:dyDescent="0.25">
      <c r="A224" s="51">
        <v>2402</v>
      </c>
      <c r="B224" s="24" t="s">
        <v>86</v>
      </c>
      <c r="C224" s="19">
        <v>310</v>
      </c>
      <c r="D224" s="20">
        <v>315</v>
      </c>
      <c r="E224" s="20">
        <v>315</v>
      </c>
      <c r="F224" s="20">
        <v>315</v>
      </c>
      <c r="G224" s="20">
        <v>315</v>
      </c>
      <c r="H224" s="20">
        <v>315</v>
      </c>
      <c r="I224" s="20">
        <v>315</v>
      </c>
      <c r="J224" s="38"/>
      <c r="K224" s="15">
        <v>181</v>
      </c>
      <c r="L224" s="15">
        <v>1891</v>
      </c>
      <c r="M224" s="15">
        <v>275</v>
      </c>
      <c r="N224" s="15">
        <f t="shared" si="102"/>
        <v>2347</v>
      </c>
      <c r="O224" s="92">
        <v>2461</v>
      </c>
      <c r="P224" s="92">
        <v>2606</v>
      </c>
      <c r="Q224" s="92">
        <v>2673</v>
      </c>
      <c r="R224" s="92">
        <v>2596</v>
      </c>
      <c r="S224" s="38"/>
      <c r="T224" s="17">
        <f t="shared" si="103"/>
        <v>56110</v>
      </c>
      <c r="U224" s="17">
        <f>L224*D224</f>
        <v>595665</v>
      </c>
      <c r="V224" s="17">
        <f t="shared" si="69"/>
        <v>86625</v>
      </c>
      <c r="W224" s="17">
        <f t="shared" si="104"/>
        <v>738400</v>
      </c>
      <c r="X224" s="17">
        <f t="shared" si="71"/>
        <v>775215</v>
      </c>
      <c r="Y224" s="17">
        <f t="shared" si="72"/>
        <v>820890</v>
      </c>
      <c r="Z224" s="17">
        <f t="shared" si="73"/>
        <v>841995</v>
      </c>
      <c r="AA224" s="50">
        <f t="shared" si="74"/>
        <v>817740</v>
      </c>
    </row>
    <row r="225" spans="1:27" customFormat="1" x14ac:dyDescent="0.25">
      <c r="A225" s="51">
        <v>2403</v>
      </c>
      <c r="B225" s="24" t="s">
        <v>87</v>
      </c>
      <c r="C225" s="19">
        <v>620</v>
      </c>
      <c r="D225" s="20">
        <v>630</v>
      </c>
      <c r="E225" s="20">
        <v>630</v>
      </c>
      <c r="F225" s="20">
        <v>630</v>
      </c>
      <c r="G225" s="20">
        <v>630</v>
      </c>
      <c r="H225" s="20">
        <v>630</v>
      </c>
      <c r="I225" s="20">
        <v>630</v>
      </c>
      <c r="J225" s="38"/>
      <c r="K225" s="15">
        <v>15</v>
      </c>
      <c r="L225" s="15">
        <v>159</v>
      </c>
      <c r="M225" s="15">
        <v>23</v>
      </c>
      <c r="N225" s="15">
        <f t="shared" si="102"/>
        <v>197</v>
      </c>
      <c r="O225" s="92">
        <v>207</v>
      </c>
      <c r="P225" s="92">
        <v>219</v>
      </c>
      <c r="Q225" s="92">
        <v>225</v>
      </c>
      <c r="R225" s="92">
        <v>218</v>
      </c>
      <c r="S225" s="38"/>
      <c r="T225" s="17">
        <f t="shared" si="103"/>
        <v>9300</v>
      </c>
      <c r="U225" s="17">
        <f>L225*D225</f>
        <v>100170</v>
      </c>
      <c r="V225" s="17">
        <f t="shared" si="69"/>
        <v>14490</v>
      </c>
      <c r="W225" s="17">
        <f t="shared" si="104"/>
        <v>123960</v>
      </c>
      <c r="X225" s="17">
        <f t="shared" si="71"/>
        <v>130410</v>
      </c>
      <c r="Y225" s="17">
        <f t="shared" si="72"/>
        <v>137970</v>
      </c>
      <c r="Z225" s="17">
        <f t="shared" si="73"/>
        <v>141750</v>
      </c>
      <c r="AA225" s="50">
        <f t="shared" si="74"/>
        <v>137340</v>
      </c>
    </row>
    <row r="226" spans="1:27" customFormat="1" x14ac:dyDescent="0.25">
      <c r="A226" s="62" t="s">
        <v>205</v>
      </c>
      <c r="B226" s="33"/>
      <c r="C226" s="19"/>
      <c r="D226" s="20"/>
      <c r="E226" s="20"/>
      <c r="F226" s="20"/>
      <c r="G226" s="20"/>
      <c r="H226" s="20"/>
      <c r="I226" s="20"/>
      <c r="J226" s="38"/>
      <c r="K226" s="15"/>
      <c r="L226" s="15"/>
      <c r="M226" s="15"/>
      <c r="N226" s="15"/>
      <c r="O226" s="92"/>
      <c r="P226" s="92"/>
      <c r="Q226" s="92"/>
      <c r="R226" s="92"/>
      <c r="S226" s="38"/>
      <c r="T226" s="17">
        <f>SUM(T223:T225)</f>
        <v>194060</v>
      </c>
      <c r="U226" s="17">
        <f>SUM(U223:U225)</f>
        <v>1991745</v>
      </c>
      <c r="V226" s="17">
        <f t="shared" ref="V226:AA226" si="105">SUM(V223:V225)</f>
        <v>289800</v>
      </c>
      <c r="W226" s="17">
        <f t="shared" si="105"/>
        <v>2475605</v>
      </c>
      <c r="X226" s="17">
        <f t="shared" si="105"/>
        <v>2592135</v>
      </c>
      <c r="Y226" s="17">
        <f t="shared" si="105"/>
        <v>2744910</v>
      </c>
      <c r="Z226" s="17">
        <f t="shared" si="105"/>
        <v>2815470</v>
      </c>
      <c r="AA226" s="50">
        <f t="shared" si="105"/>
        <v>2734200</v>
      </c>
    </row>
    <row r="227" spans="1:27" customFormat="1" x14ac:dyDescent="0.25">
      <c r="A227" s="85"/>
      <c r="B227" s="33"/>
      <c r="C227" s="19"/>
      <c r="D227" s="20"/>
      <c r="E227" s="20"/>
      <c r="F227" s="20"/>
      <c r="G227" s="20"/>
      <c r="H227" s="20"/>
      <c r="I227" s="20"/>
      <c r="J227" s="38"/>
      <c r="K227" s="15"/>
      <c r="L227" s="15"/>
      <c r="M227" s="15"/>
      <c r="N227" s="15"/>
      <c r="O227" s="92"/>
      <c r="P227" s="92"/>
      <c r="Q227" s="92"/>
      <c r="R227" s="92"/>
      <c r="S227" s="38"/>
      <c r="T227" s="17"/>
      <c r="U227" s="17"/>
      <c r="V227" s="17"/>
      <c r="W227" s="17"/>
      <c r="X227" s="17"/>
      <c r="Y227" s="17"/>
      <c r="Z227" s="17"/>
      <c r="AA227" s="50"/>
    </row>
    <row r="228" spans="1:27" customFormat="1" x14ac:dyDescent="0.25">
      <c r="A228" s="62" t="s">
        <v>206</v>
      </c>
      <c r="B228" s="33"/>
      <c r="C228" s="19"/>
      <c r="D228" s="20"/>
      <c r="E228" s="20"/>
      <c r="F228" s="20"/>
      <c r="G228" s="20"/>
      <c r="H228" s="20"/>
      <c r="I228" s="20"/>
      <c r="J228" s="38"/>
      <c r="K228" s="15"/>
      <c r="L228" s="15"/>
      <c r="M228" s="15"/>
      <c r="N228" s="15"/>
      <c r="O228" s="92"/>
      <c r="P228" s="92"/>
      <c r="Q228" s="92"/>
      <c r="R228" s="92"/>
      <c r="S228" s="38"/>
      <c r="T228" s="17"/>
      <c r="U228" s="17"/>
      <c r="V228" s="17"/>
      <c r="W228" s="17"/>
      <c r="X228" s="17"/>
      <c r="Y228" s="17"/>
      <c r="Z228" s="17"/>
      <c r="AA228" s="50"/>
    </row>
    <row r="229" spans="1:27" customFormat="1" x14ac:dyDescent="0.25">
      <c r="A229" s="51">
        <v>3401</v>
      </c>
      <c r="B229" s="24" t="s">
        <v>85</v>
      </c>
      <c r="C229" s="19"/>
      <c r="D229" s="20"/>
      <c r="E229" s="20">
        <v>315</v>
      </c>
      <c r="F229" s="20">
        <v>315</v>
      </c>
      <c r="G229" s="20">
        <v>315</v>
      </c>
      <c r="H229" s="20">
        <v>315</v>
      </c>
      <c r="I229" s="20">
        <v>315</v>
      </c>
      <c r="J229" s="38"/>
      <c r="K229" s="15"/>
      <c r="L229" s="15"/>
      <c r="M229" s="15">
        <v>2243</v>
      </c>
      <c r="N229" s="15">
        <f t="shared" ref="N229:N231" si="106">K229+L229+M229</f>
        <v>2243</v>
      </c>
      <c r="O229" s="92">
        <v>2405</v>
      </c>
      <c r="P229" s="92">
        <v>2548</v>
      </c>
      <c r="Q229" s="92">
        <v>2612</v>
      </c>
      <c r="R229" s="92">
        <v>2537</v>
      </c>
      <c r="S229" s="38"/>
      <c r="T229" s="17">
        <f t="shared" ref="T229:T231" si="107">K229*C229</f>
        <v>0</v>
      </c>
      <c r="U229" s="17">
        <f t="shared" ref="U229:U231" si="108">L229*D229</f>
        <v>0</v>
      </c>
      <c r="V229" s="17">
        <f t="shared" si="69"/>
        <v>706545</v>
      </c>
      <c r="W229" s="17">
        <f t="shared" ref="W229:W231" si="109">SUM(T229:V229)</f>
        <v>706545</v>
      </c>
      <c r="X229" s="17">
        <f t="shared" si="71"/>
        <v>757575</v>
      </c>
      <c r="Y229" s="17">
        <f t="shared" si="72"/>
        <v>802620</v>
      </c>
      <c r="Z229" s="17">
        <f t="shared" si="73"/>
        <v>822780</v>
      </c>
      <c r="AA229" s="50">
        <f t="shared" si="74"/>
        <v>799155</v>
      </c>
    </row>
    <row r="230" spans="1:27" customFormat="1" x14ac:dyDescent="0.25">
      <c r="A230" s="51">
        <v>3402</v>
      </c>
      <c r="B230" s="24" t="s">
        <v>86</v>
      </c>
      <c r="C230" s="19"/>
      <c r="D230" s="20"/>
      <c r="E230" s="20">
        <v>315</v>
      </c>
      <c r="F230" s="20">
        <v>315</v>
      </c>
      <c r="G230" s="20">
        <v>315</v>
      </c>
      <c r="H230" s="20">
        <v>315</v>
      </c>
      <c r="I230" s="20">
        <v>315</v>
      </c>
      <c r="J230" s="38"/>
      <c r="K230" s="15"/>
      <c r="L230" s="15"/>
      <c r="M230" s="15">
        <v>1031</v>
      </c>
      <c r="N230" s="15">
        <f t="shared" si="106"/>
        <v>1031</v>
      </c>
      <c r="O230" s="92">
        <v>1106</v>
      </c>
      <c r="P230" s="92">
        <v>1171</v>
      </c>
      <c r="Q230" s="92">
        <v>1201</v>
      </c>
      <c r="R230" s="92">
        <v>1166</v>
      </c>
      <c r="S230" s="38"/>
      <c r="T230" s="17">
        <f t="shared" si="107"/>
        <v>0</v>
      </c>
      <c r="U230" s="17">
        <f t="shared" si="108"/>
        <v>0</v>
      </c>
      <c r="V230" s="17">
        <f t="shared" si="69"/>
        <v>324765</v>
      </c>
      <c r="W230" s="17">
        <f t="shared" si="109"/>
        <v>324765</v>
      </c>
      <c r="X230" s="17">
        <f t="shared" si="71"/>
        <v>348390</v>
      </c>
      <c r="Y230" s="17">
        <f t="shared" si="72"/>
        <v>368865</v>
      </c>
      <c r="Z230" s="17">
        <f t="shared" si="73"/>
        <v>378315</v>
      </c>
      <c r="AA230" s="50">
        <f t="shared" si="74"/>
        <v>367290</v>
      </c>
    </row>
    <row r="231" spans="1:27" customFormat="1" x14ac:dyDescent="0.25">
      <c r="A231" s="51">
        <v>3403</v>
      </c>
      <c r="B231" s="24" t="s">
        <v>87</v>
      </c>
      <c r="C231" s="19"/>
      <c r="D231" s="20"/>
      <c r="E231" s="20">
        <v>630</v>
      </c>
      <c r="F231" s="20">
        <v>630</v>
      </c>
      <c r="G231" s="20">
        <v>630</v>
      </c>
      <c r="H231" s="20">
        <v>630</v>
      </c>
      <c r="I231" s="20">
        <v>630</v>
      </c>
      <c r="J231" s="38"/>
      <c r="K231" s="15"/>
      <c r="L231" s="15"/>
      <c r="M231" s="15">
        <v>87</v>
      </c>
      <c r="N231" s="15">
        <f t="shared" si="106"/>
        <v>87</v>
      </c>
      <c r="O231" s="92">
        <v>93</v>
      </c>
      <c r="P231" s="92">
        <v>98</v>
      </c>
      <c r="Q231" s="92">
        <v>101</v>
      </c>
      <c r="R231" s="92">
        <v>98</v>
      </c>
      <c r="S231" s="38"/>
      <c r="T231" s="17">
        <f t="shared" si="107"/>
        <v>0</v>
      </c>
      <c r="U231" s="17">
        <f t="shared" si="108"/>
        <v>0</v>
      </c>
      <c r="V231" s="17">
        <f t="shared" si="69"/>
        <v>54810</v>
      </c>
      <c r="W231" s="17">
        <f t="shared" si="109"/>
        <v>54810</v>
      </c>
      <c r="X231" s="17">
        <f t="shared" si="71"/>
        <v>58590</v>
      </c>
      <c r="Y231" s="17">
        <f t="shared" si="72"/>
        <v>61740</v>
      </c>
      <c r="Z231" s="17">
        <f t="shared" si="73"/>
        <v>63630</v>
      </c>
      <c r="AA231" s="50">
        <f t="shared" si="74"/>
        <v>61740</v>
      </c>
    </row>
    <row r="232" spans="1:27" customFormat="1" x14ac:dyDescent="0.25">
      <c r="A232" s="62" t="s">
        <v>206</v>
      </c>
      <c r="B232" s="60"/>
      <c r="C232" s="19"/>
      <c r="D232" s="20"/>
      <c r="E232" s="20"/>
      <c r="F232" s="20"/>
      <c r="G232" s="20"/>
      <c r="H232" s="20"/>
      <c r="I232" s="20"/>
      <c r="J232" s="38"/>
      <c r="K232" s="15"/>
      <c r="L232" s="15"/>
      <c r="M232" s="15"/>
      <c r="N232" s="15"/>
      <c r="O232" s="92"/>
      <c r="P232" s="92"/>
      <c r="Q232" s="92"/>
      <c r="R232" s="92"/>
      <c r="S232" s="38"/>
      <c r="T232" s="17">
        <f>SUM(T229:T231)</f>
        <v>0</v>
      </c>
      <c r="U232" s="17">
        <f>SUM(U229:U231)</f>
        <v>0</v>
      </c>
      <c r="V232" s="17">
        <f>SUM(V229:V231)</f>
        <v>1086120</v>
      </c>
      <c r="W232" s="17">
        <f t="shared" ref="W232:AA232" si="110">SUM(W229:W231)</f>
        <v>1086120</v>
      </c>
      <c r="X232" s="17">
        <f t="shared" si="110"/>
        <v>1164555</v>
      </c>
      <c r="Y232" s="17">
        <f t="shared" si="110"/>
        <v>1233225</v>
      </c>
      <c r="Z232" s="17">
        <f t="shared" si="110"/>
        <v>1264725</v>
      </c>
      <c r="AA232" s="50">
        <f t="shared" si="110"/>
        <v>1228185</v>
      </c>
    </row>
    <row r="233" spans="1:27" customFormat="1" x14ac:dyDescent="0.25">
      <c r="A233" s="62" t="s">
        <v>207</v>
      </c>
      <c r="B233" s="33"/>
      <c r="C233" s="19"/>
      <c r="D233" s="20"/>
      <c r="E233" s="20"/>
      <c r="F233" s="20"/>
      <c r="G233" s="20"/>
      <c r="H233" s="20"/>
      <c r="I233" s="20"/>
      <c r="J233" s="38"/>
      <c r="K233" s="15"/>
      <c r="L233" s="15"/>
      <c r="M233" s="15"/>
      <c r="N233" s="15"/>
      <c r="O233" s="92"/>
      <c r="P233" s="92"/>
      <c r="Q233" s="92"/>
      <c r="R233" s="92"/>
      <c r="S233" s="38"/>
      <c r="T233" s="17">
        <f>T220+T226+T232</f>
        <v>1908360</v>
      </c>
      <c r="U233" s="17">
        <f>U220+U226+U232</f>
        <v>42791795</v>
      </c>
      <c r="V233" s="17">
        <f t="shared" ref="V233:AA233" si="111">V220+V226+V232</f>
        <v>5106470</v>
      </c>
      <c r="W233" s="17">
        <f t="shared" si="111"/>
        <v>49806625</v>
      </c>
      <c r="X233" s="17">
        <f t="shared" si="111"/>
        <v>53714200</v>
      </c>
      <c r="Y233" s="17">
        <f t="shared" si="111"/>
        <v>59547875</v>
      </c>
      <c r="Z233" s="17">
        <f t="shared" si="111"/>
        <v>66627425</v>
      </c>
      <c r="AA233" s="50">
        <f t="shared" si="111"/>
        <v>69363895</v>
      </c>
    </row>
    <row r="234" spans="1:27" customFormat="1" x14ac:dyDescent="0.25">
      <c r="A234" s="62"/>
      <c r="B234" s="33"/>
      <c r="C234" s="19"/>
      <c r="D234" s="20"/>
      <c r="E234" s="20"/>
      <c r="F234" s="20"/>
      <c r="G234" s="20"/>
      <c r="H234" s="20"/>
      <c r="I234" s="20"/>
      <c r="J234" s="38"/>
      <c r="K234" s="15"/>
      <c r="L234" s="15"/>
      <c r="M234" s="15"/>
      <c r="N234" s="15"/>
      <c r="O234" s="92"/>
      <c r="P234" s="92"/>
      <c r="Q234" s="92"/>
      <c r="R234" s="92"/>
      <c r="S234" s="38"/>
      <c r="T234" s="17"/>
      <c r="U234" s="17"/>
      <c r="V234" s="17"/>
      <c r="W234" s="17"/>
      <c r="X234" s="17"/>
      <c r="Y234" s="17"/>
      <c r="Z234" s="17"/>
      <c r="AA234" s="50"/>
    </row>
    <row r="235" spans="1:27" customFormat="1" x14ac:dyDescent="0.25">
      <c r="A235" s="62" t="s">
        <v>88</v>
      </c>
      <c r="B235" s="33"/>
      <c r="C235" s="19"/>
      <c r="D235" s="20"/>
      <c r="E235" s="20"/>
      <c r="F235" s="20"/>
      <c r="G235" s="20"/>
      <c r="H235" s="20"/>
      <c r="I235" s="20"/>
      <c r="J235" s="38"/>
      <c r="K235" s="15"/>
      <c r="L235" s="15"/>
      <c r="M235" s="15"/>
      <c r="N235" s="15"/>
      <c r="O235" s="92"/>
      <c r="P235" s="92"/>
      <c r="Q235" s="92"/>
      <c r="R235" s="92"/>
      <c r="S235" s="38"/>
      <c r="T235" s="17"/>
      <c r="U235" s="17"/>
      <c r="V235" s="17"/>
      <c r="W235" s="17"/>
      <c r="X235" s="17"/>
      <c r="Y235" s="17"/>
      <c r="Z235" s="17"/>
      <c r="AA235" s="50"/>
    </row>
    <row r="236" spans="1:27" customFormat="1" x14ac:dyDescent="0.25">
      <c r="A236" s="49">
        <v>1452</v>
      </c>
      <c r="B236" s="24" t="s">
        <v>89</v>
      </c>
      <c r="C236" s="13">
        <v>620</v>
      </c>
      <c r="D236" s="14">
        <v>630</v>
      </c>
      <c r="E236" s="14">
        <v>630</v>
      </c>
      <c r="F236" s="14">
        <v>630</v>
      </c>
      <c r="G236" s="14">
        <v>630</v>
      </c>
      <c r="H236" s="14">
        <v>630</v>
      </c>
      <c r="I236" s="14">
        <v>630</v>
      </c>
      <c r="J236" s="38"/>
      <c r="K236" s="15">
        <v>3</v>
      </c>
      <c r="L236" s="15">
        <v>43</v>
      </c>
      <c r="M236" s="15">
        <v>47</v>
      </c>
      <c r="N236" s="15">
        <f t="shared" ref="N236:N238" si="112">K236+L236+M236</f>
        <v>93</v>
      </c>
      <c r="O236" s="92">
        <v>99</v>
      </c>
      <c r="P236" s="92">
        <v>105</v>
      </c>
      <c r="Q236" s="92">
        <v>108</v>
      </c>
      <c r="R236" s="92">
        <v>101</v>
      </c>
      <c r="S236" s="38"/>
      <c r="T236" s="17">
        <f t="shared" ref="T236:T238" si="113">K236*C236</f>
        <v>1860</v>
      </c>
      <c r="U236" s="17">
        <f>L236*D236</f>
        <v>27090</v>
      </c>
      <c r="V236" s="17">
        <f t="shared" si="69"/>
        <v>29610</v>
      </c>
      <c r="W236" s="17">
        <f t="shared" ref="W236:W238" si="114">SUM(T236:V236)</f>
        <v>58560</v>
      </c>
      <c r="X236" s="17">
        <f t="shared" si="71"/>
        <v>62370</v>
      </c>
      <c r="Y236" s="17">
        <f t="shared" si="72"/>
        <v>66150</v>
      </c>
      <c r="Z236" s="17">
        <f t="shared" si="73"/>
        <v>68040</v>
      </c>
      <c r="AA236" s="50">
        <f t="shared" si="74"/>
        <v>63630</v>
      </c>
    </row>
    <row r="237" spans="1:27" customFormat="1" x14ac:dyDescent="0.25">
      <c r="A237" s="49">
        <v>1453</v>
      </c>
      <c r="B237" s="24" t="s">
        <v>90</v>
      </c>
      <c r="C237" s="13">
        <v>1860</v>
      </c>
      <c r="D237" s="14">
        <v>1890</v>
      </c>
      <c r="E237" s="14">
        <v>1890</v>
      </c>
      <c r="F237" s="14">
        <v>1890</v>
      </c>
      <c r="G237" s="14">
        <v>1890</v>
      </c>
      <c r="H237" s="14">
        <v>1890</v>
      </c>
      <c r="I237" s="14">
        <v>1890</v>
      </c>
      <c r="J237" s="38"/>
      <c r="K237" s="15">
        <v>144</v>
      </c>
      <c r="L237" s="15">
        <v>1840</v>
      </c>
      <c r="M237" s="15">
        <v>2017</v>
      </c>
      <c r="N237" s="15">
        <f t="shared" si="112"/>
        <v>4001</v>
      </c>
      <c r="O237" s="92">
        <v>4201</v>
      </c>
      <c r="P237" s="92">
        <v>4411</v>
      </c>
      <c r="Q237" s="92">
        <v>4632</v>
      </c>
      <c r="R237" s="92">
        <v>4863</v>
      </c>
      <c r="S237" s="38"/>
      <c r="T237" s="17">
        <f t="shared" si="113"/>
        <v>267840</v>
      </c>
      <c r="U237" s="17">
        <f>L237*D237</f>
        <v>3477600</v>
      </c>
      <c r="V237" s="17">
        <f t="shared" si="69"/>
        <v>3812130</v>
      </c>
      <c r="W237" s="17">
        <f t="shared" si="114"/>
        <v>7557570</v>
      </c>
      <c r="X237" s="17">
        <f t="shared" si="71"/>
        <v>7939890</v>
      </c>
      <c r="Y237" s="17">
        <f t="shared" si="72"/>
        <v>8336790</v>
      </c>
      <c r="Z237" s="17">
        <f t="shared" si="73"/>
        <v>8754480</v>
      </c>
      <c r="AA237" s="50">
        <f t="shared" si="74"/>
        <v>9191070</v>
      </c>
    </row>
    <row r="238" spans="1:27" customFormat="1" x14ac:dyDescent="0.25">
      <c r="A238" s="49">
        <v>1814</v>
      </c>
      <c r="B238" s="24" t="s">
        <v>91</v>
      </c>
      <c r="C238" s="13">
        <v>160</v>
      </c>
      <c r="D238" s="14">
        <v>160</v>
      </c>
      <c r="E238" s="14">
        <v>160</v>
      </c>
      <c r="F238" s="14">
        <v>160</v>
      </c>
      <c r="G238" s="14">
        <v>160</v>
      </c>
      <c r="H238" s="14">
        <v>160</v>
      </c>
      <c r="I238" s="14">
        <v>160</v>
      </c>
      <c r="J238" s="38"/>
      <c r="K238" s="15">
        <v>2330</v>
      </c>
      <c r="L238" s="15">
        <v>29778</v>
      </c>
      <c r="M238" s="15">
        <v>32626</v>
      </c>
      <c r="N238" s="15">
        <f t="shared" si="112"/>
        <v>64734</v>
      </c>
      <c r="O238" s="92">
        <v>74934</v>
      </c>
      <c r="P238" s="92">
        <v>86752</v>
      </c>
      <c r="Q238" s="92">
        <v>100449</v>
      </c>
      <c r="R238" s="92">
        <v>116325</v>
      </c>
      <c r="S238" s="38"/>
      <c r="T238" s="17">
        <f t="shared" si="113"/>
        <v>372800</v>
      </c>
      <c r="U238" s="17">
        <f>L238*D238</f>
        <v>4764480</v>
      </c>
      <c r="V238" s="17">
        <f t="shared" si="69"/>
        <v>5220160</v>
      </c>
      <c r="W238" s="17">
        <f t="shared" si="114"/>
        <v>10357440</v>
      </c>
      <c r="X238" s="17">
        <f t="shared" si="71"/>
        <v>11989440</v>
      </c>
      <c r="Y238" s="17">
        <f t="shared" si="72"/>
        <v>13880320</v>
      </c>
      <c r="Z238" s="17">
        <f t="shared" si="73"/>
        <v>16071840</v>
      </c>
      <c r="AA238" s="50">
        <f t="shared" si="74"/>
        <v>18612000</v>
      </c>
    </row>
    <row r="239" spans="1:27" customFormat="1" x14ac:dyDescent="0.25">
      <c r="A239" s="62" t="s">
        <v>88</v>
      </c>
      <c r="B239" s="33"/>
      <c r="C239" s="19"/>
      <c r="D239" s="19"/>
      <c r="E239" s="20"/>
      <c r="F239" s="20"/>
      <c r="G239" s="20"/>
      <c r="H239" s="20"/>
      <c r="I239" s="20"/>
      <c r="J239" s="38"/>
      <c r="K239" s="68"/>
      <c r="L239" s="68"/>
      <c r="M239" s="68"/>
      <c r="N239" s="68"/>
      <c r="O239" s="69"/>
      <c r="P239" s="69"/>
      <c r="Q239" s="70"/>
      <c r="R239" s="70"/>
      <c r="S239" s="38"/>
      <c r="T239" s="17">
        <f>SUM(T236:T238)</f>
        <v>642500</v>
      </c>
      <c r="U239" s="17">
        <f>SUM(U236:U238)</f>
        <v>8269170</v>
      </c>
      <c r="V239" s="17">
        <f t="shared" ref="V239:AA239" si="115">SUM(V236:V238)</f>
        <v>9061900</v>
      </c>
      <c r="W239" s="17">
        <f t="shared" si="115"/>
        <v>17973570</v>
      </c>
      <c r="X239" s="17">
        <f t="shared" si="115"/>
        <v>19991700</v>
      </c>
      <c r="Y239" s="17">
        <f t="shared" si="115"/>
        <v>22283260</v>
      </c>
      <c r="Z239" s="17">
        <f t="shared" si="115"/>
        <v>24894360</v>
      </c>
      <c r="AA239" s="50">
        <f t="shared" si="115"/>
        <v>27866700</v>
      </c>
    </row>
    <row r="240" spans="1:27" customFormat="1" x14ac:dyDescent="0.25">
      <c r="A240" s="62"/>
      <c r="B240" s="33"/>
      <c r="C240" s="19"/>
      <c r="D240" s="19"/>
      <c r="E240" s="20"/>
      <c r="F240" s="20"/>
      <c r="G240" s="20"/>
      <c r="H240" s="20"/>
      <c r="I240" s="20"/>
      <c r="J240" s="38"/>
      <c r="K240" s="68"/>
      <c r="L240" s="68"/>
      <c r="M240" s="68"/>
      <c r="N240" s="68"/>
      <c r="O240" s="69"/>
      <c r="P240" s="69"/>
      <c r="Q240" s="68"/>
      <c r="R240" s="70"/>
      <c r="S240" s="38"/>
      <c r="T240" s="17"/>
      <c r="U240" s="17"/>
      <c r="V240" s="17"/>
      <c r="W240" s="17"/>
      <c r="X240" s="17"/>
      <c r="Y240" s="17"/>
      <c r="Z240" s="17"/>
      <c r="AA240" s="50"/>
    </row>
    <row r="241" spans="1:27" customFormat="1" x14ac:dyDescent="0.25">
      <c r="A241" s="62" t="s">
        <v>92</v>
      </c>
      <c r="B241" s="33"/>
      <c r="C241" s="19"/>
      <c r="D241" s="19"/>
      <c r="E241" s="20"/>
      <c r="F241" s="20"/>
      <c r="G241" s="20"/>
      <c r="H241" s="20"/>
      <c r="I241" s="20"/>
      <c r="J241" s="38"/>
      <c r="K241" s="68"/>
      <c r="L241" s="68"/>
      <c r="M241" s="68"/>
      <c r="N241" s="68"/>
      <c r="O241" s="69"/>
      <c r="P241" s="69"/>
      <c r="Q241" s="70"/>
      <c r="R241" s="70"/>
      <c r="S241" s="38"/>
      <c r="T241" s="17"/>
      <c r="U241" s="17"/>
      <c r="V241" s="17"/>
      <c r="W241" s="17"/>
      <c r="X241" s="17"/>
      <c r="Y241" s="17"/>
      <c r="Z241" s="17"/>
      <c r="AA241" s="50"/>
    </row>
    <row r="242" spans="1:27" customFormat="1" x14ac:dyDescent="0.25">
      <c r="A242" s="49">
        <v>2452</v>
      </c>
      <c r="B242" s="24" t="s">
        <v>89</v>
      </c>
      <c r="C242" s="19">
        <v>310</v>
      </c>
      <c r="D242" s="14">
        <v>315</v>
      </c>
      <c r="E242" s="14">
        <v>315</v>
      </c>
      <c r="F242" s="14">
        <v>315</v>
      </c>
      <c r="G242" s="14">
        <v>315</v>
      </c>
      <c r="H242" s="14">
        <v>315</v>
      </c>
      <c r="I242" s="14">
        <v>315</v>
      </c>
      <c r="J242" s="38"/>
      <c r="K242" s="15">
        <v>5</v>
      </c>
      <c r="L242" s="15">
        <v>65</v>
      </c>
      <c r="M242" s="15">
        <v>72</v>
      </c>
      <c r="N242" s="15">
        <f t="shared" ref="N242:N244" si="116">K242+L242+M242</f>
        <v>142</v>
      </c>
      <c r="O242" s="92">
        <v>152</v>
      </c>
      <c r="P242" s="92">
        <v>161</v>
      </c>
      <c r="Q242" s="92">
        <v>165</v>
      </c>
      <c r="R242" s="92">
        <v>154</v>
      </c>
      <c r="S242" s="38"/>
      <c r="T242" s="17">
        <f t="shared" ref="T242:T244" si="117">K242*C242</f>
        <v>1550</v>
      </c>
      <c r="U242" s="17">
        <f>L242*D242</f>
        <v>20475</v>
      </c>
      <c r="V242" s="17">
        <f t="shared" ref="V242:V304" si="118">M242*E242</f>
        <v>22680</v>
      </c>
      <c r="W242" s="17">
        <f t="shared" ref="W242:W244" si="119">SUM(T242:V242)</f>
        <v>44705</v>
      </c>
      <c r="X242" s="17">
        <f t="shared" ref="X242:X304" si="120">O242*F242</f>
        <v>47880</v>
      </c>
      <c r="Y242" s="17">
        <f t="shared" ref="Y242:Y304" si="121">P242*G242</f>
        <v>50715</v>
      </c>
      <c r="Z242" s="17">
        <f t="shared" ref="Z242:Z304" si="122">Q242*H242</f>
        <v>51975</v>
      </c>
      <c r="AA242" s="50">
        <f t="shared" ref="AA242:AA304" si="123">R242*I242</f>
        <v>48510</v>
      </c>
    </row>
    <row r="243" spans="1:27" customFormat="1" x14ac:dyDescent="0.25">
      <c r="A243" s="49">
        <v>2453</v>
      </c>
      <c r="B243" s="24" t="s">
        <v>90</v>
      </c>
      <c r="C243" s="19">
        <v>930</v>
      </c>
      <c r="D243" s="14">
        <v>945</v>
      </c>
      <c r="E243" s="14">
        <v>945</v>
      </c>
      <c r="F243" s="14">
        <v>945</v>
      </c>
      <c r="G243" s="14">
        <v>945</v>
      </c>
      <c r="H243" s="14">
        <v>945</v>
      </c>
      <c r="I243" s="14">
        <v>945</v>
      </c>
      <c r="J243" s="38"/>
      <c r="K243" s="15">
        <v>109</v>
      </c>
      <c r="L243" s="15">
        <v>1391</v>
      </c>
      <c r="M243" s="15">
        <v>1524</v>
      </c>
      <c r="N243" s="15">
        <f t="shared" si="116"/>
        <v>3024</v>
      </c>
      <c r="O243" s="92">
        <v>3175</v>
      </c>
      <c r="P243" s="92">
        <v>3334</v>
      </c>
      <c r="Q243" s="92">
        <v>3500</v>
      </c>
      <c r="R243" s="92">
        <v>3675</v>
      </c>
      <c r="S243" s="38"/>
      <c r="T243" s="17">
        <f t="shared" si="117"/>
        <v>101370</v>
      </c>
      <c r="U243" s="17">
        <f>L243*D243</f>
        <v>1314495</v>
      </c>
      <c r="V243" s="17">
        <f t="shared" si="118"/>
        <v>1440180</v>
      </c>
      <c r="W243" s="17">
        <f t="shared" si="119"/>
        <v>2856045</v>
      </c>
      <c r="X243" s="17">
        <f t="shared" si="120"/>
        <v>3000375</v>
      </c>
      <c r="Y243" s="17">
        <f t="shared" si="121"/>
        <v>3150630</v>
      </c>
      <c r="Z243" s="17">
        <f t="shared" si="122"/>
        <v>3307500</v>
      </c>
      <c r="AA243" s="50">
        <f t="shared" si="123"/>
        <v>3472875</v>
      </c>
    </row>
    <row r="244" spans="1:27" customFormat="1" x14ac:dyDescent="0.25">
      <c r="A244" s="49">
        <v>2814</v>
      </c>
      <c r="B244" s="24" t="s">
        <v>91</v>
      </c>
      <c r="C244" s="19">
        <v>80</v>
      </c>
      <c r="D244" s="14">
        <v>80</v>
      </c>
      <c r="E244" s="20">
        <v>80</v>
      </c>
      <c r="F244" s="20">
        <v>80</v>
      </c>
      <c r="G244" s="20">
        <v>80</v>
      </c>
      <c r="H244" s="20">
        <v>80</v>
      </c>
      <c r="I244" s="20">
        <v>80</v>
      </c>
      <c r="J244" s="38"/>
      <c r="K244" s="15">
        <v>0</v>
      </c>
      <c r="L244" s="15">
        <v>0</v>
      </c>
      <c r="M244" s="15">
        <v>0</v>
      </c>
      <c r="N244" s="15">
        <f t="shared" si="116"/>
        <v>0</v>
      </c>
      <c r="O244" s="92">
        <v>0</v>
      </c>
      <c r="P244" s="92">
        <v>0</v>
      </c>
      <c r="Q244" s="92">
        <v>0</v>
      </c>
      <c r="R244" s="92">
        <v>0</v>
      </c>
      <c r="S244" s="38"/>
      <c r="T244" s="17">
        <f t="shared" si="117"/>
        <v>0</v>
      </c>
      <c r="U244" s="17">
        <f>L244*D244</f>
        <v>0</v>
      </c>
      <c r="V244" s="17">
        <f t="shared" si="118"/>
        <v>0</v>
      </c>
      <c r="W244" s="17">
        <f t="shared" si="119"/>
        <v>0</v>
      </c>
      <c r="X244" s="17">
        <f t="shared" si="120"/>
        <v>0</v>
      </c>
      <c r="Y244" s="17">
        <f t="shared" si="121"/>
        <v>0</v>
      </c>
      <c r="Z244" s="17">
        <f t="shared" si="122"/>
        <v>0</v>
      </c>
      <c r="AA244" s="50">
        <f t="shared" si="123"/>
        <v>0</v>
      </c>
    </row>
    <row r="245" spans="1:27" customFormat="1" x14ac:dyDescent="0.25">
      <c r="A245" s="52" t="s">
        <v>92</v>
      </c>
      <c r="B245" s="33"/>
      <c r="C245" s="19"/>
      <c r="D245" s="20"/>
      <c r="E245" s="20"/>
      <c r="F245" s="20"/>
      <c r="G245" s="20"/>
      <c r="H245" s="20"/>
      <c r="I245" s="20"/>
      <c r="J245" s="38"/>
      <c r="K245" s="15"/>
      <c r="L245" s="15"/>
      <c r="M245" s="15"/>
      <c r="N245" s="15"/>
      <c r="O245" s="21"/>
      <c r="P245" s="21"/>
      <c r="Q245" s="21"/>
      <c r="R245" s="21"/>
      <c r="S245" s="38"/>
      <c r="T245" s="17">
        <f>SUM(T242:T244)</f>
        <v>102920</v>
      </c>
      <c r="U245" s="17">
        <f>SUM(U242:U244)</f>
        <v>1334970</v>
      </c>
      <c r="V245" s="17">
        <f t="shared" ref="V245:AA245" si="124">SUM(V242:V244)</f>
        <v>1462860</v>
      </c>
      <c r="W245" s="17">
        <f t="shared" si="124"/>
        <v>2900750</v>
      </c>
      <c r="X245" s="17">
        <f t="shared" si="124"/>
        <v>3048255</v>
      </c>
      <c r="Y245" s="17">
        <f t="shared" si="124"/>
        <v>3201345</v>
      </c>
      <c r="Z245" s="17">
        <f t="shared" si="124"/>
        <v>3359475</v>
      </c>
      <c r="AA245" s="50">
        <f t="shared" si="124"/>
        <v>3521385</v>
      </c>
    </row>
    <row r="246" spans="1:27" customFormat="1" x14ac:dyDescent="0.25">
      <c r="A246" s="52"/>
      <c r="B246" s="33"/>
      <c r="C246" s="19"/>
      <c r="D246" s="20"/>
      <c r="E246" s="20"/>
      <c r="F246" s="20"/>
      <c r="G246" s="20"/>
      <c r="H246" s="20"/>
      <c r="I246" s="20"/>
      <c r="J246" s="38"/>
      <c r="K246" s="15"/>
      <c r="L246" s="15"/>
      <c r="M246" s="15"/>
      <c r="N246" s="15"/>
      <c r="O246" s="21"/>
      <c r="P246" s="21"/>
      <c r="Q246" s="21"/>
      <c r="R246" s="21"/>
      <c r="S246" s="38"/>
      <c r="T246" s="17"/>
      <c r="U246" s="17"/>
      <c r="V246" s="17"/>
      <c r="W246" s="17"/>
      <c r="X246" s="17"/>
      <c r="Y246" s="17"/>
      <c r="Z246" s="17"/>
      <c r="AA246" s="50"/>
    </row>
    <row r="247" spans="1:27" customFormat="1" x14ac:dyDescent="0.25">
      <c r="A247" s="62" t="s">
        <v>4</v>
      </c>
      <c r="B247" s="33"/>
      <c r="C247" s="19"/>
      <c r="D247" s="20"/>
      <c r="E247" s="20"/>
      <c r="F247" s="20"/>
      <c r="G247" s="20"/>
      <c r="H247" s="20"/>
      <c r="I247" s="20"/>
      <c r="J247" s="38"/>
      <c r="K247" s="15"/>
      <c r="L247" s="15"/>
      <c r="M247" s="15"/>
      <c r="N247" s="15"/>
      <c r="O247" s="92"/>
      <c r="P247" s="92"/>
      <c r="Q247" s="92"/>
      <c r="R247" s="92"/>
      <c r="S247" s="38"/>
      <c r="T247" s="17"/>
      <c r="U247" s="17"/>
      <c r="V247" s="17"/>
      <c r="W247" s="17"/>
      <c r="X247" s="17"/>
      <c r="Y247" s="17"/>
      <c r="Z247" s="17"/>
      <c r="AA247" s="50"/>
    </row>
    <row r="248" spans="1:27" customFormat="1" x14ac:dyDescent="0.25">
      <c r="A248" s="49">
        <v>3452</v>
      </c>
      <c r="B248" s="24" t="s">
        <v>89</v>
      </c>
      <c r="C248" s="19"/>
      <c r="D248" s="20"/>
      <c r="E248" s="14">
        <v>315</v>
      </c>
      <c r="F248" s="14">
        <v>315</v>
      </c>
      <c r="G248" s="14">
        <v>315</v>
      </c>
      <c r="H248" s="14">
        <v>315</v>
      </c>
      <c r="I248" s="14">
        <v>315</v>
      </c>
      <c r="J248" s="38"/>
      <c r="K248" s="15"/>
      <c r="L248" s="15"/>
      <c r="M248" s="15">
        <v>64</v>
      </c>
      <c r="N248" s="15">
        <f t="shared" ref="N248:N249" si="125">K248+L248+M248</f>
        <v>64</v>
      </c>
      <c r="O248" s="92">
        <v>68</v>
      </c>
      <c r="P248" s="92">
        <v>72</v>
      </c>
      <c r="Q248" s="92">
        <v>74</v>
      </c>
      <c r="R248" s="92">
        <v>69</v>
      </c>
      <c r="S248" s="38"/>
      <c r="T248" s="17">
        <f t="shared" ref="T248:T249" si="126">K248*C248</f>
        <v>0</v>
      </c>
      <c r="U248" s="17">
        <f>L248*D248</f>
        <v>0</v>
      </c>
      <c r="V248" s="17">
        <f t="shared" si="118"/>
        <v>20160</v>
      </c>
      <c r="W248" s="17">
        <f t="shared" ref="W248:W249" si="127">SUM(T248:V248)</f>
        <v>20160</v>
      </c>
      <c r="X248" s="17">
        <f t="shared" si="120"/>
        <v>21420</v>
      </c>
      <c r="Y248" s="17">
        <f t="shared" si="121"/>
        <v>22680</v>
      </c>
      <c r="Z248" s="17">
        <f t="shared" si="122"/>
        <v>23310</v>
      </c>
      <c r="AA248" s="50">
        <f t="shared" si="123"/>
        <v>21735</v>
      </c>
    </row>
    <row r="249" spans="1:27" customFormat="1" x14ac:dyDescent="0.25">
      <c r="A249" s="49">
        <v>3453</v>
      </c>
      <c r="B249" s="24" t="s">
        <v>90</v>
      </c>
      <c r="C249" s="19"/>
      <c r="D249" s="20"/>
      <c r="E249" s="14">
        <v>945</v>
      </c>
      <c r="F249" s="14">
        <v>945</v>
      </c>
      <c r="G249" s="14">
        <v>945</v>
      </c>
      <c r="H249" s="14">
        <v>945</v>
      </c>
      <c r="I249" s="14">
        <v>945</v>
      </c>
      <c r="J249" s="38"/>
      <c r="K249" s="15"/>
      <c r="L249" s="15"/>
      <c r="M249" s="15">
        <v>1358</v>
      </c>
      <c r="N249" s="15">
        <f t="shared" si="125"/>
        <v>1358</v>
      </c>
      <c r="O249" s="92">
        <v>1426</v>
      </c>
      <c r="P249" s="92">
        <v>1498</v>
      </c>
      <c r="Q249" s="92">
        <v>1573</v>
      </c>
      <c r="R249" s="92">
        <v>1651</v>
      </c>
      <c r="S249" s="38"/>
      <c r="T249" s="17">
        <f t="shared" si="126"/>
        <v>0</v>
      </c>
      <c r="U249" s="17">
        <f>L249*D249</f>
        <v>0</v>
      </c>
      <c r="V249" s="17">
        <f t="shared" si="118"/>
        <v>1283310</v>
      </c>
      <c r="W249" s="17">
        <f t="shared" si="127"/>
        <v>1283310</v>
      </c>
      <c r="X249" s="17">
        <f t="shared" si="120"/>
        <v>1347570</v>
      </c>
      <c r="Y249" s="17">
        <f t="shared" si="121"/>
        <v>1415610</v>
      </c>
      <c r="Z249" s="17">
        <f t="shared" si="122"/>
        <v>1486485</v>
      </c>
      <c r="AA249" s="50">
        <f t="shared" si="123"/>
        <v>1560195</v>
      </c>
    </row>
    <row r="250" spans="1:27" customFormat="1" x14ac:dyDescent="0.25">
      <c r="A250" s="52" t="s">
        <v>4</v>
      </c>
      <c r="B250" s="33"/>
      <c r="C250" s="19"/>
      <c r="D250" s="20"/>
      <c r="E250" s="20"/>
      <c r="F250" s="20"/>
      <c r="G250" s="20"/>
      <c r="H250" s="20"/>
      <c r="I250" s="20"/>
      <c r="J250" s="38"/>
      <c r="K250" s="15"/>
      <c r="L250" s="15"/>
      <c r="M250" s="15"/>
      <c r="N250" s="15"/>
      <c r="O250" s="21"/>
      <c r="P250" s="21"/>
      <c r="Q250" s="21"/>
      <c r="R250" s="21"/>
      <c r="S250" s="38"/>
      <c r="T250" s="17">
        <f>SUM(T248:T249)</f>
        <v>0</v>
      </c>
      <c r="U250" s="17">
        <f>SUM(U248:U249)</f>
        <v>0</v>
      </c>
      <c r="V250" s="17">
        <f t="shared" ref="V250:AA250" si="128">SUM(V248:V249)</f>
        <v>1303470</v>
      </c>
      <c r="W250" s="17">
        <f t="shared" si="128"/>
        <v>1303470</v>
      </c>
      <c r="X250" s="17">
        <f t="shared" si="128"/>
        <v>1368990</v>
      </c>
      <c r="Y250" s="17">
        <f t="shared" si="128"/>
        <v>1438290</v>
      </c>
      <c r="Z250" s="17">
        <f t="shared" si="128"/>
        <v>1509795</v>
      </c>
      <c r="AA250" s="50">
        <f t="shared" si="128"/>
        <v>1581930</v>
      </c>
    </row>
    <row r="251" spans="1:27" customFormat="1" x14ac:dyDescent="0.25">
      <c r="A251" s="52" t="s">
        <v>93</v>
      </c>
      <c r="B251" s="33"/>
      <c r="C251" s="19"/>
      <c r="D251" s="20"/>
      <c r="E251" s="20"/>
      <c r="F251" s="20"/>
      <c r="G251" s="20"/>
      <c r="H251" s="20"/>
      <c r="I251" s="20"/>
      <c r="J251" s="38"/>
      <c r="K251" s="15"/>
      <c r="L251" s="15"/>
      <c r="M251" s="15"/>
      <c r="N251" s="15"/>
      <c r="O251" s="21"/>
      <c r="P251" s="21"/>
      <c r="Q251" s="21"/>
      <c r="R251" s="21"/>
      <c r="S251" s="38"/>
      <c r="T251" s="17">
        <f>T239+T245+T250</f>
        <v>745420</v>
      </c>
      <c r="U251" s="17">
        <f>U239+U245+U250</f>
        <v>9604140</v>
      </c>
      <c r="V251" s="17">
        <f t="shared" ref="V251:AA251" si="129">V239+V245+V250</f>
        <v>11828230</v>
      </c>
      <c r="W251" s="17">
        <f t="shared" si="129"/>
        <v>22177790</v>
      </c>
      <c r="X251" s="17">
        <f t="shared" si="129"/>
        <v>24408945</v>
      </c>
      <c r="Y251" s="17">
        <f t="shared" si="129"/>
        <v>26922895</v>
      </c>
      <c r="Z251" s="17">
        <f t="shared" si="129"/>
        <v>29763630</v>
      </c>
      <c r="AA251" s="50">
        <f t="shared" si="129"/>
        <v>32970015</v>
      </c>
    </row>
    <row r="252" spans="1:27" customFormat="1" x14ac:dyDescent="0.25">
      <c r="A252" s="52"/>
      <c r="B252" s="33"/>
      <c r="C252" s="19"/>
      <c r="D252" s="20"/>
      <c r="E252" s="20"/>
      <c r="F252" s="20"/>
      <c r="G252" s="20"/>
      <c r="H252" s="20"/>
      <c r="I252" s="20"/>
      <c r="J252" s="38"/>
      <c r="K252" s="15"/>
      <c r="L252" s="15"/>
      <c r="M252" s="15"/>
      <c r="N252" s="15"/>
      <c r="O252" s="21"/>
      <c r="P252" s="21"/>
      <c r="Q252" s="21"/>
      <c r="R252" s="21"/>
      <c r="S252" s="38"/>
      <c r="T252" s="17"/>
      <c r="U252" s="17"/>
      <c r="V252" s="17"/>
      <c r="W252" s="17"/>
      <c r="X252" s="17"/>
      <c r="Y252" s="17"/>
      <c r="Z252" s="17"/>
      <c r="AA252" s="50"/>
    </row>
    <row r="253" spans="1:27" customFormat="1" x14ac:dyDescent="0.25">
      <c r="A253" s="52" t="s">
        <v>94</v>
      </c>
      <c r="B253" s="33"/>
      <c r="C253" s="25"/>
      <c r="D253" s="27"/>
      <c r="E253" s="27"/>
      <c r="F253" s="27"/>
      <c r="G253" s="27"/>
      <c r="H253" s="27"/>
      <c r="I253" s="27"/>
      <c r="J253" s="38"/>
      <c r="K253" s="15"/>
      <c r="L253" s="15"/>
      <c r="M253" s="15"/>
      <c r="N253" s="15"/>
      <c r="O253" s="16"/>
      <c r="P253" s="16"/>
      <c r="Q253" s="16"/>
      <c r="R253" s="16"/>
      <c r="S253" s="38"/>
      <c r="T253" s="17"/>
      <c r="U253" s="17"/>
      <c r="V253" s="17"/>
      <c r="W253" s="17"/>
      <c r="X253" s="17"/>
      <c r="Y253" s="17"/>
      <c r="Z253" s="17"/>
      <c r="AA253" s="50"/>
    </row>
    <row r="254" spans="1:27" customFormat="1" x14ac:dyDescent="0.25">
      <c r="A254" s="49">
        <v>1631</v>
      </c>
      <c r="B254" s="24" t="s">
        <v>95</v>
      </c>
      <c r="C254" s="13">
        <v>380</v>
      </c>
      <c r="D254" s="14">
        <v>390</v>
      </c>
      <c r="E254" s="14">
        <v>390</v>
      </c>
      <c r="F254" s="14">
        <v>390</v>
      </c>
      <c r="G254" s="14">
        <v>390</v>
      </c>
      <c r="H254" s="14">
        <v>390</v>
      </c>
      <c r="I254" s="14">
        <v>390</v>
      </c>
      <c r="J254" s="38"/>
      <c r="K254" s="15">
        <v>1981</v>
      </c>
      <c r="L254" s="15">
        <v>38744</v>
      </c>
      <c r="M254" s="15">
        <v>14309</v>
      </c>
      <c r="N254" s="15">
        <f t="shared" ref="N254:N266" si="130">K254+L254+M254</f>
        <v>55034</v>
      </c>
      <c r="O254" s="92">
        <v>57786</v>
      </c>
      <c r="P254" s="92">
        <v>60675</v>
      </c>
      <c r="Q254" s="92">
        <v>63709</v>
      </c>
      <c r="R254" s="92">
        <v>66895</v>
      </c>
      <c r="S254" s="38"/>
      <c r="T254" s="17">
        <f t="shared" ref="T254:T266" si="131">K254*C254</f>
        <v>752780</v>
      </c>
      <c r="U254" s="17">
        <f t="shared" ref="U254:U266" si="132">L254*D254</f>
        <v>15110160</v>
      </c>
      <c r="V254" s="17">
        <f t="shared" si="118"/>
        <v>5580510</v>
      </c>
      <c r="W254" s="17">
        <f t="shared" ref="W254:W266" si="133">SUM(T254:V254)</f>
        <v>21443450</v>
      </c>
      <c r="X254" s="17">
        <f t="shared" si="120"/>
        <v>22536540</v>
      </c>
      <c r="Y254" s="17">
        <f t="shared" si="121"/>
        <v>23663250</v>
      </c>
      <c r="Z254" s="17">
        <f t="shared" si="122"/>
        <v>24846510</v>
      </c>
      <c r="AA254" s="50">
        <f t="shared" si="123"/>
        <v>26089050</v>
      </c>
    </row>
    <row r="255" spans="1:27" customFormat="1" x14ac:dyDescent="0.25">
      <c r="A255" s="49">
        <v>1632</v>
      </c>
      <c r="B255" s="24" t="s">
        <v>96</v>
      </c>
      <c r="C255" s="13">
        <v>620</v>
      </c>
      <c r="D255" s="14">
        <v>630</v>
      </c>
      <c r="E255" s="14">
        <v>630</v>
      </c>
      <c r="F255" s="14">
        <v>630</v>
      </c>
      <c r="G255" s="14">
        <v>630</v>
      </c>
      <c r="H255" s="14">
        <v>630</v>
      </c>
      <c r="I255" s="14">
        <v>630</v>
      </c>
      <c r="J255" s="38"/>
      <c r="K255" s="15">
        <v>21</v>
      </c>
      <c r="L255" s="15">
        <v>415</v>
      </c>
      <c r="M255" s="15">
        <v>153</v>
      </c>
      <c r="N255" s="15">
        <f t="shared" si="130"/>
        <v>589</v>
      </c>
      <c r="O255" s="92">
        <v>618</v>
      </c>
      <c r="P255" s="92">
        <v>649</v>
      </c>
      <c r="Q255" s="92">
        <v>682</v>
      </c>
      <c r="R255" s="92">
        <v>716</v>
      </c>
      <c r="S255" s="38"/>
      <c r="T255" s="17">
        <f t="shared" si="131"/>
        <v>13020</v>
      </c>
      <c r="U255" s="17">
        <f t="shared" si="132"/>
        <v>261450</v>
      </c>
      <c r="V255" s="17">
        <f t="shared" si="118"/>
        <v>96390</v>
      </c>
      <c r="W255" s="17">
        <f t="shared" si="133"/>
        <v>370860</v>
      </c>
      <c r="X255" s="17">
        <f t="shared" si="120"/>
        <v>389340</v>
      </c>
      <c r="Y255" s="17">
        <f t="shared" si="121"/>
        <v>408870</v>
      </c>
      <c r="Z255" s="17">
        <f t="shared" si="122"/>
        <v>429660</v>
      </c>
      <c r="AA255" s="50">
        <f t="shared" si="123"/>
        <v>451080</v>
      </c>
    </row>
    <row r="256" spans="1:27" customFormat="1" x14ac:dyDescent="0.25">
      <c r="A256" s="49">
        <v>1640</v>
      </c>
      <c r="B256" s="24" t="s">
        <v>97</v>
      </c>
      <c r="C256" s="13">
        <v>0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38"/>
      <c r="K256" s="15">
        <v>29</v>
      </c>
      <c r="L256" s="15">
        <v>569</v>
      </c>
      <c r="M256" s="15">
        <v>210</v>
      </c>
      <c r="N256" s="15">
        <f t="shared" si="130"/>
        <v>808</v>
      </c>
      <c r="O256" s="92">
        <v>808</v>
      </c>
      <c r="P256" s="92">
        <v>808</v>
      </c>
      <c r="Q256" s="92">
        <v>808</v>
      </c>
      <c r="R256" s="92">
        <v>808</v>
      </c>
      <c r="S256" s="38"/>
      <c r="T256" s="17">
        <f t="shared" si="131"/>
        <v>0</v>
      </c>
      <c r="U256" s="17">
        <f t="shared" si="132"/>
        <v>0</v>
      </c>
      <c r="V256" s="17">
        <f t="shared" si="118"/>
        <v>0</v>
      </c>
      <c r="W256" s="17">
        <f t="shared" si="133"/>
        <v>0</v>
      </c>
      <c r="X256" s="17">
        <f t="shared" si="120"/>
        <v>0</v>
      </c>
      <c r="Y256" s="17">
        <f t="shared" si="121"/>
        <v>0</v>
      </c>
      <c r="Z256" s="17">
        <f t="shared" si="122"/>
        <v>0</v>
      </c>
      <c r="AA256" s="50">
        <f t="shared" si="123"/>
        <v>0</v>
      </c>
    </row>
    <row r="257" spans="1:27" customFormat="1" x14ac:dyDescent="0.25">
      <c r="A257" s="49">
        <v>1641</v>
      </c>
      <c r="B257" s="24" t="s">
        <v>98</v>
      </c>
      <c r="C257" s="13">
        <v>120</v>
      </c>
      <c r="D257" s="14">
        <v>120</v>
      </c>
      <c r="E257" s="14">
        <v>120</v>
      </c>
      <c r="F257" s="14">
        <v>120</v>
      </c>
      <c r="G257" s="14">
        <v>120</v>
      </c>
      <c r="H257" s="14">
        <v>120</v>
      </c>
      <c r="I257" s="14">
        <v>120</v>
      </c>
      <c r="J257" s="38"/>
      <c r="K257" s="15">
        <v>87</v>
      </c>
      <c r="L257" s="15">
        <v>1705</v>
      </c>
      <c r="M257" s="15">
        <v>630</v>
      </c>
      <c r="N257" s="15">
        <f t="shared" si="130"/>
        <v>2422</v>
      </c>
      <c r="O257" s="92">
        <v>2543</v>
      </c>
      <c r="P257" s="92">
        <v>2670</v>
      </c>
      <c r="Q257" s="92">
        <v>2803</v>
      </c>
      <c r="R257" s="92">
        <v>2943</v>
      </c>
      <c r="S257" s="38"/>
      <c r="T257" s="17">
        <f t="shared" si="131"/>
        <v>10440</v>
      </c>
      <c r="U257" s="17">
        <f t="shared" si="132"/>
        <v>204600</v>
      </c>
      <c r="V257" s="17">
        <f t="shared" si="118"/>
        <v>75600</v>
      </c>
      <c r="W257" s="17">
        <f t="shared" si="133"/>
        <v>290640</v>
      </c>
      <c r="X257" s="17">
        <f t="shared" si="120"/>
        <v>305160</v>
      </c>
      <c r="Y257" s="17">
        <f t="shared" si="121"/>
        <v>320400</v>
      </c>
      <c r="Z257" s="17">
        <f t="shared" si="122"/>
        <v>336360</v>
      </c>
      <c r="AA257" s="50">
        <f t="shared" si="123"/>
        <v>353160</v>
      </c>
    </row>
    <row r="258" spans="1:27" customFormat="1" x14ac:dyDescent="0.25">
      <c r="A258" s="49">
        <v>1642</v>
      </c>
      <c r="B258" s="24" t="s">
        <v>99</v>
      </c>
      <c r="C258" s="13">
        <v>490</v>
      </c>
      <c r="D258" s="14">
        <v>500</v>
      </c>
      <c r="E258" s="14">
        <v>500</v>
      </c>
      <c r="F258" s="14">
        <v>500</v>
      </c>
      <c r="G258" s="14">
        <v>500</v>
      </c>
      <c r="H258" s="14">
        <v>500</v>
      </c>
      <c r="I258" s="14">
        <v>500</v>
      </c>
      <c r="J258" s="38"/>
      <c r="K258" s="15">
        <v>1862</v>
      </c>
      <c r="L258" s="15">
        <v>36419</v>
      </c>
      <c r="M258" s="15">
        <v>13450</v>
      </c>
      <c r="N258" s="15">
        <f t="shared" si="130"/>
        <v>51731</v>
      </c>
      <c r="O258" s="92">
        <v>54319</v>
      </c>
      <c r="P258" s="92">
        <v>57035</v>
      </c>
      <c r="Q258" s="92">
        <v>59887</v>
      </c>
      <c r="R258" s="92">
        <v>62881</v>
      </c>
      <c r="S258" s="38"/>
      <c r="T258" s="17">
        <f t="shared" si="131"/>
        <v>912380</v>
      </c>
      <c r="U258" s="17">
        <f t="shared" si="132"/>
        <v>18209500</v>
      </c>
      <c r="V258" s="17">
        <f t="shared" si="118"/>
        <v>6725000</v>
      </c>
      <c r="W258" s="17">
        <f t="shared" si="133"/>
        <v>25846880</v>
      </c>
      <c r="X258" s="17">
        <f t="shared" si="120"/>
        <v>27159500</v>
      </c>
      <c r="Y258" s="17">
        <f t="shared" si="121"/>
        <v>28517500</v>
      </c>
      <c r="Z258" s="17">
        <f t="shared" si="122"/>
        <v>29943500</v>
      </c>
      <c r="AA258" s="50">
        <f t="shared" si="123"/>
        <v>31440500</v>
      </c>
    </row>
    <row r="259" spans="1:27" customFormat="1" x14ac:dyDescent="0.25">
      <c r="A259" s="49">
        <v>1633</v>
      </c>
      <c r="B259" s="24" t="s">
        <v>100</v>
      </c>
      <c r="C259" s="13">
        <v>250</v>
      </c>
      <c r="D259" s="14">
        <v>250</v>
      </c>
      <c r="E259" s="14">
        <v>250</v>
      </c>
      <c r="F259" s="14">
        <v>250</v>
      </c>
      <c r="G259" s="14">
        <v>250</v>
      </c>
      <c r="H259" s="14">
        <v>250</v>
      </c>
      <c r="I259" s="14">
        <v>250</v>
      </c>
      <c r="J259" s="38"/>
      <c r="K259" s="15">
        <v>1979</v>
      </c>
      <c r="L259" s="15">
        <v>38705</v>
      </c>
      <c r="M259" s="15">
        <v>14295</v>
      </c>
      <c r="N259" s="15">
        <f t="shared" si="130"/>
        <v>54979</v>
      </c>
      <c r="O259" s="92">
        <v>57728</v>
      </c>
      <c r="P259" s="92">
        <v>60615</v>
      </c>
      <c r="Q259" s="92">
        <v>63645</v>
      </c>
      <c r="R259" s="92">
        <v>66828</v>
      </c>
      <c r="S259" s="38"/>
      <c r="T259" s="17">
        <f t="shared" si="131"/>
        <v>494750</v>
      </c>
      <c r="U259" s="17">
        <f t="shared" si="132"/>
        <v>9676250</v>
      </c>
      <c r="V259" s="17">
        <f t="shared" si="118"/>
        <v>3573750</v>
      </c>
      <c r="W259" s="17">
        <f t="shared" si="133"/>
        <v>13744750</v>
      </c>
      <c r="X259" s="17">
        <f t="shared" si="120"/>
        <v>14432000</v>
      </c>
      <c r="Y259" s="17">
        <f t="shared" si="121"/>
        <v>15153750</v>
      </c>
      <c r="Z259" s="17">
        <f t="shared" si="122"/>
        <v>15911250</v>
      </c>
      <c r="AA259" s="50">
        <f t="shared" si="123"/>
        <v>16707000</v>
      </c>
    </row>
    <row r="260" spans="1:27" customFormat="1" x14ac:dyDescent="0.25">
      <c r="A260" s="49">
        <v>1643</v>
      </c>
      <c r="B260" s="24" t="s">
        <v>101</v>
      </c>
      <c r="C260" s="13">
        <v>0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38"/>
      <c r="K260" s="15">
        <v>29</v>
      </c>
      <c r="L260" s="15">
        <v>569</v>
      </c>
      <c r="M260" s="15">
        <v>210</v>
      </c>
      <c r="N260" s="15">
        <f t="shared" si="130"/>
        <v>808</v>
      </c>
      <c r="O260" s="92">
        <v>808</v>
      </c>
      <c r="P260" s="92">
        <v>808</v>
      </c>
      <c r="Q260" s="92">
        <v>808</v>
      </c>
      <c r="R260" s="92">
        <v>808</v>
      </c>
      <c r="S260" s="38"/>
      <c r="T260" s="17">
        <f t="shared" si="131"/>
        <v>0</v>
      </c>
      <c r="U260" s="17">
        <f t="shared" si="132"/>
        <v>0</v>
      </c>
      <c r="V260" s="17">
        <f t="shared" si="118"/>
        <v>0</v>
      </c>
      <c r="W260" s="17">
        <f t="shared" si="133"/>
        <v>0</v>
      </c>
      <c r="X260" s="17">
        <f t="shared" si="120"/>
        <v>0</v>
      </c>
      <c r="Y260" s="17">
        <f t="shared" si="121"/>
        <v>0</v>
      </c>
      <c r="Z260" s="17">
        <f t="shared" si="122"/>
        <v>0</v>
      </c>
      <c r="AA260" s="50">
        <f t="shared" si="123"/>
        <v>0</v>
      </c>
    </row>
    <row r="261" spans="1:27" customFormat="1" x14ac:dyDescent="0.25">
      <c r="A261" s="49">
        <v>1614</v>
      </c>
      <c r="B261" s="24" t="s">
        <v>41</v>
      </c>
      <c r="C261" s="13">
        <v>250</v>
      </c>
      <c r="D261" s="14">
        <v>250</v>
      </c>
      <c r="E261" s="14">
        <v>250</v>
      </c>
      <c r="F261" s="14">
        <v>250</v>
      </c>
      <c r="G261" s="14">
        <v>250</v>
      </c>
      <c r="H261" s="14">
        <v>250</v>
      </c>
      <c r="I261" s="14">
        <v>250</v>
      </c>
      <c r="J261" s="38"/>
      <c r="K261" s="15">
        <v>819</v>
      </c>
      <c r="L261" s="15">
        <v>16021</v>
      </c>
      <c r="M261" s="15">
        <v>5917</v>
      </c>
      <c r="N261" s="15">
        <f t="shared" si="130"/>
        <v>22757</v>
      </c>
      <c r="O261" s="92">
        <v>23895</v>
      </c>
      <c r="P261" s="92">
        <v>25089</v>
      </c>
      <c r="Q261" s="92">
        <v>26344</v>
      </c>
      <c r="R261" s="92">
        <v>27661</v>
      </c>
      <c r="S261" s="38"/>
      <c r="T261" s="17">
        <f t="shared" si="131"/>
        <v>204750</v>
      </c>
      <c r="U261" s="17">
        <f t="shared" si="132"/>
        <v>4005250</v>
      </c>
      <c r="V261" s="17">
        <f t="shared" si="118"/>
        <v>1479250</v>
      </c>
      <c r="W261" s="17">
        <f t="shared" si="133"/>
        <v>5689250</v>
      </c>
      <c r="X261" s="17">
        <f t="shared" si="120"/>
        <v>5973750</v>
      </c>
      <c r="Y261" s="17">
        <f t="shared" si="121"/>
        <v>6272250</v>
      </c>
      <c r="Z261" s="17">
        <f t="shared" si="122"/>
        <v>6586000</v>
      </c>
      <c r="AA261" s="50">
        <f t="shared" si="123"/>
        <v>6915250</v>
      </c>
    </row>
    <row r="262" spans="1:27" customFormat="1" x14ac:dyDescent="0.25">
      <c r="A262" s="49">
        <v>1615</v>
      </c>
      <c r="B262" s="24" t="s">
        <v>42</v>
      </c>
      <c r="C262" s="13">
        <v>60</v>
      </c>
      <c r="D262" s="14">
        <v>62</v>
      </c>
      <c r="E262" s="14">
        <v>62</v>
      </c>
      <c r="F262" s="14">
        <v>62</v>
      </c>
      <c r="G262" s="14">
        <v>62</v>
      </c>
      <c r="H262" s="14">
        <v>62</v>
      </c>
      <c r="I262" s="14">
        <v>62</v>
      </c>
      <c r="J262" s="38"/>
      <c r="K262" s="15">
        <v>4497</v>
      </c>
      <c r="L262" s="15">
        <v>87938</v>
      </c>
      <c r="M262" s="15">
        <v>32477</v>
      </c>
      <c r="N262" s="15">
        <f t="shared" si="130"/>
        <v>124912</v>
      </c>
      <c r="O262" s="92">
        <v>131157</v>
      </c>
      <c r="P262" s="92">
        <v>137715</v>
      </c>
      <c r="Q262" s="92">
        <v>144601</v>
      </c>
      <c r="R262" s="92">
        <v>151831</v>
      </c>
      <c r="S262" s="38"/>
      <c r="T262" s="17">
        <f t="shared" si="131"/>
        <v>269820</v>
      </c>
      <c r="U262" s="17">
        <f t="shared" si="132"/>
        <v>5452156</v>
      </c>
      <c r="V262" s="17">
        <f t="shared" si="118"/>
        <v>2013574</v>
      </c>
      <c r="W262" s="17">
        <f t="shared" si="133"/>
        <v>7735550</v>
      </c>
      <c r="X262" s="17">
        <f t="shared" si="120"/>
        <v>8131734</v>
      </c>
      <c r="Y262" s="17">
        <f t="shared" si="121"/>
        <v>8538330</v>
      </c>
      <c r="Z262" s="17">
        <f t="shared" si="122"/>
        <v>8965262</v>
      </c>
      <c r="AA262" s="50">
        <f t="shared" si="123"/>
        <v>9413522</v>
      </c>
    </row>
    <row r="263" spans="1:27" customFormat="1" x14ac:dyDescent="0.25">
      <c r="A263" s="49">
        <v>1616</v>
      </c>
      <c r="B263" s="24" t="s">
        <v>43</v>
      </c>
      <c r="C263" s="13">
        <v>450</v>
      </c>
      <c r="D263" s="14">
        <v>460</v>
      </c>
      <c r="E263" s="14">
        <v>460</v>
      </c>
      <c r="F263" s="14">
        <v>460</v>
      </c>
      <c r="G263" s="14">
        <v>460</v>
      </c>
      <c r="H263" s="14">
        <v>460</v>
      </c>
      <c r="I263" s="14">
        <v>460</v>
      </c>
      <c r="J263" s="38"/>
      <c r="K263" s="15">
        <v>114</v>
      </c>
      <c r="L263" s="15">
        <v>2232</v>
      </c>
      <c r="M263" s="15">
        <v>824</v>
      </c>
      <c r="N263" s="15">
        <f t="shared" si="130"/>
        <v>3170</v>
      </c>
      <c r="O263" s="92">
        <v>3328</v>
      </c>
      <c r="P263" s="92">
        <v>3495</v>
      </c>
      <c r="Q263" s="92">
        <v>3670</v>
      </c>
      <c r="R263" s="92">
        <v>3853</v>
      </c>
      <c r="S263" s="38"/>
      <c r="T263" s="17">
        <f t="shared" si="131"/>
        <v>51300</v>
      </c>
      <c r="U263" s="17">
        <f t="shared" si="132"/>
        <v>1026720</v>
      </c>
      <c r="V263" s="17">
        <f t="shared" si="118"/>
        <v>379040</v>
      </c>
      <c r="W263" s="17">
        <f t="shared" si="133"/>
        <v>1457060</v>
      </c>
      <c r="X263" s="17">
        <f t="shared" si="120"/>
        <v>1530880</v>
      </c>
      <c r="Y263" s="17">
        <f t="shared" si="121"/>
        <v>1607700</v>
      </c>
      <c r="Z263" s="17">
        <f t="shared" si="122"/>
        <v>1688200</v>
      </c>
      <c r="AA263" s="50">
        <f t="shared" si="123"/>
        <v>1772380</v>
      </c>
    </row>
    <row r="264" spans="1:27" customFormat="1" x14ac:dyDescent="0.25">
      <c r="A264" s="49">
        <v>1617</v>
      </c>
      <c r="B264" s="24" t="s">
        <v>102</v>
      </c>
      <c r="C264" s="19">
        <v>130</v>
      </c>
      <c r="D264" s="14">
        <v>130</v>
      </c>
      <c r="E264" s="20">
        <v>130</v>
      </c>
      <c r="F264" s="20">
        <v>130</v>
      </c>
      <c r="G264" s="20">
        <v>130</v>
      </c>
      <c r="H264" s="20">
        <v>130</v>
      </c>
      <c r="I264" s="20">
        <v>130</v>
      </c>
      <c r="J264" s="38"/>
      <c r="K264" s="15">
        <v>888</v>
      </c>
      <c r="L264" s="15">
        <v>17364</v>
      </c>
      <c r="M264" s="15">
        <v>6413</v>
      </c>
      <c r="N264" s="15">
        <f t="shared" si="130"/>
        <v>24665</v>
      </c>
      <c r="O264" s="92">
        <v>25881</v>
      </c>
      <c r="P264" s="92">
        <v>27157</v>
      </c>
      <c r="Q264" s="92">
        <v>28497</v>
      </c>
      <c r="R264" s="92">
        <v>29903</v>
      </c>
      <c r="S264" s="38"/>
      <c r="T264" s="17">
        <f t="shared" si="131"/>
        <v>115440</v>
      </c>
      <c r="U264" s="17">
        <f t="shared" si="132"/>
        <v>2257320</v>
      </c>
      <c r="V264" s="17">
        <f t="shared" si="118"/>
        <v>833690</v>
      </c>
      <c r="W264" s="17">
        <f t="shared" si="133"/>
        <v>3206450</v>
      </c>
      <c r="X264" s="17">
        <f t="shared" si="120"/>
        <v>3364530</v>
      </c>
      <c r="Y264" s="17">
        <f t="shared" si="121"/>
        <v>3530410</v>
      </c>
      <c r="Z264" s="17">
        <f t="shared" si="122"/>
        <v>3704610</v>
      </c>
      <c r="AA264" s="50">
        <f t="shared" si="123"/>
        <v>3887390</v>
      </c>
    </row>
    <row r="265" spans="1:27" customFormat="1" x14ac:dyDescent="0.25">
      <c r="A265" s="49">
        <v>1618</v>
      </c>
      <c r="B265" s="24" t="s">
        <v>103</v>
      </c>
      <c r="C265" s="19">
        <v>130</v>
      </c>
      <c r="D265" s="14">
        <v>130</v>
      </c>
      <c r="E265" s="20">
        <v>130</v>
      </c>
      <c r="F265" s="20">
        <v>130</v>
      </c>
      <c r="G265" s="20">
        <v>130</v>
      </c>
      <c r="H265" s="20">
        <v>130</v>
      </c>
      <c r="I265" s="20">
        <v>130</v>
      </c>
      <c r="J265" s="38"/>
      <c r="K265" s="15">
        <v>66</v>
      </c>
      <c r="L265" s="15">
        <v>1285</v>
      </c>
      <c r="M265" s="15">
        <v>475</v>
      </c>
      <c r="N265" s="15">
        <f t="shared" si="130"/>
        <v>1826</v>
      </c>
      <c r="O265" s="92">
        <v>1916</v>
      </c>
      <c r="P265" s="92">
        <v>2012</v>
      </c>
      <c r="Q265" s="92">
        <v>2113</v>
      </c>
      <c r="R265" s="92">
        <v>2218</v>
      </c>
      <c r="S265" s="38"/>
      <c r="T265" s="17">
        <f t="shared" si="131"/>
        <v>8580</v>
      </c>
      <c r="U265" s="17">
        <f t="shared" si="132"/>
        <v>167050</v>
      </c>
      <c r="V265" s="17">
        <f t="shared" si="118"/>
        <v>61750</v>
      </c>
      <c r="W265" s="17">
        <f t="shared" si="133"/>
        <v>237380</v>
      </c>
      <c r="X265" s="17">
        <f t="shared" si="120"/>
        <v>249080</v>
      </c>
      <c r="Y265" s="17">
        <f t="shared" si="121"/>
        <v>261560</v>
      </c>
      <c r="Z265" s="17">
        <f t="shared" si="122"/>
        <v>274690</v>
      </c>
      <c r="AA265" s="50">
        <f t="shared" si="123"/>
        <v>288340</v>
      </c>
    </row>
    <row r="266" spans="1:27" customFormat="1" x14ac:dyDescent="0.25">
      <c r="A266" s="49">
        <v>1681</v>
      </c>
      <c r="B266" s="24" t="s">
        <v>104</v>
      </c>
      <c r="C266" s="13">
        <v>310</v>
      </c>
      <c r="D266" s="14">
        <v>320</v>
      </c>
      <c r="E266" s="14">
        <v>320</v>
      </c>
      <c r="F266" s="14">
        <v>320</v>
      </c>
      <c r="G266" s="14">
        <v>320</v>
      </c>
      <c r="H266" s="14">
        <v>320</v>
      </c>
      <c r="I266" s="14">
        <v>320</v>
      </c>
      <c r="J266" s="38"/>
      <c r="K266" s="15">
        <v>145</v>
      </c>
      <c r="L266" s="15">
        <v>2831</v>
      </c>
      <c r="M266" s="15">
        <v>1046</v>
      </c>
      <c r="N266" s="15">
        <f t="shared" si="130"/>
        <v>4022</v>
      </c>
      <c r="O266" s="92">
        <v>4224</v>
      </c>
      <c r="P266" s="92">
        <v>4435</v>
      </c>
      <c r="Q266" s="92">
        <v>4656</v>
      </c>
      <c r="R266" s="92">
        <v>4889</v>
      </c>
      <c r="S266" s="38"/>
      <c r="T266" s="17">
        <f t="shared" si="131"/>
        <v>44950</v>
      </c>
      <c r="U266" s="17">
        <f t="shared" si="132"/>
        <v>905920</v>
      </c>
      <c r="V266" s="17">
        <f t="shared" si="118"/>
        <v>334720</v>
      </c>
      <c r="W266" s="17">
        <f t="shared" si="133"/>
        <v>1285590</v>
      </c>
      <c r="X266" s="17">
        <f t="shared" si="120"/>
        <v>1351680</v>
      </c>
      <c r="Y266" s="17">
        <f t="shared" si="121"/>
        <v>1419200</v>
      </c>
      <c r="Z266" s="17">
        <f t="shared" si="122"/>
        <v>1489920</v>
      </c>
      <c r="AA266" s="50">
        <f t="shared" si="123"/>
        <v>1564480</v>
      </c>
    </row>
    <row r="267" spans="1:27" customFormat="1" x14ac:dyDescent="0.25">
      <c r="A267" s="62" t="s">
        <v>94</v>
      </c>
      <c r="B267" s="33"/>
      <c r="C267" s="13"/>
      <c r="D267" s="13"/>
      <c r="E267" s="14"/>
      <c r="F267" s="14"/>
      <c r="G267" s="14"/>
      <c r="H267" s="14"/>
      <c r="I267" s="14"/>
      <c r="J267" s="38"/>
      <c r="K267" s="15"/>
      <c r="L267" s="15"/>
      <c r="M267" s="15"/>
      <c r="N267" s="15"/>
      <c r="O267" s="92"/>
      <c r="P267" s="92"/>
      <c r="Q267" s="92"/>
      <c r="R267" s="92"/>
      <c r="S267" s="38"/>
      <c r="T267" s="17">
        <f>SUM(T254:T266)</f>
        <v>2878210</v>
      </c>
      <c r="U267" s="17">
        <f>SUM(U254:U266)</f>
        <v>57276376</v>
      </c>
      <c r="V267" s="17">
        <f t="shared" ref="V267:AA267" si="134">SUM(V254:V266)</f>
        <v>21153274</v>
      </c>
      <c r="W267" s="17">
        <f t="shared" si="134"/>
        <v>81307860</v>
      </c>
      <c r="X267" s="17">
        <f t="shared" si="134"/>
        <v>85424194</v>
      </c>
      <c r="Y267" s="17">
        <f t="shared" si="134"/>
        <v>89693220</v>
      </c>
      <c r="Z267" s="17">
        <f t="shared" si="134"/>
        <v>94175962</v>
      </c>
      <c r="AA267" s="50">
        <f t="shared" si="134"/>
        <v>98882152</v>
      </c>
    </row>
    <row r="268" spans="1:27" customFormat="1" x14ac:dyDescent="0.25">
      <c r="A268" s="52"/>
      <c r="B268" s="33"/>
      <c r="C268" s="19"/>
      <c r="D268" s="19"/>
      <c r="E268" s="20"/>
      <c r="F268" s="20"/>
      <c r="G268" s="20"/>
      <c r="H268" s="20"/>
      <c r="I268" s="20"/>
      <c r="J268" s="38"/>
      <c r="K268" s="15"/>
      <c r="L268" s="15"/>
      <c r="M268" s="15"/>
      <c r="N268" s="15"/>
      <c r="O268" s="21"/>
      <c r="P268" s="21"/>
      <c r="Q268" s="21"/>
      <c r="R268" s="21"/>
      <c r="S268" s="38"/>
      <c r="T268" s="17"/>
      <c r="U268" s="17"/>
      <c r="V268" s="17"/>
      <c r="W268" s="17"/>
      <c r="X268" s="17"/>
      <c r="Y268" s="17"/>
      <c r="Z268" s="17"/>
      <c r="AA268" s="50"/>
    </row>
    <row r="269" spans="1:27" customFormat="1" x14ac:dyDescent="0.25">
      <c r="A269" s="62" t="s">
        <v>105</v>
      </c>
      <c r="B269" s="33"/>
      <c r="C269" s="13"/>
      <c r="D269" s="13"/>
      <c r="E269" s="14"/>
      <c r="F269" s="14"/>
      <c r="G269" s="14"/>
      <c r="H269" s="14"/>
      <c r="I269" s="14"/>
      <c r="J269" s="38"/>
      <c r="K269" s="15"/>
      <c r="L269" s="15"/>
      <c r="M269" s="15"/>
      <c r="N269" s="15"/>
      <c r="O269" s="92"/>
      <c r="P269" s="92"/>
      <c r="Q269" s="92"/>
      <c r="R269" s="92"/>
      <c r="S269" s="38"/>
      <c r="T269" s="17"/>
      <c r="U269" s="17"/>
      <c r="V269" s="17"/>
      <c r="W269" s="17"/>
      <c r="X269" s="17"/>
      <c r="Y269" s="17"/>
      <c r="Z269" s="17"/>
      <c r="AA269" s="50"/>
    </row>
    <row r="270" spans="1:27" customFormat="1" x14ac:dyDescent="0.25">
      <c r="A270" s="49">
        <v>2631</v>
      </c>
      <c r="B270" s="24" t="s">
        <v>95</v>
      </c>
      <c r="C270" s="13">
        <v>190</v>
      </c>
      <c r="D270" s="14">
        <v>195</v>
      </c>
      <c r="E270" s="14">
        <v>195</v>
      </c>
      <c r="F270" s="14">
        <v>195</v>
      </c>
      <c r="G270" s="14">
        <v>195</v>
      </c>
      <c r="H270" s="14">
        <v>195</v>
      </c>
      <c r="I270" s="14">
        <v>195</v>
      </c>
      <c r="J270" s="38"/>
      <c r="K270" s="15">
        <v>438</v>
      </c>
      <c r="L270" s="15">
        <v>8559</v>
      </c>
      <c r="M270" s="15">
        <v>3161</v>
      </c>
      <c r="N270" s="15">
        <f t="shared" ref="N270:N282" si="135">K270+L270+M270</f>
        <v>12158</v>
      </c>
      <c r="O270" s="92">
        <v>12766</v>
      </c>
      <c r="P270" s="92">
        <v>13404</v>
      </c>
      <c r="Q270" s="92">
        <v>14075</v>
      </c>
      <c r="R270" s="92">
        <v>14778</v>
      </c>
      <c r="S270" s="38"/>
      <c r="T270" s="17">
        <f t="shared" ref="T270:T282" si="136">K270*C270</f>
        <v>83220</v>
      </c>
      <c r="U270" s="17">
        <f t="shared" ref="U270:U282" si="137">L270*D270</f>
        <v>1669005</v>
      </c>
      <c r="V270" s="17">
        <f t="shared" si="118"/>
        <v>616395</v>
      </c>
      <c r="W270" s="17">
        <f t="shared" ref="W270:W282" si="138">SUM(T270:V270)</f>
        <v>2368620</v>
      </c>
      <c r="X270" s="17">
        <f t="shared" si="120"/>
        <v>2489370</v>
      </c>
      <c r="Y270" s="17">
        <f t="shared" si="121"/>
        <v>2613780</v>
      </c>
      <c r="Z270" s="17">
        <f t="shared" si="122"/>
        <v>2744625</v>
      </c>
      <c r="AA270" s="50">
        <f t="shared" si="123"/>
        <v>2881710</v>
      </c>
    </row>
    <row r="271" spans="1:27" customFormat="1" x14ac:dyDescent="0.25">
      <c r="A271" s="49">
        <v>2632</v>
      </c>
      <c r="B271" s="24" t="s">
        <v>96</v>
      </c>
      <c r="C271" s="13">
        <v>310</v>
      </c>
      <c r="D271" s="14">
        <v>315</v>
      </c>
      <c r="E271" s="14">
        <v>315</v>
      </c>
      <c r="F271" s="14">
        <v>315</v>
      </c>
      <c r="G271" s="14">
        <v>315</v>
      </c>
      <c r="H271" s="14">
        <v>315</v>
      </c>
      <c r="I271" s="14">
        <v>315</v>
      </c>
      <c r="J271" s="38"/>
      <c r="K271" s="15">
        <v>5</v>
      </c>
      <c r="L271" s="15">
        <v>92</v>
      </c>
      <c r="M271" s="15">
        <v>34</v>
      </c>
      <c r="N271" s="15">
        <f t="shared" si="135"/>
        <v>131</v>
      </c>
      <c r="O271" s="92">
        <v>137</v>
      </c>
      <c r="P271" s="92">
        <v>143</v>
      </c>
      <c r="Q271" s="92">
        <v>151</v>
      </c>
      <c r="R271" s="92">
        <v>158</v>
      </c>
      <c r="S271" s="38"/>
      <c r="T271" s="17">
        <f t="shared" si="136"/>
        <v>1550</v>
      </c>
      <c r="U271" s="17">
        <f t="shared" si="137"/>
        <v>28980</v>
      </c>
      <c r="V271" s="17">
        <f t="shared" si="118"/>
        <v>10710</v>
      </c>
      <c r="W271" s="17">
        <f t="shared" si="138"/>
        <v>41240</v>
      </c>
      <c r="X271" s="17">
        <f t="shared" si="120"/>
        <v>43155</v>
      </c>
      <c r="Y271" s="17">
        <f t="shared" si="121"/>
        <v>45045</v>
      </c>
      <c r="Z271" s="17">
        <f t="shared" si="122"/>
        <v>47565</v>
      </c>
      <c r="AA271" s="50">
        <f t="shared" si="123"/>
        <v>49770</v>
      </c>
    </row>
    <row r="272" spans="1:27" customFormat="1" x14ac:dyDescent="0.25">
      <c r="A272" s="49">
        <v>2640</v>
      </c>
      <c r="B272" s="24" t="s">
        <v>97</v>
      </c>
      <c r="C272" s="13">
        <v>0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38"/>
      <c r="K272" s="15">
        <v>5</v>
      </c>
      <c r="L272" s="15">
        <v>98</v>
      </c>
      <c r="M272" s="15">
        <v>36</v>
      </c>
      <c r="N272" s="15">
        <f t="shared" si="135"/>
        <v>139</v>
      </c>
      <c r="O272" s="92">
        <v>139</v>
      </c>
      <c r="P272" s="92">
        <v>139</v>
      </c>
      <c r="Q272" s="92">
        <v>139</v>
      </c>
      <c r="R272" s="92">
        <v>139</v>
      </c>
      <c r="S272" s="38"/>
      <c r="T272" s="17">
        <f t="shared" si="136"/>
        <v>0</v>
      </c>
      <c r="U272" s="17">
        <f t="shared" si="137"/>
        <v>0</v>
      </c>
      <c r="V272" s="17">
        <f t="shared" si="118"/>
        <v>0</v>
      </c>
      <c r="W272" s="17">
        <f t="shared" si="138"/>
        <v>0</v>
      </c>
      <c r="X272" s="17">
        <f t="shared" si="120"/>
        <v>0</v>
      </c>
      <c r="Y272" s="17">
        <f t="shared" si="121"/>
        <v>0</v>
      </c>
      <c r="Z272" s="17">
        <f t="shared" si="122"/>
        <v>0</v>
      </c>
      <c r="AA272" s="50">
        <f t="shared" si="123"/>
        <v>0</v>
      </c>
    </row>
    <row r="273" spans="1:27" customFormat="1" x14ac:dyDescent="0.25">
      <c r="A273" s="49">
        <v>2641</v>
      </c>
      <c r="B273" s="24" t="s">
        <v>98</v>
      </c>
      <c r="C273" s="13">
        <v>60</v>
      </c>
      <c r="D273" s="14">
        <v>60</v>
      </c>
      <c r="E273" s="14">
        <v>60</v>
      </c>
      <c r="F273" s="14">
        <v>60</v>
      </c>
      <c r="G273" s="14">
        <v>60</v>
      </c>
      <c r="H273" s="14">
        <v>60</v>
      </c>
      <c r="I273" s="14">
        <v>60</v>
      </c>
      <c r="J273" s="38"/>
      <c r="K273" s="15">
        <v>77</v>
      </c>
      <c r="L273" s="15">
        <v>1498</v>
      </c>
      <c r="M273" s="15">
        <v>553</v>
      </c>
      <c r="N273" s="15">
        <f t="shared" si="135"/>
        <v>2128</v>
      </c>
      <c r="O273" s="92">
        <v>2234</v>
      </c>
      <c r="P273" s="92">
        <v>2346</v>
      </c>
      <c r="Q273" s="92">
        <v>2463</v>
      </c>
      <c r="R273" s="92">
        <v>2586</v>
      </c>
      <c r="S273" s="38"/>
      <c r="T273" s="17">
        <f t="shared" si="136"/>
        <v>4620</v>
      </c>
      <c r="U273" s="17">
        <f t="shared" si="137"/>
        <v>89880</v>
      </c>
      <c r="V273" s="17">
        <f t="shared" si="118"/>
        <v>33180</v>
      </c>
      <c r="W273" s="17">
        <f t="shared" si="138"/>
        <v>127680</v>
      </c>
      <c r="X273" s="17">
        <f t="shared" si="120"/>
        <v>134040</v>
      </c>
      <c r="Y273" s="17">
        <f t="shared" si="121"/>
        <v>140760</v>
      </c>
      <c r="Z273" s="17">
        <f t="shared" si="122"/>
        <v>147780</v>
      </c>
      <c r="AA273" s="50">
        <f t="shared" si="123"/>
        <v>155160</v>
      </c>
    </row>
    <row r="274" spans="1:27" customFormat="1" x14ac:dyDescent="0.25">
      <c r="A274" s="49">
        <v>2642</v>
      </c>
      <c r="B274" s="24" t="s">
        <v>99</v>
      </c>
      <c r="C274" s="13">
        <v>245</v>
      </c>
      <c r="D274" s="14">
        <v>250</v>
      </c>
      <c r="E274" s="14">
        <v>250</v>
      </c>
      <c r="F274" s="14">
        <v>250</v>
      </c>
      <c r="G274" s="14">
        <v>250</v>
      </c>
      <c r="H274" s="14">
        <v>250</v>
      </c>
      <c r="I274" s="14">
        <v>250</v>
      </c>
      <c r="J274" s="38"/>
      <c r="K274" s="15">
        <v>355</v>
      </c>
      <c r="L274" s="15">
        <v>6933</v>
      </c>
      <c r="M274" s="15">
        <v>2560</v>
      </c>
      <c r="N274" s="15">
        <f t="shared" si="135"/>
        <v>9848</v>
      </c>
      <c r="O274" s="92">
        <v>10341</v>
      </c>
      <c r="P274" s="92">
        <v>10858</v>
      </c>
      <c r="Q274" s="92">
        <v>11400</v>
      </c>
      <c r="R274" s="92">
        <v>11970</v>
      </c>
      <c r="S274" s="38"/>
      <c r="T274" s="17">
        <f t="shared" si="136"/>
        <v>86975</v>
      </c>
      <c r="U274" s="17">
        <f t="shared" si="137"/>
        <v>1733250</v>
      </c>
      <c r="V274" s="17">
        <f t="shared" si="118"/>
        <v>640000</v>
      </c>
      <c r="W274" s="17">
        <f t="shared" si="138"/>
        <v>2460225</v>
      </c>
      <c r="X274" s="17">
        <f t="shared" si="120"/>
        <v>2585250</v>
      </c>
      <c r="Y274" s="17">
        <f t="shared" si="121"/>
        <v>2714500</v>
      </c>
      <c r="Z274" s="17">
        <f t="shared" si="122"/>
        <v>2850000</v>
      </c>
      <c r="AA274" s="50">
        <f t="shared" si="123"/>
        <v>2992500</v>
      </c>
    </row>
    <row r="275" spans="1:27" customFormat="1" x14ac:dyDescent="0.25">
      <c r="A275" s="49">
        <v>2633</v>
      </c>
      <c r="B275" s="24" t="s">
        <v>100</v>
      </c>
      <c r="C275" s="13">
        <v>125</v>
      </c>
      <c r="D275" s="14">
        <v>125</v>
      </c>
      <c r="E275" s="14">
        <v>125</v>
      </c>
      <c r="F275" s="14">
        <v>125</v>
      </c>
      <c r="G275" s="14">
        <v>125</v>
      </c>
      <c r="H275" s="14">
        <v>125</v>
      </c>
      <c r="I275" s="14">
        <v>125</v>
      </c>
      <c r="J275" s="38"/>
      <c r="K275" s="15">
        <v>433</v>
      </c>
      <c r="L275" s="15">
        <v>8474</v>
      </c>
      <c r="M275" s="15">
        <v>3130</v>
      </c>
      <c r="N275" s="15">
        <f t="shared" si="135"/>
        <v>12037</v>
      </c>
      <c r="O275" s="92">
        <v>12638</v>
      </c>
      <c r="P275" s="92">
        <v>13270</v>
      </c>
      <c r="Q275" s="92">
        <v>13934</v>
      </c>
      <c r="R275" s="92">
        <v>14631</v>
      </c>
      <c r="S275" s="38"/>
      <c r="T275" s="17">
        <f t="shared" si="136"/>
        <v>54125</v>
      </c>
      <c r="U275" s="17">
        <f t="shared" si="137"/>
        <v>1059250</v>
      </c>
      <c r="V275" s="17">
        <f t="shared" si="118"/>
        <v>391250</v>
      </c>
      <c r="W275" s="17">
        <f t="shared" si="138"/>
        <v>1504625</v>
      </c>
      <c r="X275" s="17">
        <f t="shared" si="120"/>
        <v>1579750</v>
      </c>
      <c r="Y275" s="17">
        <f t="shared" si="121"/>
        <v>1658750</v>
      </c>
      <c r="Z275" s="17">
        <f t="shared" si="122"/>
        <v>1741750</v>
      </c>
      <c r="AA275" s="50">
        <f t="shared" si="123"/>
        <v>1828875</v>
      </c>
    </row>
    <row r="276" spans="1:27" customFormat="1" x14ac:dyDescent="0.25">
      <c r="A276" s="49">
        <v>2643</v>
      </c>
      <c r="B276" s="24" t="s">
        <v>101</v>
      </c>
      <c r="C276" s="13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4">
        <v>0</v>
      </c>
      <c r="J276" s="38"/>
      <c r="K276" s="15">
        <v>5</v>
      </c>
      <c r="L276" s="15">
        <v>98</v>
      </c>
      <c r="M276" s="15">
        <v>36</v>
      </c>
      <c r="N276" s="15">
        <f t="shared" si="135"/>
        <v>139</v>
      </c>
      <c r="O276" s="92">
        <v>139</v>
      </c>
      <c r="P276" s="92">
        <v>139</v>
      </c>
      <c r="Q276" s="92">
        <v>139</v>
      </c>
      <c r="R276" s="92">
        <v>139</v>
      </c>
      <c r="S276" s="38"/>
      <c r="T276" s="17">
        <f t="shared" si="136"/>
        <v>0</v>
      </c>
      <c r="U276" s="17">
        <f t="shared" si="137"/>
        <v>0</v>
      </c>
      <c r="V276" s="17">
        <f t="shared" si="118"/>
        <v>0</v>
      </c>
      <c r="W276" s="17">
        <f t="shared" si="138"/>
        <v>0</v>
      </c>
      <c r="X276" s="17">
        <f t="shared" si="120"/>
        <v>0</v>
      </c>
      <c r="Y276" s="17">
        <f t="shared" si="121"/>
        <v>0</v>
      </c>
      <c r="Z276" s="17">
        <f t="shared" si="122"/>
        <v>0</v>
      </c>
      <c r="AA276" s="50">
        <f t="shared" si="123"/>
        <v>0</v>
      </c>
    </row>
    <row r="277" spans="1:27" customFormat="1" x14ac:dyDescent="0.25">
      <c r="A277" s="49">
        <v>2614</v>
      </c>
      <c r="B277" s="24" t="s">
        <v>41</v>
      </c>
      <c r="C277" s="19">
        <v>125</v>
      </c>
      <c r="D277" s="14">
        <v>125</v>
      </c>
      <c r="E277" s="20">
        <v>125</v>
      </c>
      <c r="F277" s="20">
        <v>125</v>
      </c>
      <c r="G277" s="20">
        <v>125</v>
      </c>
      <c r="H277" s="20">
        <v>125</v>
      </c>
      <c r="I277" s="20">
        <v>125</v>
      </c>
      <c r="J277" s="38"/>
      <c r="K277" s="15">
        <v>236</v>
      </c>
      <c r="L277" s="15">
        <v>4618</v>
      </c>
      <c r="M277" s="15">
        <v>1705</v>
      </c>
      <c r="N277" s="15">
        <f t="shared" si="135"/>
        <v>6559</v>
      </c>
      <c r="O277" s="92">
        <v>6887</v>
      </c>
      <c r="P277" s="92">
        <v>7232</v>
      </c>
      <c r="Q277" s="92">
        <v>7593</v>
      </c>
      <c r="R277" s="92">
        <v>7973</v>
      </c>
      <c r="S277" s="38"/>
      <c r="T277" s="17">
        <f t="shared" si="136"/>
        <v>29500</v>
      </c>
      <c r="U277" s="17">
        <f t="shared" si="137"/>
        <v>577250</v>
      </c>
      <c r="V277" s="17">
        <f t="shared" si="118"/>
        <v>213125</v>
      </c>
      <c r="W277" s="17">
        <f t="shared" si="138"/>
        <v>819875</v>
      </c>
      <c r="X277" s="17">
        <f t="shared" si="120"/>
        <v>860875</v>
      </c>
      <c r="Y277" s="17">
        <f t="shared" si="121"/>
        <v>904000</v>
      </c>
      <c r="Z277" s="17">
        <f t="shared" si="122"/>
        <v>949125</v>
      </c>
      <c r="AA277" s="50">
        <f t="shared" si="123"/>
        <v>996625</v>
      </c>
    </row>
    <row r="278" spans="1:27" customFormat="1" x14ac:dyDescent="0.25">
      <c r="A278" s="49">
        <v>2615</v>
      </c>
      <c r="B278" s="24" t="s">
        <v>42</v>
      </c>
      <c r="C278" s="19">
        <v>30</v>
      </c>
      <c r="D278" s="14">
        <v>31</v>
      </c>
      <c r="E278" s="14">
        <v>31</v>
      </c>
      <c r="F278" s="14">
        <v>31</v>
      </c>
      <c r="G278" s="14">
        <v>31</v>
      </c>
      <c r="H278" s="14">
        <v>31</v>
      </c>
      <c r="I278" s="14">
        <v>31</v>
      </c>
      <c r="J278" s="38"/>
      <c r="K278" s="15">
        <v>1991</v>
      </c>
      <c r="L278" s="15">
        <v>38926</v>
      </c>
      <c r="M278" s="15">
        <v>14376</v>
      </c>
      <c r="N278" s="15">
        <f t="shared" si="135"/>
        <v>55293</v>
      </c>
      <c r="O278" s="92">
        <v>58056</v>
      </c>
      <c r="P278" s="92">
        <v>60959</v>
      </c>
      <c r="Q278" s="92">
        <v>64007</v>
      </c>
      <c r="R278" s="92">
        <v>67207</v>
      </c>
      <c r="S278" s="38"/>
      <c r="T278" s="17">
        <f t="shared" si="136"/>
        <v>59730</v>
      </c>
      <c r="U278" s="17">
        <f t="shared" si="137"/>
        <v>1206706</v>
      </c>
      <c r="V278" s="17">
        <f t="shared" si="118"/>
        <v>445656</v>
      </c>
      <c r="W278" s="17">
        <f t="shared" si="138"/>
        <v>1712092</v>
      </c>
      <c r="X278" s="17">
        <f t="shared" si="120"/>
        <v>1799736</v>
      </c>
      <c r="Y278" s="17">
        <f t="shared" si="121"/>
        <v>1889729</v>
      </c>
      <c r="Z278" s="17">
        <f t="shared" si="122"/>
        <v>1984217</v>
      </c>
      <c r="AA278" s="50">
        <f t="shared" si="123"/>
        <v>2083417</v>
      </c>
    </row>
    <row r="279" spans="1:27" customFormat="1" x14ac:dyDescent="0.25">
      <c r="A279" s="49">
        <v>2616</v>
      </c>
      <c r="B279" s="24" t="s">
        <v>43</v>
      </c>
      <c r="C279" s="19">
        <v>225</v>
      </c>
      <c r="D279" s="14">
        <v>230</v>
      </c>
      <c r="E279" s="14">
        <v>230</v>
      </c>
      <c r="F279" s="14">
        <v>230</v>
      </c>
      <c r="G279" s="14">
        <v>230</v>
      </c>
      <c r="H279" s="14">
        <v>230</v>
      </c>
      <c r="I279" s="14">
        <v>230</v>
      </c>
      <c r="J279" s="38"/>
      <c r="K279" s="15">
        <v>31</v>
      </c>
      <c r="L279" s="15">
        <v>610</v>
      </c>
      <c r="M279" s="15">
        <v>225</v>
      </c>
      <c r="N279" s="15">
        <f t="shared" si="135"/>
        <v>866</v>
      </c>
      <c r="O279" s="92">
        <v>909</v>
      </c>
      <c r="P279" s="92">
        <v>954</v>
      </c>
      <c r="Q279" s="92">
        <v>1002</v>
      </c>
      <c r="R279" s="92">
        <v>1052</v>
      </c>
      <c r="S279" s="38"/>
      <c r="T279" s="17">
        <f t="shared" si="136"/>
        <v>6975</v>
      </c>
      <c r="U279" s="17">
        <f t="shared" si="137"/>
        <v>140300</v>
      </c>
      <c r="V279" s="17">
        <f t="shared" si="118"/>
        <v>51750</v>
      </c>
      <c r="W279" s="17">
        <f t="shared" si="138"/>
        <v>199025</v>
      </c>
      <c r="X279" s="17">
        <f t="shared" si="120"/>
        <v>209070</v>
      </c>
      <c r="Y279" s="17">
        <f t="shared" si="121"/>
        <v>219420</v>
      </c>
      <c r="Z279" s="17">
        <f t="shared" si="122"/>
        <v>230460</v>
      </c>
      <c r="AA279" s="50">
        <f t="shared" si="123"/>
        <v>241960</v>
      </c>
    </row>
    <row r="280" spans="1:27" customFormat="1" x14ac:dyDescent="0.25">
      <c r="A280" s="49">
        <v>2617</v>
      </c>
      <c r="B280" s="24" t="s">
        <v>102</v>
      </c>
      <c r="C280" s="19">
        <v>65</v>
      </c>
      <c r="D280" s="14">
        <v>65</v>
      </c>
      <c r="E280" s="20">
        <v>65</v>
      </c>
      <c r="F280" s="20">
        <v>65</v>
      </c>
      <c r="G280" s="20">
        <v>65</v>
      </c>
      <c r="H280" s="20">
        <v>65</v>
      </c>
      <c r="I280" s="20">
        <v>65</v>
      </c>
      <c r="J280" s="38"/>
      <c r="K280" s="15">
        <v>184</v>
      </c>
      <c r="L280" s="15">
        <v>3600</v>
      </c>
      <c r="M280" s="15">
        <v>1329</v>
      </c>
      <c r="N280" s="15">
        <f t="shared" si="135"/>
        <v>5113</v>
      </c>
      <c r="O280" s="92">
        <v>5365</v>
      </c>
      <c r="P280" s="92">
        <v>5631</v>
      </c>
      <c r="Q280" s="92">
        <v>5909</v>
      </c>
      <c r="R280" s="92">
        <v>6202</v>
      </c>
      <c r="S280" s="38"/>
      <c r="T280" s="17">
        <f t="shared" si="136"/>
        <v>11960</v>
      </c>
      <c r="U280" s="17">
        <f t="shared" si="137"/>
        <v>234000</v>
      </c>
      <c r="V280" s="17">
        <f t="shared" si="118"/>
        <v>86385</v>
      </c>
      <c r="W280" s="17">
        <f t="shared" si="138"/>
        <v>332345</v>
      </c>
      <c r="X280" s="17">
        <f t="shared" si="120"/>
        <v>348725</v>
      </c>
      <c r="Y280" s="17">
        <f t="shared" si="121"/>
        <v>366015</v>
      </c>
      <c r="Z280" s="17">
        <f t="shared" si="122"/>
        <v>384085</v>
      </c>
      <c r="AA280" s="50">
        <f t="shared" si="123"/>
        <v>403130</v>
      </c>
    </row>
    <row r="281" spans="1:27" customFormat="1" x14ac:dyDescent="0.25">
      <c r="A281" s="49">
        <v>2618</v>
      </c>
      <c r="B281" s="24" t="s">
        <v>103</v>
      </c>
      <c r="C281" s="19"/>
      <c r="D281" s="14"/>
      <c r="E281" s="19">
        <v>130</v>
      </c>
      <c r="F281" s="19">
        <v>130</v>
      </c>
      <c r="G281" s="19">
        <v>130</v>
      </c>
      <c r="H281" s="19">
        <v>130</v>
      </c>
      <c r="I281" s="19">
        <v>130</v>
      </c>
      <c r="J281" s="38"/>
      <c r="K281" s="15">
        <v>14</v>
      </c>
      <c r="L281" s="15">
        <v>271</v>
      </c>
      <c r="M281" s="15">
        <v>100</v>
      </c>
      <c r="N281" s="15">
        <f t="shared" si="135"/>
        <v>385</v>
      </c>
      <c r="O281" s="92">
        <v>404</v>
      </c>
      <c r="P281" s="92">
        <v>424</v>
      </c>
      <c r="Q281" s="92">
        <v>445</v>
      </c>
      <c r="R281" s="92">
        <v>468</v>
      </c>
      <c r="S281" s="38"/>
      <c r="T281" s="17">
        <f t="shared" si="136"/>
        <v>0</v>
      </c>
      <c r="U281" s="17">
        <f t="shared" si="137"/>
        <v>0</v>
      </c>
      <c r="V281" s="17">
        <f t="shared" si="118"/>
        <v>13000</v>
      </c>
      <c r="W281" s="17">
        <f t="shared" si="138"/>
        <v>13000</v>
      </c>
      <c r="X281" s="17">
        <f t="shared" si="120"/>
        <v>52520</v>
      </c>
      <c r="Y281" s="17">
        <f t="shared" si="121"/>
        <v>55120</v>
      </c>
      <c r="Z281" s="17">
        <f t="shared" si="122"/>
        <v>57850</v>
      </c>
      <c r="AA281" s="50">
        <f t="shared" si="123"/>
        <v>60840</v>
      </c>
    </row>
    <row r="282" spans="1:27" customFormat="1" x14ac:dyDescent="0.25">
      <c r="A282" s="49">
        <v>2681</v>
      </c>
      <c r="B282" s="24" t="s">
        <v>104</v>
      </c>
      <c r="C282" s="19">
        <v>155</v>
      </c>
      <c r="D282" s="14">
        <v>160</v>
      </c>
      <c r="E282" s="14">
        <v>160</v>
      </c>
      <c r="F282" s="14">
        <v>160</v>
      </c>
      <c r="G282" s="14">
        <v>160</v>
      </c>
      <c r="H282" s="14">
        <v>160</v>
      </c>
      <c r="I282" s="14">
        <v>160</v>
      </c>
      <c r="J282" s="38"/>
      <c r="K282" s="15">
        <v>38</v>
      </c>
      <c r="L282" s="15">
        <v>734</v>
      </c>
      <c r="M282" s="15">
        <v>271</v>
      </c>
      <c r="N282" s="15">
        <f t="shared" si="135"/>
        <v>1043</v>
      </c>
      <c r="O282" s="92">
        <v>1094</v>
      </c>
      <c r="P282" s="92">
        <v>1149</v>
      </c>
      <c r="Q282" s="92">
        <v>1206</v>
      </c>
      <c r="R282" s="92">
        <v>1266</v>
      </c>
      <c r="S282" s="38"/>
      <c r="T282" s="17">
        <f t="shared" si="136"/>
        <v>5890</v>
      </c>
      <c r="U282" s="17">
        <f t="shared" si="137"/>
        <v>117440</v>
      </c>
      <c r="V282" s="17">
        <f t="shared" si="118"/>
        <v>43360</v>
      </c>
      <c r="W282" s="17">
        <f t="shared" si="138"/>
        <v>166690</v>
      </c>
      <c r="X282" s="17">
        <f t="shared" si="120"/>
        <v>175040</v>
      </c>
      <c r="Y282" s="17">
        <f t="shared" si="121"/>
        <v>183840</v>
      </c>
      <c r="Z282" s="17">
        <f t="shared" si="122"/>
        <v>192960</v>
      </c>
      <c r="AA282" s="50">
        <f t="shared" si="123"/>
        <v>202560</v>
      </c>
    </row>
    <row r="283" spans="1:27" customFormat="1" ht="12.6" thickBot="1" x14ac:dyDescent="0.3">
      <c r="A283" s="64" t="s">
        <v>105</v>
      </c>
      <c r="B283" s="133"/>
      <c r="C283" s="134"/>
      <c r="D283" s="135"/>
      <c r="E283" s="135"/>
      <c r="F283" s="135"/>
      <c r="G283" s="135"/>
      <c r="H283" s="135"/>
      <c r="I283" s="135"/>
      <c r="J283" s="115"/>
      <c r="K283" s="54"/>
      <c r="L283" s="54"/>
      <c r="M283" s="54"/>
      <c r="N283" s="54"/>
      <c r="O283" s="136"/>
      <c r="P283" s="136"/>
      <c r="Q283" s="136"/>
      <c r="R283" s="136"/>
      <c r="S283" s="115"/>
      <c r="T283" s="56">
        <f>SUM(T270:T282)</f>
        <v>344545</v>
      </c>
      <c r="U283" s="56">
        <f>SUM(U270:U282)</f>
        <v>6856061</v>
      </c>
      <c r="V283" s="56">
        <f t="shared" ref="V283:AA283" si="139">SUM(V270:V282)</f>
        <v>2544811</v>
      </c>
      <c r="W283" s="56">
        <f t="shared" si="139"/>
        <v>9745417</v>
      </c>
      <c r="X283" s="56">
        <f t="shared" si="139"/>
        <v>10277531</v>
      </c>
      <c r="Y283" s="56">
        <f t="shared" si="139"/>
        <v>10790959</v>
      </c>
      <c r="Z283" s="56">
        <f t="shared" si="139"/>
        <v>11330417</v>
      </c>
      <c r="AA283" s="61">
        <f t="shared" si="139"/>
        <v>11896547</v>
      </c>
    </row>
    <row r="284" spans="1:27" customFormat="1" x14ac:dyDescent="0.25">
      <c r="A284" s="151"/>
      <c r="B284" s="125"/>
      <c r="C284" s="126"/>
      <c r="D284" s="127"/>
      <c r="E284" s="127"/>
      <c r="F284" s="127"/>
      <c r="G284" s="127"/>
      <c r="H284" s="127"/>
      <c r="I284" s="127"/>
      <c r="J284" s="128"/>
      <c r="K284" s="159"/>
      <c r="L284" s="159"/>
      <c r="M284" s="159"/>
      <c r="N284" s="159"/>
      <c r="O284" s="161"/>
      <c r="P284" s="161"/>
      <c r="Q284" s="159"/>
      <c r="R284" s="160"/>
      <c r="S284" s="128"/>
      <c r="T284" s="130"/>
      <c r="U284" s="130"/>
      <c r="V284" s="130"/>
      <c r="W284" s="130"/>
      <c r="X284" s="130"/>
      <c r="Y284" s="130"/>
      <c r="Z284" s="130"/>
      <c r="AA284" s="131"/>
    </row>
    <row r="285" spans="1:27" customFormat="1" x14ac:dyDescent="0.25">
      <c r="A285" s="62" t="s">
        <v>5</v>
      </c>
      <c r="B285" s="33"/>
      <c r="C285" s="13"/>
      <c r="D285" s="14"/>
      <c r="E285" s="14"/>
      <c r="F285" s="14"/>
      <c r="G285" s="14"/>
      <c r="H285" s="14"/>
      <c r="I285" s="14"/>
      <c r="J285" s="38"/>
      <c r="K285" s="15"/>
      <c r="L285" s="15"/>
      <c r="M285" s="15"/>
      <c r="N285" s="15"/>
      <c r="O285" s="16"/>
      <c r="P285" s="16"/>
      <c r="Q285" s="92"/>
      <c r="R285" s="92"/>
      <c r="S285" s="38"/>
      <c r="T285" s="17"/>
      <c r="U285" s="17"/>
      <c r="V285" s="17"/>
      <c r="W285" s="17"/>
      <c r="X285" s="17"/>
      <c r="Y285" s="17"/>
      <c r="Z285" s="17"/>
      <c r="AA285" s="50"/>
    </row>
    <row r="286" spans="1:27" customFormat="1" x14ac:dyDescent="0.25">
      <c r="A286" s="49">
        <v>3631</v>
      </c>
      <c r="B286" s="24" t="s">
        <v>95</v>
      </c>
      <c r="C286" s="13"/>
      <c r="D286" s="14"/>
      <c r="E286" s="14">
        <v>195</v>
      </c>
      <c r="F286" s="14">
        <v>195</v>
      </c>
      <c r="G286" s="14">
        <v>195</v>
      </c>
      <c r="H286" s="14">
        <v>195</v>
      </c>
      <c r="I286" s="14">
        <v>195</v>
      </c>
      <c r="J286" s="38"/>
      <c r="K286" s="15"/>
      <c r="L286" s="15"/>
      <c r="M286" s="15">
        <v>5462</v>
      </c>
      <c r="N286" s="15">
        <f t="shared" ref="N286:N298" si="140">K286+L286+M286</f>
        <v>5462</v>
      </c>
      <c r="O286" s="92">
        <v>5735</v>
      </c>
      <c r="P286" s="92">
        <v>6022</v>
      </c>
      <c r="Q286" s="92">
        <v>6323</v>
      </c>
      <c r="R286" s="92">
        <v>6640</v>
      </c>
      <c r="S286" s="38"/>
      <c r="T286" s="17">
        <f t="shared" ref="T286:T298" si="141">K286*C286</f>
        <v>0</v>
      </c>
      <c r="U286" s="17">
        <f t="shared" ref="U286:U298" si="142">L286*D286</f>
        <v>0</v>
      </c>
      <c r="V286" s="17">
        <f t="shared" si="118"/>
        <v>1065090</v>
      </c>
      <c r="W286" s="17">
        <f t="shared" ref="W286:W298" si="143">SUM(T286:V286)</f>
        <v>1065090</v>
      </c>
      <c r="X286" s="17">
        <f t="shared" si="120"/>
        <v>1118325</v>
      </c>
      <c r="Y286" s="17">
        <f t="shared" si="121"/>
        <v>1174290</v>
      </c>
      <c r="Z286" s="17">
        <f t="shared" si="122"/>
        <v>1232985</v>
      </c>
      <c r="AA286" s="50">
        <f t="shared" si="123"/>
        <v>1294800</v>
      </c>
    </row>
    <row r="287" spans="1:27" customFormat="1" x14ac:dyDescent="0.25">
      <c r="A287" s="49">
        <v>3632</v>
      </c>
      <c r="B287" s="24" t="s">
        <v>96</v>
      </c>
      <c r="C287" s="13"/>
      <c r="D287" s="14"/>
      <c r="E287" s="14">
        <v>315</v>
      </c>
      <c r="F287" s="14">
        <v>315</v>
      </c>
      <c r="G287" s="14">
        <v>315</v>
      </c>
      <c r="H287" s="14">
        <v>315</v>
      </c>
      <c r="I287" s="14">
        <v>315</v>
      </c>
      <c r="J287" s="38"/>
      <c r="K287" s="15"/>
      <c r="L287" s="15"/>
      <c r="M287" s="15">
        <v>58</v>
      </c>
      <c r="N287" s="15">
        <f t="shared" si="140"/>
        <v>58</v>
      </c>
      <c r="O287" s="92">
        <v>61</v>
      </c>
      <c r="P287" s="92">
        <v>64</v>
      </c>
      <c r="Q287" s="92">
        <v>68</v>
      </c>
      <c r="R287" s="92">
        <v>71</v>
      </c>
      <c r="S287" s="38"/>
      <c r="T287" s="17">
        <f t="shared" si="141"/>
        <v>0</v>
      </c>
      <c r="U287" s="17">
        <f t="shared" si="142"/>
        <v>0</v>
      </c>
      <c r="V287" s="17">
        <f t="shared" si="118"/>
        <v>18270</v>
      </c>
      <c r="W287" s="17">
        <f t="shared" si="143"/>
        <v>18270</v>
      </c>
      <c r="X287" s="17">
        <f t="shared" si="120"/>
        <v>19215</v>
      </c>
      <c r="Y287" s="17">
        <f t="shared" si="121"/>
        <v>20160</v>
      </c>
      <c r="Z287" s="17">
        <f t="shared" si="122"/>
        <v>21420</v>
      </c>
      <c r="AA287" s="50">
        <f t="shared" si="123"/>
        <v>22365</v>
      </c>
    </row>
    <row r="288" spans="1:27" customFormat="1" x14ac:dyDescent="0.25">
      <c r="A288" s="49">
        <v>3640</v>
      </c>
      <c r="B288" s="24" t="s">
        <v>97</v>
      </c>
      <c r="C288" s="13"/>
      <c r="D288" s="14"/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38"/>
      <c r="K288" s="15"/>
      <c r="L288" s="15"/>
      <c r="M288" s="15">
        <v>63</v>
      </c>
      <c r="N288" s="15">
        <f t="shared" si="140"/>
        <v>63</v>
      </c>
      <c r="O288" s="92">
        <v>63</v>
      </c>
      <c r="P288" s="92">
        <v>63</v>
      </c>
      <c r="Q288" s="92">
        <v>63</v>
      </c>
      <c r="R288" s="92">
        <v>63</v>
      </c>
      <c r="S288" s="38"/>
      <c r="T288" s="17">
        <f t="shared" si="141"/>
        <v>0</v>
      </c>
      <c r="U288" s="17">
        <f t="shared" si="142"/>
        <v>0</v>
      </c>
      <c r="V288" s="17">
        <f t="shared" si="118"/>
        <v>0</v>
      </c>
      <c r="W288" s="17">
        <f t="shared" si="143"/>
        <v>0</v>
      </c>
      <c r="X288" s="17">
        <f t="shared" si="120"/>
        <v>0</v>
      </c>
      <c r="Y288" s="17">
        <f t="shared" si="121"/>
        <v>0</v>
      </c>
      <c r="Z288" s="17">
        <f t="shared" si="122"/>
        <v>0</v>
      </c>
      <c r="AA288" s="50">
        <f t="shared" si="123"/>
        <v>0</v>
      </c>
    </row>
    <row r="289" spans="1:27" customFormat="1" x14ac:dyDescent="0.25">
      <c r="A289" s="49">
        <v>3641</v>
      </c>
      <c r="B289" s="24" t="s">
        <v>98</v>
      </c>
      <c r="C289" s="13"/>
      <c r="D289" s="14"/>
      <c r="E289" s="14">
        <v>60</v>
      </c>
      <c r="F289" s="14">
        <v>60</v>
      </c>
      <c r="G289" s="14">
        <v>60</v>
      </c>
      <c r="H289" s="14">
        <v>60</v>
      </c>
      <c r="I289" s="14">
        <v>60</v>
      </c>
      <c r="J289" s="38"/>
      <c r="K289" s="15"/>
      <c r="L289" s="15"/>
      <c r="M289" s="15">
        <v>956</v>
      </c>
      <c r="N289" s="15">
        <f t="shared" si="140"/>
        <v>956</v>
      </c>
      <c r="O289" s="92">
        <v>1004</v>
      </c>
      <c r="P289" s="92">
        <v>1054</v>
      </c>
      <c r="Q289" s="92">
        <v>1107</v>
      </c>
      <c r="R289" s="92">
        <v>1162</v>
      </c>
      <c r="S289" s="38"/>
      <c r="T289" s="17">
        <f t="shared" si="141"/>
        <v>0</v>
      </c>
      <c r="U289" s="17">
        <f t="shared" si="142"/>
        <v>0</v>
      </c>
      <c r="V289" s="17">
        <f t="shared" si="118"/>
        <v>57360</v>
      </c>
      <c r="W289" s="17">
        <f t="shared" si="143"/>
        <v>57360</v>
      </c>
      <c r="X289" s="17">
        <f t="shared" si="120"/>
        <v>60240</v>
      </c>
      <c r="Y289" s="17">
        <f t="shared" si="121"/>
        <v>63240</v>
      </c>
      <c r="Z289" s="17">
        <f t="shared" si="122"/>
        <v>66420</v>
      </c>
      <c r="AA289" s="50">
        <f t="shared" si="123"/>
        <v>69720</v>
      </c>
    </row>
    <row r="290" spans="1:27" customFormat="1" x14ac:dyDescent="0.25">
      <c r="A290" s="49">
        <v>3642</v>
      </c>
      <c r="B290" s="24" t="s">
        <v>99</v>
      </c>
      <c r="C290" s="13"/>
      <c r="D290" s="14"/>
      <c r="E290" s="14">
        <v>250</v>
      </c>
      <c r="F290" s="14">
        <v>250</v>
      </c>
      <c r="G290" s="14">
        <v>250</v>
      </c>
      <c r="H290" s="14">
        <v>250</v>
      </c>
      <c r="I290" s="14">
        <v>250</v>
      </c>
      <c r="J290" s="38"/>
      <c r="K290" s="15"/>
      <c r="L290" s="15"/>
      <c r="M290" s="15">
        <v>4425</v>
      </c>
      <c r="N290" s="15">
        <f t="shared" si="140"/>
        <v>4425</v>
      </c>
      <c r="O290" s="92">
        <v>4646</v>
      </c>
      <c r="P290" s="92">
        <v>4878</v>
      </c>
      <c r="Q290" s="92">
        <v>5122</v>
      </c>
      <c r="R290" s="92">
        <v>5378</v>
      </c>
      <c r="S290" s="38"/>
      <c r="T290" s="17">
        <f t="shared" si="141"/>
        <v>0</v>
      </c>
      <c r="U290" s="17">
        <f t="shared" si="142"/>
        <v>0</v>
      </c>
      <c r="V290" s="17">
        <f t="shared" si="118"/>
        <v>1106250</v>
      </c>
      <c r="W290" s="17">
        <f t="shared" si="143"/>
        <v>1106250</v>
      </c>
      <c r="X290" s="17">
        <f t="shared" si="120"/>
        <v>1161500</v>
      </c>
      <c r="Y290" s="17">
        <f t="shared" si="121"/>
        <v>1219500</v>
      </c>
      <c r="Z290" s="17">
        <f t="shared" si="122"/>
        <v>1280500</v>
      </c>
      <c r="AA290" s="50">
        <f t="shared" si="123"/>
        <v>1344500</v>
      </c>
    </row>
    <row r="291" spans="1:27" customFormat="1" x14ac:dyDescent="0.25">
      <c r="A291" s="49">
        <v>3633</v>
      </c>
      <c r="B291" s="24" t="s">
        <v>100</v>
      </c>
      <c r="C291" s="13"/>
      <c r="D291" s="14"/>
      <c r="E291" s="14">
        <v>125</v>
      </c>
      <c r="F291" s="14">
        <v>125</v>
      </c>
      <c r="G291" s="14">
        <v>125</v>
      </c>
      <c r="H291" s="14">
        <v>125</v>
      </c>
      <c r="I291" s="14">
        <v>125</v>
      </c>
      <c r="J291" s="38"/>
      <c r="K291" s="15"/>
      <c r="L291" s="15"/>
      <c r="M291" s="15">
        <v>5408</v>
      </c>
      <c r="N291" s="15">
        <f t="shared" si="140"/>
        <v>5408</v>
      </c>
      <c r="O291" s="92">
        <v>5678</v>
      </c>
      <c r="P291" s="92">
        <v>5962</v>
      </c>
      <c r="Q291" s="92">
        <v>6260</v>
      </c>
      <c r="R291" s="92">
        <v>6573</v>
      </c>
      <c r="S291" s="38"/>
      <c r="T291" s="17">
        <f t="shared" si="141"/>
        <v>0</v>
      </c>
      <c r="U291" s="17">
        <f t="shared" si="142"/>
        <v>0</v>
      </c>
      <c r="V291" s="17">
        <f t="shared" si="118"/>
        <v>676000</v>
      </c>
      <c r="W291" s="17">
        <f t="shared" si="143"/>
        <v>676000</v>
      </c>
      <c r="X291" s="17">
        <f t="shared" si="120"/>
        <v>709750</v>
      </c>
      <c r="Y291" s="17">
        <f t="shared" si="121"/>
        <v>745250</v>
      </c>
      <c r="Z291" s="17">
        <f t="shared" si="122"/>
        <v>782500</v>
      </c>
      <c r="AA291" s="50">
        <f t="shared" si="123"/>
        <v>821625</v>
      </c>
    </row>
    <row r="292" spans="1:27" customFormat="1" x14ac:dyDescent="0.25">
      <c r="A292" s="49">
        <v>3643</v>
      </c>
      <c r="B292" s="24" t="s">
        <v>101</v>
      </c>
      <c r="C292" s="13"/>
      <c r="D292" s="14"/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38"/>
      <c r="K292" s="15"/>
      <c r="L292" s="15"/>
      <c r="M292" s="15">
        <v>63</v>
      </c>
      <c r="N292" s="15">
        <f t="shared" si="140"/>
        <v>63</v>
      </c>
      <c r="O292" s="92">
        <v>63</v>
      </c>
      <c r="P292" s="92">
        <v>63</v>
      </c>
      <c r="Q292" s="92">
        <v>63</v>
      </c>
      <c r="R292" s="92">
        <v>63</v>
      </c>
      <c r="S292" s="38"/>
      <c r="T292" s="17">
        <f t="shared" si="141"/>
        <v>0</v>
      </c>
      <c r="U292" s="17">
        <f t="shared" si="142"/>
        <v>0</v>
      </c>
      <c r="V292" s="17">
        <f t="shared" si="118"/>
        <v>0</v>
      </c>
      <c r="W292" s="17">
        <f t="shared" si="143"/>
        <v>0</v>
      </c>
      <c r="X292" s="17">
        <f t="shared" si="120"/>
        <v>0</v>
      </c>
      <c r="Y292" s="17">
        <f t="shared" si="121"/>
        <v>0</v>
      </c>
      <c r="Z292" s="17">
        <f t="shared" si="122"/>
        <v>0</v>
      </c>
      <c r="AA292" s="50">
        <f t="shared" si="123"/>
        <v>0</v>
      </c>
    </row>
    <row r="293" spans="1:27" customFormat="1" x14ac:dyDescent="0.25">
      <c r="A293" s="49">
        <v>3614</v>
      </c>
      <c r="B293" s="24" t="s">
        <v>41</v>
      </c>
      <c r="C293" s="19"/>
      <c r="D293" s="20"/>
      <c r="E293" s="20">
        <v>125</v>
      </c>
      <c r="F293" s="20">
        <v>125</v>
      </c>
      <c r="G293" s="20">
        <v>125</v>
      </c>
      <c r="H293" s="20">
        <v>125</v>
      </c>
      <c r="I293" s="20">
        <v>125</v>
      </c>
      <c r="J293" s="38"/>
      <c r="K293" s="15"/>
      <c r="L293" s="15"/>
      <c r="M293" s="15">
        <v>2947</v>
      </c>
      <c r="N293" s="15">
        <f t="shared" si="140"/>
        <v>2947</v>
      </c>
      <c r="O293" s="92">
        <v>3094</v>
      </c>
      <c r="P293" s="92">
        <v>3249</v>
      </c>
      <c r="Q293" s="92">
        <v>3411</v>
      </c>
      <c r="R293" s="92">
        <v>3582</v>
      </c>
      <c r="S293" s="38"/>
      <c r="T293" s="17">
        <f t="shared" si="141"/>
        <v>0</v>
      </c>
      <c r="U293" s="17">
        <f t="shared" si="142"/>
        <v>0</v>
      </c>
      <c r="V293" s="17">
        <f t="shared" si="118"/>
        <v>368375</v>
      </c>
      <c r="W293" s="17">
        <f t="shared" si="143"/>
        <v>368375</v>
      </c>
      <c r="X293" s="17">
        <f t="shared" si="120"/>
        <v>386750</v>
      </c>
      <c r="Y293" s="17">
        <f t="shared" si="121"/>
        <v>406125</v>
      </c>
      <c r="Z293" s="17">
        <f t="shared" si="122"/>
        <v>426375</v>
      </c>
      <c r="AA293" s="50">
        <f t="shared" si="123"/>
        <v>447750</v>
      </c>
    </row>
    <row r="294" spans="1:27" customFormat="1" x14ac:dyDescent="0.25">
      <c r="A294" s="49">
        <v>3615</v>
      </c>
      <c r="B294" s="24" t="s">
        <v>42</v>
      </c>
      <c r="C294" s="19"/>
      <c r="D294" s="20"/>
      <c r="E294" s="14">
        <v>31</v>
      </c>
      <c r="F294" s="14">
        <v>31</v>
      </c>
      <c r="G294" s="14">
        <v>31</v>
      </c>
      <c r="H294" s="14">
        <v>31</v>
      </c>
      <c r="I294" s="14">
        <v>31</v>
      </c>
      <c r="J294" s="38"/>
      <c r="K294" s="15"/>
      <c r="L294" s="15"/>
      <c r="M294" s="15">
        <v>24841</v>
      </c>
      <c r="N294" s="15">
        <f t="shared" si="140"/>
        <v>24841</v>
      </c>
      <c r="O294" s="92">
        <v>26083</v>
      </c>
      <c r="P294" s="92">
        <v>27387</v>
      </c>
      <c r="Q294" s="92">
        <v>28757</v>
      </c>
      <c r="R294" s="92">
        <v>30195</v>
      </c>
      <c r="S294" s="38"/>
      <c r="T294" s="17">
        <f t="shared" si="141"/>
        <v>0</v>
      </c>
      <c r="U294" s="17">
        <f t="shared" si="142"/>
        <v>0</v>
      </c>
      <c r="V294" s="17">
        <f t="shared" si="118"/>
        <v>770071</v>
      </c>
      <c r="W294" s="17">
        <f t="shared" si="143"/>
        <v>770071</v>
      </c>
      <c r="X294" s="17">
        <f t="shared" si="120"/>
        <v>808573</v>
      </c>
      <c r="Y294" s="17">
        <f t="shared" si="121"/>
        <v>848997</v>
      </c>
      <c r="Z294" s="17">
        <f t="shared" si="122"/>
        <v>891467</v>
      </c>
      <c r="AA294" s="50">
        <f t="shared" si="123"/>
        <v>936045</v>
      </c>
    </row>
    <row r="295" spans="1:27" customFormat="1" x14ac:dyDescent="0.25">
      <c r="A295" s="49">
        <v>3616</v>
      </c>
      <c r="B295" s="24" t="s">
        <v>43</v>
      </c>
      <c r="C295" s="19"/>
      <c r="D295" s="20"/>
      <c r="E295" s="14">
        <v>230</v>
      </c>
      <c r="F295" s="14">
        <v>230</v>
      </c>
      <c r="G295" s="14">
        <v>230</v>
      </c>
      <c r="H295" s="14">
        <v>230</v>
      </c>
      <c r="I295" s="14">
        <v>230</v>
      </c>
      <c r="J295" s="38"/>
      <c r="K295" s="15"/>
      <c r="L295" s="15"/>
      <c r="M295" s="15">
        <v>389</v>
      </c>
      <c r="N295" s="15">
        <f t="shared" si="140"/>
        <v>389</v>
      </c>
      <c r="O295" s="92">
        <v>408</v>
      </c>
      <c r="P295" s="92">
        <v>429</v>
      </c>
      <c r="Q295" s="92">
        <v>450</v>
      </c>
      <c r="R295" s="92">
        <v>473</v>
      </c>
      <c r="S295" s="38"/>
      <c r="T295" s="17">
        <f t="shared" si="141"/>
        <v>0</v>
      </c>
      <c r="U295" s="17">
        <f t="shared" si="142"/>
        <v>0</v>
      </c>
      <c r="V295" s="17">
        <f t="shared" si="118"/>
        <v>89470</v>
      </c>
      <c r="W295" s="17">
        <f t="shared" si="143"/>
        <v>89470</v>
      </c>
      <c r="X295" s="17">
        <f t="shared" si="120"/>
        <v>93840</v>
      </c>
      <c r="Y295" s="17">
        <f t="shared" si="121"/>
        <v>98670</v>
      </c>
      <c r="Z295" s="17">
        <f t="shared" si="122"/>
        <v>103500</v>
      </c>
      <c r="AA295" s="50">
        <f t="shared" si="123"/>
        <v>108790</v>
      </c>
    </row>
    <row r="296" spans="1:27" customFormat="1" x14ac:dyDescent="0.25">
      <c r="A296" s="49">
        <v>3617</v>
      </c>
      <c r="B296" s="24" t="s">
        <v>102</v>
      </c>
      <c r="C296" s="19"/>
      <c r="D296" s="20"/>
      <c r="E296" s="20">
        <v>65</v>
      </c>
      <c r="F296" s="20">
        <v>65</v>
      </c>
      <c r="G296" s="20">
        <v>65</v>
      </c>
      <c r="H296" s="20">
        <v>65</v>
      </c>
      <c r="I296" s="20">
        <v>65</v>
      </c>
      <c r="J296" s="38"/>
      <c r="K296" s="15"/>
      <c r="L296" s="15"/>
      <c r="M296" s="15">
        <v>2297</v>
      </c>
      <c r="N296" s="15">
        <f t="shared" si="140"/>
        <v>2297</v>
      </c>
      <c r="O296" s="92">
        <v>2410</v>
      </c>
      <c r="P296" s="92">
        <v>2530</v>
      </c>
      <c r="Q296" s="92">
        <v>2655</v>
      </c>
      <c r="R296" s="92">
        <v>2786</v>
      </c>
      <c r="S296" s="38"/>
      <c r="T296" s="17">
        <f t="shared" si="141"/>
        <v>0</v>
      </c>
      <c r="U296" s="17">
        <f t="shared" si="142"/>
        <v>0</v>
      </c>
      <c r="V296" s="17">
        <f t="shared" si="118"/>
        <v>149305</v>
      </c>
      <c r="W296" s="17">
        <f t="shared" si="143"/>
        <v>149305</v>
      </c>
      <c r="X296" s="17">
        <f t="shared" si="120"/>
        <v>156650</v>
      </c>
      <c r="Y296" s="17">
        <f t="shared" si="121"/>
        <v>164450</v>
      </c>
      <c r="Z296" s="17">
        <f t="shared" si="122"/>
        <v>172575</v>
      </c>
      <c r="AA296" s="50">
        <f t="shared" si="123"/>
        <v>181090</v>
      </c>
    </row>
    <row r="297" spans="1:27" customFormat="1" x14ac:dyDescent="0.25">
      <c r="A297" s="49">
        <v>3618</v>
      </c>
      <c r="B297" s="24" t="s">
        <v>103</v>
      </c>
      <c r="C297" s="19"/>
      <c r="D297" s="20"/>
      <c r="E297" s="19">
        <v>130</v>
      </c>
      <c r="F297" s="19">
        <v>130</v>
      </c>
      <c r="G297" s="19">
        <v>130</v>
      </c>
      <c r="H297" s="19">
        <v>130</v>
      </c>
      <c r="I297" s="19">
        <v>130</v>
      </c>
      <c r="J297" s="38"/>
      <c r="K297" s="15"/>
      <c r="L297" s="15"/>
      <c r="M297" s="15">
        <v>173</v>
      </c>
      <c r="N297" s="15">
        <f t="shared" si="140"/>
        <v>173</v>
      </c>
      <c r="O297" s="92">
        <v>181</v>
      </c>
      <c r="P297" s="92">
        <v>191</v>
      </c>
      <c r="Q297" s="92">
        <v>200</v>
      </c>
      <c r="R297" s="92">
        <v>210</v>
      </c>
      <c r="S297" s="38"/>
      <c r="T297" s="17">
        <f t="shared" si="141"/>
        <v>0</v>
      </c>
      <c r="U297" s="17">
        <f t="shared" si="142"/>
        <v>0</v>
      </c>
      <c r="V297" s="17">
        <f t="shared" si="118"/>
        <v>22490</v>
      </c>
      <c r="W297" s="17">
        <f t="shared" si="143"/>
        <v>22490</v>
      </c>
      <c r="X297" s="17">
        <f t="shared" si="120"/>
        <v>23530</v>
      </c>
      <c r="Y297" s="17">
        <f t="shared" si="121"/>
        <v>24830</v>
      </c>
      <c r="Z297" s="17">
        <f t="shared" si="122"/>
        <v>26000</v>
      </c>
      <c r="AA297" s="50">
        <f t="shared" si="123"/>
        <v>27300</v>
      </c>
    </row>
    <row r="298" spans="1:27" customFormat="1" x14ac:dyDescent="0.25">
      <c r="A298" s="83">
        <v>3681</v>
      </c>
      <c r="B298" s="76" t="s">
        <v>104</v>
      </c>
      <c r="C298" s="77"/>
      <c r="D298" s="82"/>
      <c r="E298" s="14">
        <v>160</v>
      </c>
      <c r="F298" s="14">
        <v>160</v>
      </c>
      <c r="G298" s="14">
        <v>160</v>
      </c>
      <c r="H298" s="14">
        <v>160</v>
      </c>
      <c r="I298" s="14">
        <v>160</v>
      </c>
      <c r="J298" s="38"/>
      <c r="K298" s="95"/>
      <c r="L298" s="95"/>
      <c r="M298" s="95">
        <v>468</v>
      </c>
      <c r="N298" s="15">
        <f t="shared" si="140"/>
        <v>468</v>
      </c>
      <c r="O298" s="94">
        <v>492</v>
      </c>
      <c r="P298" s="94">
        <v>516</v>
      </c>
      <c r="Q298" s="94">
        <v>542</v>
      </c>
      <c r="R298" s="94">
        <v>569</v>
      </c>
      <c r="S298" s="38"/>
      <c r="T298" s="78">
        <f t="shared" si="141"/>
        <v>0</v>
      </c>
      <c r="U298" s="78">
        <f t="shared" si="142"/>
        <v>0</v>
      </c>
      <c r="V298" s="78">
        <f t="shared" si="118"/>
        <v>74880</v>
      </c>
      <c r="W298" s="17">
        <f t="shared" si="143"/>
        <v>74880</v>
      </c>
      <c r="X298" s="78">
        <f t="shared" si="120"/>
        <v>78720</v>
      </c>
      <c r="Y298" s="78">
        <f t="shared" si="121"/>
        <v>82560</v>
      </c>
      <c r="Z298" s="78">
        <f t="shared" si="122"/>
        <v>86720</v>
      </c>
      <c r="AA298" s="79">
        <f t="shared" si="123"/>
        <v>91040</v>
      </c>
    </row>
    <row r="299" spans="1:27" customFormat="1" x14ac:dyDescent="0.25">
      <c r="A299" s="52" t="s">
        <v>5</v>
      </c>
      <c r="B299" s="33"/>
      <c r="C299" s="19"/>
      <c r="D299" s="20"/>
      <c r="E299" s="20"/>
      <c r="F299" s="20"/>
      <c r="G299" s="20"/>
      <c r="H299" s="20"/>
      <c r="I299" s="20"/>
      <c r="J299" s="38"/>
      <c r="K299" s="15"/>
      <c r="L299" s="15"/>
      <c r="M299" s="15"/>
      <c r="N299" s="15"/>
      <c r="O299" s="92"/>
      <c r="P299" s="92"/>
      <c r="Q299" s="92"/>
      <c r="R299" s="92"/>
      <c r="S299" s="38"/>
      <c r="T299" s="17">
        <f>SUM(T286:T298)</f>
        <v>0</v>
      </c>
      <c r="U299" s="17">
        <f>SUM(U286:U298)</f>
        <v>0</v>
      </c>
      <c r="V299" s="17">
        <f>SUM(V286:V298)</f>
        <v>4397561</v>
      </c>
      <c r="W299" s="17">
        <f t="shared" ref="W299:AA299" si="144">SUM(W286:W298)</f>
        <v>4397561</v>
      </c>
      <c r="X299" s="17">
        <f t="shared" si="144"/>
        <v>4617093</v>
      </c>
      <c r="Y299" s="17">
        <f t="shared" si="144"/>
        <v>4848072</v>
      </c>
      <c r="Z299" s="17">
        <f t="shared" si="144"/>
        <v>5090462</v>
      </c>
      <c r="AA299" s="50">
        <f t="shared" si="144"/>
        <v>5345025</v>
      </c>
    </row>
    <row r="300" spans="1:27" customFormat="1" x14ac:dyDescent="0.25">
      <c r="A300" s="52"/>
      <c r="B300" s="33"/>
      <c r="C300" s="19"/>
      <c r="D300" s="20"/>
      <c r="E300" s="20"/>
      <c r="F300" s="20"/>
      <c r="G300" s="20"/>
      <c r="H300" s="20"/>
      <c r="I300" s="20"/>
      <c r="J300" s="38"/>
      <c r="K300" s="15"/>
      <c r="L300" s="15"/>
      <c r="M300" s="15"/>
      <c r="N300" s="15"/>
      <c r="O300" s="21"/>
      <c r="P300" s="21"/>
      <c r="Q300" s="21"/>
      <c r="R300" s="21"/>
      <c r="S300" s="38"/>
      <c r="T300" s="17"/>
      <c r="U300" s="17"/>
      <c r="V300" s="17"/>
      <c r="W300" s="17"/>
      <c r="X300" s="17"/>
      <c r="Y300" s="17"/>
      <c r="Z300" s="17"/>
      <c r="AA300" s="50"/>
    </row>
    <row r="301" spans="1:27" customFormat="1" x14ac:dyDescent="0.25">
      <c r="A301" s="80" t="s">
        <v>186</v>
      </c>
      <c r="B301" s="81"/>
      <c r="C301" s="77"/>
      <c r="D301" s="82"/>
      <c r="E301" s="82"/>
      <c r="F301" s="82"/>
      <c r="G301" s="82"/>
      <c r="H301" s="82"/>
      <c r="I301" s="82"/>
      <c r="J301" s="38"/>
      <c r="K301" s="95"/>
      <c r="L301" s="95"/>
      <c r="M301" s="95"/>
      <c r="N301" s="95"/>
      <c r="O301" s="94"/>
      <c r="P301" s="94"/>
      <c r="Q301" s="94"/>
      <c r="R301" s="94"/>
      <c r="S301" s="38"/>
      <c r="T301" s="78"/>
      <c r="U301" s="78"/>
      <c r="V301" s="78"/>
      <c r="W301" s="78"/>
      <c r="X301" s="78"/>
      <c r="Y301" s="78"/>
      <c r="Z301" s="78"/>
      <c r="AA301" s="79"/>
    </row>
    <row r="302" spans="1:27" customFormat="1" x14ac:dyDescent="0.25">
      <c r="A302" s="49">
        <v>1601</v>
      </c>
      <c r="B302" s="32" t="s">
        <v>106</v>
      </c>
      <c r="C302" s="19">
        <v>240</v>
      </c>
      <c r="D302" s="20">
        <v>240</v>
      </c>
      <c r="E302" s="19">
        <v>240</v>
      </c>
      <c r="F302" s="19">
        <v>240</v>
      </c>
      <c r="G302" s="19">
        <v>240</v>
      </c>
      <c r="H302" s="19">
        <v>240</v>
      </c>
      <c r="I302" s="19">
        <v>240</v>
      </c>
      <c r="J302" s="38"/>
      <c r="K302" s="15">
        <v>1396</v>
      </c>
      <c r="L302" s="15">
        <v>27293</v>
      </c>
      <c r="M302" s="15">
        <v>10080</v>
      </c>
      <c r="N302" s="15">
        <f t="shared" ref="N302:N310" si="145">K302+L302+M302</f>
        <v>38769</v>
      </c>
      <c r="O302" s="16">
        <v>40318</v>
      </c>
      <c r="P302" s="16">
        <v>41931</v>
      </c>
      <c r="Q302" s="16">
        <v>43608</v>
      </c>
      <c r="R302" s="16">
        <v>45353</v>
      </c>
      <c r="S302" s="38"/>
      <c r="T302" s="17">
        <f t="shared" ref="T302:T309" si="146">K302*C302</f>
        <v>335040</v>
      </c>
      <c r="U302" s="17">
        <f t="shared" ref="U302:U307" si="147">L302*D302</f>
        <v>6550320</v>
      </c>
      <c r="V302" s="17">
        <f t="shared" si="118"/>
        <v>2419200</v>
      </c>
      <c r="W302" s="17">
        <f t="shared" ref="W302:W310" si="148">SUM(T302:V302)</f>
        <v>9304560</v>
      </c>
      <c r="X302" s="17">
        <f t="shared" si="120"/>
        <v>9676320</v>
      </c>
      <c r="Y302" s="17">
        <f t="shared" si="121"/>
        <v>10063440</v>
      </c>
      <c r="Z302" s="17">
        <f t="shared" si="122"/>
        <v>10465920</v>
      </c>
      <c r="AA302" s="50">
        <f t="shared" si="123"/>
        <v>10884720</v>
      </c>
    </row>
    <row r="303" spans="1:27" customFormat="1" x14ac:dyDescent="0.25">
      <c r="A303" s="49">
        <v>1602</v>
      </c>
      <c r="B303" s="24" t="s">
        <v>107</v>
      </c>
      <c r="C303" s="19">
        <v>2080</v>
      </c>
      <c r="D303" s="20">
        <v>2080</v>
      </c>
      <c r="E303" s="19">
        <v>2080</v>
      </c>
      <c r="F303" s="19">
        <v>2080</v>
      </c>
      <c r="G303" s="19">
        <v>2080</v>
      </c>
      <c r="H303" s="19">
        <v>2080</v>
      </c>
      <c r="I303" s="19">
        <v>2080</v>
      </c>
      <c r="J303" s="38"/>
      <c r="K303" s="15">
        <v>479</v>
      </c>
      <c r="L303" s="15">
        <v>9366</v>
      </c>
      <c r="M303" s="15">
        <v>3459</v>
      </c>
      <c r="N303" s="15">
        <f t="shared" si="145"/>
        <v>13304</v>
      </c>
      <c r="O303" s="16">
        <v>13836</v>
      </c>
      <c r="P303" s="16">
        <v>14390</v>
      </c>
      <c r="Q303" s="16">
        <v>14965</v>
      </c>
      <c r="R303" s="16">
        <v>15564</v>
      </c>
      <c r="S303" s="38"/>
      <c r="T303" s="17">
        <f t="shared" si="146"/>
        <v>996320</v>
      </c>
      <c r="U303" s="17">
        <f t="shared" si="147"/>
        <v>19481280</v>
      </c>
      <c r="V303" s="17">
        <f t="shared" si="118"/>
        <v>7194720</v>
      </c>
      <c r="W303" s="17">
        <f t="shared" si="148"/>
        <v>27672320</v>
      </c>
      <c r="X303" s="17">
        <f t="shared" si="120"/>
        <v>28778880</v>
      </c>
      <c r="Y303" s="17">
        <f t="shared" si="121"/>
        <v>29931200</v>
      </c>
      <c r="Z303" s="17">
        <f t="shared" si="122"/>
        <v>31127200</v>
      </c>
      <c r="AA303" s="50">
        <f t="shared" si="123"/>
        <v>32373120</v>
      </c>
    </row>
    <row r="304" spans="1:27" customFormat="1" x14ac:dyDescent="0.25">
      <c r="A304" s="49">
        <v>1604</v>
      </c>
      <c r="B304" s="24" t="s">
        <v>108</v>
      </c>
      <c r="C304" s="19">
        <v>2080</v>
      </c>
      <c r="D304" s="20">
        <v>2080</v>
      </c>
      <c r="E304" s="19">
        <v>2080</v>
      </c>
      <c r="F304" s="19">
        <v>2080</v>
      </c>
      <c r="G304" s="19">
        <v>2080</v>
      </c>
      <c r="H304" s="19">
        <v>2080</v>
      </c>
      <c r="I304" s="19">
        <v>2080</v>
      </c>
      <c r="J304" s="38"/>
      <c r="K304" s="15">
        <v>14</v>
      </c>
      <c r="L304" s="15">
        <v>273</v>
      </c>
      <c r="M304" s="15">
        <v>101</v>
      </c>
      <c r="N304" s="15">
        <f t="shared" si="145"/>
        <v>388</v>
      </c>
      <c r="O304" s="16">
        <v>403</v>
      </c>
      <c r="P304" s="16">
        <v>419</v>
      </c>
      <c r="Q304" s="16">
        <v>436</v>
      </c>
      <c r="R304" s="16">
        <v>454</v>
      </c>
      <c r="S304" s="38"/>
      <c r="T304" s="17">
        <f t="shared" si="146"/>
        <v>29120</v>
      </c>
      <c r="U304" s="17">
        <f t="shared" si="147"/>
        <v>567840</v>
      </c>
      <c r="V304" s="17">
        <f t="shared" si="118"/>
        <v>210080</v>
      </c>
      <c r="W304" s="17">
        <f t="shared" si="148"/>
        <v>807040</v>
      </c>
      <c r="X304" s="17">
        <f t="shared" si="120"/>
        <v>838240</v>
      </c>
      <c r="Y304" s="17">
        <f t="shared" si="121"/>
        <v>871520</v>
      </c>
      <c r="Z304" s="17">
        <f t="shared" si="122"/>
        <v>906880</v>
      </c>
      <c r="AA304" s="50">
        <f t="shared" si="123"/>
        <v>944320</v>
      </c>
    </row>
    <row r="305" spans="1:27" customFormat="1" x14ac:dyDescent="0.25">
      <c r="A305" s="49">
        <v>1605</v>
      </c>
      <c r="B305" s="24" t="s">
        <v>109</v>
      </c>
      <c r="C305" s="19">
        <v>600</v>
      </c>
      <c r="D305" s="20">
        <v>600</v>
      </c>
      <c r="E305" s="19">
        <v>600</v>
      </c>
      <c r="F305" s="19">
        <v>600</v>
      </c>
      <c r="G305" s="19">
        <v>600</v>
      </c>
      <c r="H305" s="19">
        <v>600</v>
      </c>
      <c r="I305" s="19">
        <v>600</v>
      </c>
      <c r="J305" s="38"/>
      <c r="K305" s="15">
        <v>40</v>
      </c>
      <c r="L305" s="15">
        <v>785</v>
      </c>
      <c r="M305" s="15">
        <v>290</v>
      </c>
      <c r="N305" s="15">
        <f t="shared" si="145"/>
        <v>1115</v>
      </c>
      <c r="O305" s="92">
        <v>1115</v>
      </c>
      <c r="P305" s="92">
        <v>1115</v>
      </c>
      <c r="Q305" s="92">
        <v>1115</v>
      </c>
      <c r="R305" s="92">
        <v>1115</v>
      </c>
      <c r="S305" s="38"/>
      <c r="T305" s="17">
        <f t="shared" si="146"/>
        <v>24000</v>
      </c>
      <c r="U305" s="17">
        <f t="shared" si="147"/>
        <v>471000</v>
      </c>
      <c r="V305" s="17">
        <f t="shared" ref="V305:V363" si="149">M305*E305</f>
        <v>174000</v>
      </c>
      <c r="W305" s="17">
        <f t="shared" si="148"/>
        <v>669000</v>
      </c>
      <c r="X305" s="17">
        <f t="shared" ref="X305:X363" si="150">O305*F305</f>
        <v>669000</v>
      </c>
      <c r="Y305" s="17">
        <f t="shared" ref="Y305:Y363" si="151">P305*G305</f>
        <v>669000</v>
      </c>
      <c r="Z305" s="17">
        <f t="shared" ref="Z305:Z363" si="152">Q305*H305</f>
        <v>669000</v>
      </c>
      <c r="AA305" s="50">
        <f t="shared" ref="AA305:AA363" si="153">R305*I305</f>
        <v>669000</v>
      </c>
    </row>
    <row r="306" spans="1:27" customFormat="1" x14ac:dyDescent="0.25">
      <c r="A306" s="49">
        <v>1606</v>
      </c>
      <c r="B306" s="24" t="s">
        <v>110</v>
      </c>
      <c r="C306" s="19">
        <v>750</v>
      </c>
      <c r="D306" s="20">
        <v>750</v>
      </c>
      <c r="E306" s="19">
        <v>750</v>
      </c>
      <c r="F306" s="19">
        <v>750</v>
      </c>
      <c r="G306" s="19">
        <v>750</v>
      </c>
      <c r="H306" s="19">
        <v>750</v>
      </c>
      <c r="I306" s="19">
        <v>750</v>
      </c>
      <c r="J306" s="38"/>
      <c r="K306" s="15">
        <v>12</v>
      </c>
      <c r="L306" s="15">
        <v>227</v>
      </c>
      <c r="M306" s="15">
        <v>84</v>
      </c>
      <c r="N306" s="15">
        <f t="shared" si="145"/>
        <v>323</v>
      </c>
      <c r="O306" s="92">
        <v>322</v>
      </c>
      <c r="P306" s="92">
        <v>322</v>
      </c>
      <c r="Q306" s="92">
        <v>322</v>
      </c>
      <c r="R306" s="92">
        <v>322</v>
      </c>
      <c r="S306" s="38"/>
      <c r="T306" s="17">
        <f t="shared" si="146"/>
        <v>9000</v>
      </c>
      <c r="U306" s="17">
        <f t="shared" si="147"/>
        <v>170250</v>
      </c>
      <c r="V306" s="17">
        <f t="shared" si="149"/>
        <v>63000</v>
      </c>
      <c r="W306" s="17">
        <f t="shared" si="148"/>
        <v>242250</v>
      </c>
      <c r="X306" s="17">
        <f t="shared" si="150"/>
        <v>241500</v>
      </c>
      <c r="Y306" s="17">
        <f t="shared" si="151"/>
        <v>241500</v>
      </c>
      <c r="Z306" s="17">
        <f t="shared" si="152"/>
        <v>241500</v>
      </c>
      <c r="AA306" s="50">
        <f t="shared" si="153"/>
        <v>241500</v>
      </c>
    </row>
    <row r="307" spans="1:27" customFormat="1" x14ac:dyDescent="0.25">
      <c r="A307" s="49">
        <v>1607</v>
      </c>
      <c r="B307" s="24" t="s">
        <v>111</v>
      </c>
      <c r="C307" s="19">
        <v>600</v>
      </c>
      <c r="D307" s="20">
        <v>600</v>
      </c>
      <c r="E307" s="19">
        <v>600</v>
      </c>
      <c r="F307" s="19">
        <v>600</v>
      </c>
      <c r="G307" s="19">
        <v>600</v>
      </c>
      <c r="H307" s="19">
        <v>600</v>
      </c>
      <c r="I307" s="19">
        <v>600</v>
      </c>
      <c r="J307" s="38"/>
      <c r="K307" s="15">
        <v>0</v>
      </c>
      <c r="L307" s="15">
        <v>5</v>
      </c>
      <c r="M307" s="15">
        <v>2</v>
      </c>
      <c r="N307" s="15">
        <f t="shared" si="145"/>
        <v>7</v>
      </c>
      <c r="O307" s="92">
        <v>7</v>
      </c>
      <c r="P307" s="92">
        <v>7</v>
      </c>
      <c r="Q307" s="92">
        <v>7</v>
      </c>
      <c r="R307" s="92">
        <v>7</v>
      </c>
      <c r="S307" s="38"/>
      <c r="T307" s="17">
        <f t="shared" si="146"/>
        <v>0</v>
      </c>
      <c r="U307" s="17">
        <f t="shared" si="147"/>
        <v>3000</v>
      </c>
      <c r="V307" s="17">
        <f t="shared" si="149"/>
        <v>1200</v>
      </c>
      <c r="W307" s="17">
        <f t="shared" si="148"/>
        <v>4200</v>
      </c>
      <c r="X307" s="17">
        <f t="shared" si="150"/>
        <v>4200</v>
      </c>
      <c r="Y307" s="17">
        <f t="shared" si="151"/>
        <v>4200</v>
      </c>
      <c r="Z307" s="17">
        <f t="shared" si="152"/>
        <v>4200</v>
      </c>
      <c r="AA307" s="50">
        <f t="shared" si="153"/>
        <v>4200</v>
      </c>
    </row>
    <row r="308" spans="1:27" customFormat="1" x14ac:dyDescent="0.25">
      <c r="A308" s="49">
        <v>1619</v>
      </c>
      <c r="B308" s="24" t="s">
        <v>112</v>
      </c>
      <c r="C308" s="117" t="s">
        <v>243</v>
      </c>
      <c r="D308" s="173" t="s">
        <v>243</v>
      </c>
      <c r="E308" s="118" t="s">
        <v>243</v>
      </c>
      <c r="F308" s="118" t="s">
        <v>243</v>
      </c>
      <c r="G308" s="118" t="s">
        <v>243</v>
      </c>
      <c r="H308" s="118" t="s">
        <v>243</v>
      </c>
      <c r="I308" s="118" t="s">
        <v>243</v>
      </c>
      <c r="J308" s="38"/>
      <c r="K308" s="15"/>
      <c r="L308" s="15">
        <v>111993</v>
      </c>
      <c r="M308" s="15">
        <v>111993</v>
      </c>
      <c r="N308" s="15">
        <f t="shared" si="145"/>
        <v>223986</v>
      </c>
      <c r="O308" s="92">
        <v>52488</v>
      </c>
      <c r="P308" s="92">
        <v>118188</v>
      </c>
      <c r="Q308" s="92">
        <v>186512</v>
      </c>
      <c r="R308" s="92">
        <v>257573</v>
      </c>
      <c r="S308" s="38"/>
      <c r="T308" s="17">
        <f t="shared" ref="T308:U308" si="154">K308</f>
        <v>0</v>
      </c>
      <c r="U308" s="17">
        <f t="shared" si="154"/>
        <v>111993</v>
      </c>
      <c r="V308" s="17">
        <f t="shared" ref="V308" si="155">M308</f>
        <v>111993</v>
      </c>
      <c r="W308" s="17">
        <f t="shared" si="148"/>
        <v>223986</v>
      </c>
      <c r="X308" s="17">
        <f>O308</f>
        <v>52488</v>
      </c>
      <c r="Y308" s="17">
        <f>P308</f>
        <v>118188</v>
      </c>
      <c r="Z308" s="17">
        <f>Q308</f>
        <v>186512</v>
      </c>
      <c r="AA308" s="50">
        <f>R308</f>
        <v>257573</v>
      </c>
    </row>
    <row r="309" spans="1:27" customFormat="1" x14ac:dyDescent="0.25">
      <c r="A309" s="83">
        <v>1621</v>
      </c>
      <c r="B309" s="76" t="s">
        <v>198</v>
      </c>
      <c r="C309" s="13">
        <v>240</v>
      </c>
      <c r="D309" s="174">
        <v>240</v>
      </c>
      <c r="E309" s="13">
        <v>240</v>
      </c>
      <c r="F309" s="13">
        <v>240</v>
      </c>
      <c r="G309" s="13">
        <v>240</v>
      </c>
      <c r="H309" s="13">
        <v>240</v>
      </c>
      <c r="I309" s="13">
        <v>240</v>
      </c>
      <c r="J309" s="38"/>
      <c r="K309" s="15">
        <v>3</v>
      </c>
      <c r="L309" s="15">
        <v>53</v>
      </c>
      <c r="M309" s="15">
        <v>20</v>
      </c>
      <c r="N309" s="15">
        <f t="shared" ref="N309" si="156">K309+L309+M309</f>
        <v>76</v>
      </c>
      <c r="O309" s="92">
        <v>75</v>
      </c>
      <c r="P309" s="92">
        <v>75</v>
      </c>
      <c r="Q309" s="92">
        <v>75</v>
      </c>
      <c r="R309" s="92">
        <v>75</v>
      </c>
      <c r="S309" s="38"/>
      <c r="T309" s="17">
        <f t="shared" si="146"/>
        <v>720</v>
      </c>
      <c r="U309" s="17">
        <f>L309*D309</f>
        <v>12720</v>
      </c>
      <c r="V309" s="17">
        <f t="shared" ref="V309" si="157">M309*E309</f>
        <v>4800</v>
      </c>
      <c r="W309" s="17">
        <f t="shared" si="148"/>
        <v>18240</v>
      </c>
      <c r="X309" s="17">
        <f t="shared" ref="X309" si="158">O309*F309</f>
        <v>18000</v>
      </c>
      <c r="Y309" s="17">
        <f t="shared" ref="Y309" si="159">P309*G309</f>
        <v>18000</v>
      </c>
      <c r="Z309" s="17">
        <f t="shared" ref="Z309" si="160">Q309*H309</f>
        <v>18000</v>
      </c>
      <c r="AA309" s="50">
        <f t="shared" ref="AA309" si="161">R309*I309</f>
        <v>18000</v>
      </c>
    </row>
    <row r="310" spans="1:27" customFormat="1" x14ac:dyDescent="0.25">
      <c r="A310" s="49">
        <v>1624</v>
      </c>
      <c r="B310" s="24" t="s">
        <v>210</v>
      </c>
      <c r="C310" s="117" t="s">
        <v>243</v>
      </c>
      <c r="D310" s="173" t="s">
        <v>243</v>
      </c>
      <c r="E310" s="118" t="s">
        <v>243</v>
      </c>
      <c r="F310" s="118" t="s">
        <v>243</v>
      </c>
      <c r="G310" s="118" t="s">
        <v>243</v>
      </c>
      <c r="H310" s="118" t="s">
        <v>243</v>
      </c>
      <c r="I310" s="118" t="s">
        <v>243</v>
      </c>
      <c r="J310" s="38"/>
      <c r="K310" s="15">
        <v>0</v>
      </c>
      <c r="L310" s="15">
        <v>500000</v>
      </c>
      <c r="M310" s="15">
        <v>500000</v>
      </c>
      <c r="N310" s="15">
        <f t="shared" si="145"/>
        <v>1000000</v>
      </c>
      <c r="O310" s="92">
        <v>1000000</v>
      </c>
      <c r="P310" s="92">
        <v>1000000</v>
      </c>
      <c r="Q310" s="92">
        <v>1000000</v>
      </c>
      <c r="R310" s="92">
        <v>1000000</v>
      </c>
      <c r="S310" s="38"/>
      <c r="T310" s="17">
        <f>K310</f>
        <v>0</v>
      </c>
      <c r="U310" s="17">
        <f>L310</f>
        <v>500000</v>
      </c>
      <c r="V310" s="17">
        <f>M310</f>
        <v>500000</v>
      </c>
      <c r="W310" s="17">
        <f t="shared" si="148"/>
        <v>1000000</v>
      </c>
      <c r="X310" s="17">
        <f>O310</f>
        <v>1000000</v>
      </c>
      <c r="Y310" s="17">
        <f>P310</f>
        <v>1000000</v>
      </c>
      <c r="Z310" s="17">
        <f>Q310</f>
        <v>1000000</v>
      </c>
      <c r="AA310" s="50">
        <f>R310</f>
        <v>1000000</v>
      </c>
    </row>
    <row r="311" spans="1:27" customFormat="1" x14ac:dyDescent="0.25">
      <c r="A311" s="52" t="s">
        <v>186</v>
      </c>
      <c r="B311" s="33"/>
      <c r="C311" s="25"/>
      <c r="D311" s="27"/>
      <c r="E311" s="27"/>
      <c r="F311" s="27"/>
      <c r="G311" s="27"/>
      <c r="H311" s="27"/>
      <c r="I311" s="27"/>
      <c r="J311" s="38"/>
      <c r="K311" s="68"/>
      <c r="L311" s="68"/>
      <c r="M311" s="68"/>
      <c r="N311" s="68"/>
      <c r="O311" s="87"/>
      <c r="P311" s="87"/>
      <c r="Q311" s="87"/>
      <c r="R311" s="87"/>
      <c r="S311" s="38"/>
      <c r="T311" s="17">
        <f t="shared" ref="T311:AA311" si="162">SUM(T302:T310)</f>
        <v>1394200</v>
      </c>
      <c r="U311" s="17">
        <f t="shared" si="162"/>
        <v>27868403</v>
      </c>
      <c r="V311" s="17">
        <f t="shared" si="162"/>
        <v>10678993</v>
      </c>
      <c r="W311" s="17">
        <f t="shared" si="162"/>
        <v>39941596</v>
      </c>
      <c r="X311" s="17">
        <f t="shared" si="162"/>
        <v>41278628</v>
      </c>
      <c r="Y311" s="17">
        <f t="shared" si="162"/>
        <v>42917048</v>
      </c>
      <c r="Z311" s="17">
        <f t="shared" si="162"/>
        <v>44619212</v>
      </c>
      <c r="AA311" s="50">
        <f t="shared" si="162"/>
        <v>46392433</v>
      </c>
    </row>
    <row r="312" spans="1:27" customFormat="1" x14ac:dyDescent="0.25">
      <c r="A312" s="52"/>
      <c r="B312" s="33"/>
      <c r="C312" s="25"/>
      <c r="D312" s="27"/>
      <c r="E312" s="27"/>
      <c r="F312" s="27"/>
      <c r="G312" s="27"/>
      <c r="H312" s="27"/>
      <c r="I312" s="27"/>
      <c r="J312" s="38"/>
      <c r="K312" s="68"/>
      <c r="L312" s="68"/>
      <c r="M312" s="68"/>
      <c r="N312" s="68"/>
      <c r="O312" s="87"/>
      <c r="P312" s="87"/>
      <c r="Q312" s="87"/>
      <c r="R312" s="87"/>
      <c r="S312" s="38"/>
      <c r="T312" s="17"/>
      <c r="U312" s="17"/>
      <c r="V312" s="17"/>
      <c r="W312" s="17"/>
      <c r="X312" s="17"/>
      <c r="Y312" s="17"/>
      <c r="Z312" s="17"/>
      <c r="AA312" s="50"/>
    </row>
    <row r="313" spans="1:27" customFormat="1" x14ac:dyDescent="0.25">
      <c r="A313" s="52" t="s">
        <v>181</v>
      </c>
      <c r="B313" s="33"/>
      <c r="C313" s="19"/>
      <c r="D313" s="20"/>
      <c r="E313" s="20"/>
      <c r="F313" s="20"/>
      <c r="G313" s="20"/>
      <c r="H313" s="20"/>
      <c r="I313" s="20"/>
      <c r="J313" s="38"/>
      <c r="K313" s="68"/>
      <c r="L313" s="68"/>
      <c r="M313" s="68"/>
      <c r="N313" s="68"/>
      <c r="O313" s="71"/>
      <c r="P313" s="71"/>
      <c r="Q313" s="71"/>
      <c r="R313" s="71"/>
      <c r="S313" s="38"/>
      <c r="T313" s="17"/>
      <c r="U313" s="17"/>
      <c r="V313" s="17"/>
      <c r="W313" s="17"/>
      <c r="X313" s="17"/>
      <c r="Y313" s="17"/>
      <c r="Z313" s="17"/>
      <c r="AA313" s="50"/>
    </row>
    <row r="314" spans="1:27" customFormat="1" x14ac:dyDescent="0.25">
      <c r="A314" s="49">
        <v>2601</v>
      </c>
      <c r="B314" s="32" t="s">
        <v>106</v>
      </c>
      <c r="C314" s="19"/>
      <c r="D314" s="20"/>
      <c r="E314" s="19">
        <v>240</v>
      </c>
      <c r="F314" s="19">
        <v>240</v>
      </c>
      <c r="G314" s="19">
        <v>240</v>
      </c>
      <c r="H314" s="19">
        <v>240</v>
      </c>
      <c r="I314" s="19">
        <v>240</v>
      </c>
      <c r="J314" s="38"/>
      <c r="K314" s="15"/>
      <c r="L314" s="15"/>
      <c r="M314" s="15">
        <v>8172</v>
      </c>
      <c r="N314" s="15">
        <f t="shared" ref="N314:N320" si="163">K314+L314+M314</f>
        <v>8172</v>
      </c>
      <c r="O314" s="16">
        <v>8498</v>
      </c>
      <c r="P314" s="16">
        <v>8838</v>
      </c>
      <c r="Q314" s="16">
        <v>9192</v>
      </c>
      <c r="R314" s="16">
        <v>9560</v>
      </c>
      <c r="S314" s="38"/>
      <c r="T314" s="17">
        <f t="shared" ref="T314:T320" si="164">K314*C314</f>
        <v>0</v>
      </c>
      <c r="U314" s="17">
        <f t="shared" ref="U314:U320" si="165">L314*D314</f>
        <v>0</v>
      </c>
      <c r="V314" s="17">
        <f t="shared" si="149"/>
        <v>1961280</v>
      </c>
      <c r="W314" s="17">
        <f t="shared" ref="W314:W320" si="166">SUM(T314:V314)</f>
        <v>1961280</v>
      </c>
      <c r="X314" s="17">
        <f t="shared" si="150"/>
        <v>2039520</v>
      </c>
      <c r="Y314" s="17">
        <f t="shared" si="151"/>
        <v>2121120</v>
      </c>
      <c r="Z314" s="17">
        <f t="shared" si="152"/>
        <v>2206080</v>
      </c>
      <c r="AA314" s="50">
        <f t="shared" si="153"/>
        <v>2294400</v>
      </c>
    </row>
    <row r="315" spans="1:27" customFormat="1" x14ac:dyDescent="0.25">
      <c r="A315" s="49">
        <v>2602</v>
      </c>
      <c r="B315" s="24" t="s">
        <v>107</v>
      </c>
      <c r="C315" s="19"/>
      <c r="D315" s="20"/>
      <c r="E315" s="19">
        <v>2080</v>
      </c>
      <c r="F315" s="19">
        <v>2080</v>
      </c>
      <c r="G315" s="19">
        <v>2080</v>
      </c>
      <c r="H315" s="19">
        <v>2080</v>
      </c>
      <c r="I315" s="19">
        <v>2080</v>
      </c>
      <c r="J315" s="38"/>
      <c r="K315" s="15"/>
      <c r="L315" s="15"/>
      <c r="M315" s="15">
        <v>2804</v>
      </c>
      <c r="N315" s="15">
        <f t="shared" si="163"/>
        <v>2804</v>
      </c>
      <c r="O315" s="16">
        <v>2916</v>
      </c>
      <c r="P315" s="16">
        <v>3033</v>
      </c>
      <c r="Q315" s="16">
        <v>3154</v>
      </c>
      <c r="R315" s="16">
        <v>3281</v>
      </c>
      <c r="S315" s="38"/>
      <c r="T315" s="17">
        <f t="shared" si="164"/>
        <v>0</v>
      </c>
      <c r="U315" s="17">
        <f t="shared" si="165"/>
        <v>0</v>
      </c>
      <c r="V315" s="17">
        <f t="shared" si="149"/>
        <v>5832320</v>
      </c>
      <c r="W315" s="17">
        <f t="shared" si="166"/>
        <v>5832320</v>
      </c>
      <c r="X315" s="17">
        <f t="shared" si="150"/>
        <v>6065280</v>
      </c>
      <c r="Y315" s="17">
        <f t="shared" si="151"/>
        <v>6308640</v>
      </c>
      <c r="Z315" s="17">
        <f t="shared" si="152"/>
        <v>6560320</v>
      </c>
      <c r="AA315" s="50">
        <f t="shared" si="153"/>
        <v>6824480</v>
      </c>
    </row>
    <row r="316" spans="1:27" customFormat="1" x14ac:dyDescent="0.25">
      <c r="A316" s="49">
        <v>2604</v>
      </c>
      <c r="B316" s="24" t="s">
        <v>108</v>
      </c>
      <c r="C316" s="19"/>
      <c r="D316" s="20"/>
      <c r="E316" s="19">
        <v>2080</v>
      </c>
      <c r="F316" s="19">
        <v>2080</v>
      </c>
      <c r="G316" s="19">
        <v>2080</v>
      </c>
      <c r="H316" s="19">
        <v>2080</v>
      </c>
      <c r="I316" s="19">
        <v>2080</v>
      </c>
      <c r="J316" s="38"/>
      <c r="K316" s="15"/>
      <c r="L316" s="15"/>
      <c r="M316" s="15">
        <v>82</v>
      </c>
      <c r="N316" s="15">
        <f t="shared" si="163"/>
        <v>82</v>
      </c>
      <c r="O316" s="16">
        <v>85</v>
      </c>
      <c r="P316" s="16">
        <v>88</v>
      </c>
      <c r="Q316" s="16">
        <v>92</v>
      </c>
      <c r="R316" s="16">
        <v>96</v>
      </c>
      <c r="S316" s="38"/>
      <c r="T316" s="17">
        <f t="shared" si="164"/>
        <v>0</v>
      </c>
      <c r="U316" s="17">
        <f t="shared" si="165"/>
        <v>0</v>
      </c>
      <c r="V316" s="17">
        <f t="shared" si="149"/>
        <v>170560</v>
      </c>
      <c r="W316" s="17">
        <f t="shared" si="166"/>
        <v>170560</v>
      </c>
      <c r="X316" s="17">
        <f t="shared" si="150"/>
        <v>176800</v>
      </c>
      <c r="Y316" s="17">
        <f t="shared" si="151"/>
        <v>183040</v>
      </c>
      <c r="Z316" s="17">
        <f t="shared" si="152"/>
        <v>191360</v>
      </c>
      <c r="AA316" s="50">
        <f t="shared" si="153"/>
        <v>199680</v>
      </c>
    </row>
    <row r="317" spans="1:27" customFormat="1" x14ac:dyDescent="0.25">
      <c r="A317" s="49">
        <v>2605</v>
      </c>
      <c r="B317" s="24" t="s">
        <v>109</v>
      </c>
      <c r="C317" s="19"/>
      <c r="D317" s="20"/>
      <c r="E317" s="19">
        <v>600</v>
      </c>
      <c r="F317" s="19">
        <v>600</v>
      </c>
      <c r="G317" s="19">
        <v>600</v>
      </c>
      <c r="H317" s="19">
        <v>600</v>
      </c>
      <c r="I317" s="19">
        <v>600</v>
      </c>
      <c r="J317" s="38"/>
      <c r="K317" s="15"/>
      <c r="L317" s="15"/>
      <c r="M317" s="15">
        <v>235</v>
      </c>
      <c r="N317" s="15">
        <f t="shared" si="163"/>
        <v>235</v>
      </c>
      <c r="O317" s="16">
        <v>235</v>
      </c>
      <c r="P317" s="16">
        <v>235</v>
      </c>
      <c r="Q317" s="16">
        <v>235</v>
      </c>
      <c r="R317" s="16">
        <v>235</v>
      </c>
      <c r="S317" s="38"/>
      <c r="T317" s="17">
        <f t="shared" si="164"/>
        <v>0</v>
      </c>
      <c r="U317" s="17">
        <f t="shared" si="165"/>
        <v>0</v>
      </c>
      <c r="V317" s="17">
        <f t="shared" si="149"/>
        <v>141000</v>
      </c>
      <c r="W317" s="17">
        <f t="shared" si="166"/>
        <v>141000</v>
      </c>
      <c r="X317" s="17">
        <f t="shared" si="150"/>
        <v>141000</v>
      </c>
      <c r="Y317" s="17">
        <f t="shared" si="151"/>
        <v>141000</v>
      </c>
      <c r="Z317" s="17">
        <f t="shared" si="152"/>
        <v>141000</v>
      </c>
      <c r="AA317" s="50">
        <f t="shared" si="153"/>
        <v>141000</v>
      </c>
    </row>
    <row r="318" spans="1:27" customFormat="1" x14ac:dyDescent="0.25">
      <c r="A318" s="49">
        <v>2606</v>
      </c>
      <c r="B318" s="24" t="s">
        <v>110</v>
      </c>
      <c r="C318" s="19"/>
      <c r="D318" s="20"/>
      <c r="E318" s="19">
        <v>750</v>
      </c>
      <c r="F318" s="19">
        <v>750</v>
      </c>
      <c r="G318" s="19">
        <v>750</v>
      </c>
      <c r="H318" s="19">
        <v>750</v>
      </c>
      <c r="I318" s="19">
        <v>750</v>
      </c>
      <c r="J318" s="38"/>
      <c r="K318" s="15"/>
      <c r="L318" s="15"/>
      <c r="M318" s="15">
        <v>68</v>
      </c>
      <c r="N318" s="15">
        <f t="shared" si="163"/>
        <v>68</v>
      </c>
      <c r="O318" s="16">
        <v>68</v>
      </c>
      <c r="P318" s="16">
        <v>68</v>
      </c>
      <c r="Q318" s="16">
        <v>68</v>
      </c>
      <c r="R318" s="16">
        <v>68</v>
      </c>
      <c r="S318" s="38"/>
      <c r="T318" s="17">
        <f t="shared" si="164"/>
        <v>0</v>
      </c>
      <c r="U318" s="17">
        <f t="shared" si="165"/>
        <v>0</v>
      </c>
      <c r="V318" s="17">
        <f t="shared" si="149"/>
        <v>51000</v>
      </c>
      <c r="W318" s="17">
        <f t="shared" si="166"/>
        <v>51000</v>
      </c>
      <c r="X318" s="17">
        <f t="shared" si="150"/>
        <v>51000</v>
      </c>
      <c r="Y318" s="17">
        <f t="shared" si="151"/>
        <v>51000</v>
      </c>
      <c r="Z318" s="17">
        <f t="shared" si="152"/>
        <v>51000</v>
      </c>
      <c r="AA318" s="50">
        <f t="shared" si="153"/>
        <v>51000</v>
      </c>
    </row>
    <row r="319" spans="1:27" customFormat="1" x14ac:dyDescent="0.25">
      <c r="A319" s="49">
        <v>2607</v>
      </c>
      <c r="B319" s="24" t="s">
        <v>111</v>
      </c>
      <c r="C319" s="19"/>
      <c r="D319" s="20"/>
      <c r="E319" s="19">
        <v>600</v>
      </c>
      <c r="F319" s="19">
        <v>600</v>
      </c>
      <c r="G319" s="19">
        <v>600</v>
      </c>
      <c r="H319" s="19">
        <v>600</v>
      </c>
      <c r="I319" s="19">
        <v>600</v>
      </c>
      <c r="J319" s="38"/>
      <c r="K319" s="15"/>
      <c r="L319" s="15"/>
      <c r="M319" s="15">
        <v>2</v>
      </c>
      <c r="N319" s="15">
        <f t="shared" si="163"/>
        <v>2</v>
      </c>
      <c r="O319" s="16">
        <v>2</v>
      </c>
      <c r="P319" s="16">
        <v>2</v>
      </c>
      <c r="Q319" s="16">
        <v>2</v>
      </c>
      <c r="R319" s="16">
        <v>2</v>
      </c>
      <c r="S319" s="38"/>
      <c r="T319" s="17">
        <f t="shared" si="164"/>
        <v>0</v>
      </c>
      <c r="U319" s="17">
        <f t="shared" si="165"/>
        <v>0</v>
      </c>
      <c r="V319" s="17">
        <f t="shared" si="149"/>
        <v>1200</v>
      </c>
      <c r="W319" s="17">
        <f t="shared" si="166"/>
        <v>1200</v>
      </c>
      <c r="X319" s="17">
        <f t="shared" si="150"/>
        <v>1200</v>
      </c>
      <c r="Y319" s="17">
        <f t="shared" si="151"/>
        <v>1200</v>
      </c>
      <c r="Z319" s="17">
        <f t="shared" si="152"/>
        <v>1200</v>
      </c>
      <c r="AA319" s="50">
        <f t="shared" si="153"/>
        <v>1200</v>
      </c>
    </row>
    <row r="320" spans="1:27" customFormat="1" x14ac:dyDescent="0.25">
      <c r="A320" s="83">
        <v>2621</v>
      </c>
      <c r="B320" s="76" t="s">
        <v>198</v>
      </c>
      <c r="C320" s="19"/>
      <c r="D320" s="20"/>
      <c r="E320" s="13">
        <v>240</v>
      </c>
      <c r="F320" s="13">
        <v>240</v>
      </c>
      <c r="G320" s="13">
        <v>240</v>
      </c>
      <c r="H320" s="13">
        <v>240</v>
      </c>
      <c r="I320" s="13">
        <v>240</v>
      </c>
      <c r="J320" s="38"/>
      <c r="K320" s="96"/>
      <c r="L320" s="96"/>
      <c r="M320" s="15">
        <v>17</v>
      </c>
      <c r="N320" s="15">
        <f t="shared" si="163"/>
        <v>17</v>
      </c>
      <c r="O320" s="15">
        <v>17</v>
      </c>
      <c r="P320" s="15">
        <v>17</v>
      </c>
      <c r="Q320" s="15">
        <v>17</v>
      </c>
      <c r="R320" s="15">
        <v>17</v>
      </c>
      <c r="S320" s="38"/>
      <c r="T320" s="17">
        <f t="shared" si="164"/>
        <v>0</v>
      </c>
      <c r="U320" s="17">
        <f t="shared" si="165"/>
        <v>0</v>
      </c>
      <c r="V320" s="17">
        <f t="shared" ref="V320" si="167">M320*E320</f>
        <v>4080</v>
      </c>
      <c r="W320" s="17">
        <f t="shared" si="166"/>
        <v>4080</v>
      </c>
      <c r="X320" s="17">
        <f t="shared" ref="X320" si="168">O320*F320</f>
        <v>4080</v>
      </c>
      <c r="Y320" s="17">
        <f t="shared" ref="Y320" si="169">P320*G320</f>
        <v>4080</v>
      </c>
      <c r="Z320" s="17">
        <f t="shared" ref="Z320" si="170">Q320*H320</f>
        <v>4080</v>
      </c>
      <c r="AA320" s="50">
        <f t="shared" ref="AA320" si="171">R320*I320</f>
        <v>4080</v>
      </c>
    </row>
    <row r="321" spans="1:27" customFormat="1" x14ac:dyDescent="0.25">
      <c r="A321" s="52" t="s">
        <v>181</v>
      </c>
      <c r="B321" s="33"/>
      <c r="C321" s="19"/>
      <c r="D321" s="20"/>
      <c r="E321" s="20"/>
      <c r="F321" s="20"/>
      <c r="G321" s="20"/>
      <c r="H321" s="20"/>
      <c r="I321" s="20"/>
      <c r="J321" s="38"/>
      <c r="K321" s="68"/>
      <c r="L321" s="68"/>
      <c r="M321" s="68"/>
      <c r="N321" s="68"/>
      <c r="O321" s="71"/>
      <c r="P321" s="71"/>
      <c r="Q321" s="71"/>
      <c r="R321" s="71"/>
      <c r="S321" s="38"/>
      <c r="T321" s="17">
        <f t="shared" ref="T321:AA321" si="172">SUM(T314:T320)</f>
        <v>0</v>
      </c>
      <c r="U321" s="17">
        <f t="shared" si="172"/>
        <v>0</v>
      </c>
      <c r="V321" s="17">
        <f t="shared" si="172"/>
        <v>8161440</v>
      </c>
      <c r="W321" s="17">
        <f t="shared" si="172"/>
        <v>8161440</v>
      </c>
      <c r="X321" s="17">
        <f t="shared" si="172"/>
        <v>8478880</v>
      </c>
      <c r="Y321" s="17">
        <f t="shared" si="172"/>
        <v>8810080</v>
      </c>
      <c r="Z321" s="17">
        <f t="shared" si="172"/>
        <v>9155040</v>
      </c>
      <c r="AA321" s="50">
        <f t="shared" si="172"/>
        <v>9515840</v>
      </c>
    </row>
    <row r="322" spans="1:27" customFormat="1" x14ac:dyDescent="0.25">
      <c r="A322" s="52"/>
      <c r="B322" s="33"/>
      <c r="C322" s="19"/>
      <c r="D322" s="20"/>
      <c r="E322" s="20"/>
      <c r="F322" s="20"/>
      <c r="G322" s="20"/>
      <c r="H322" s="20"/>
      <c r="I322" s="20"/>
      <c r="J322" s="38"/>
      <c r="K322" s="68"/>
      <c r="L322" s="68"/>
      <c r="M322" s="68"/>
      <c r="N322" s="68"/>
      <c r="O322" s="71"/>
      <c r="P322" s="71"/>
      <c r="Q322" s="71"/>
      <c r="R322" s="71"/>
      <c r="S322" s="38"/>
      <c r="T322" s="17"/>
      <c r="U322" s="17"/>
      <c r="V322" s="17"/>
      <c r="W322" s="17"/>
      <c r="X322" s="17"/>
      <c r="Y322" s="17"/>
      <c r="Z322" s="17"/>
      <c r="AA322" s="50"/>
    </row>
    <row r="323" spans="1:27" customFormat="1" x14ac:dyDescent="0.25">
      <c r="A323" s="52" t="s">
        <v>182</v>
      </c>
      <c r="B323" s="33"/>
      <c r="C323" s="19"/>
      <c r="D323" s="20"/>
      <c r="E323" s="20"/>
      <c r="F323" s="20"/>
      <c r="G323" s="20"/>
      <c r="H323" s="20"/>
      <c r="I323" s="20"/>
      <c r="J323" s="38"/>
      <c r="K323" s="68"/>
      <c r="L323" s="68"/>
      <c r="M323" s="68"/>
      <c r="N323" s="68"/>
      <c r="O323" s="71"/>
      <c r="P323" s="71"/>
      <c r="Q323" s="71"/>
      <c r="R323" s="71"/>
      <c r="S323" s="38"/>
      <c r="T323" s="17"/>
      <c r="U323" s="17"/>
      <c r="V323" s="17"/>
      <c r="W323" s="17"/>
      <c r="X323" s="17"/>
      <c r="Y323" s="17"/>
      <c r="Z323" s="17"/>
      <c r="AA323" s="50"/>
    </row>
    <row r="324" spans="1:27" customFormat="1" x14ac:dyDescent="0.25">
      <c r="A324" s="49">
        <v>3601</v>
      </c>
      <c r="B324" s="32" t="s">
        <v>106</v>
      </c>
      <c r="C324" s="19"/>
      <c r="D324" s="20"/>
      <c r="E324" s="19">
        <v>240</v>
      </c>
      <c r="F324" s="19">
        <v>240</v>
      </c>
      <c r="G324" s="19">
        <v>240</v>
      </c>
      <c r="H324" s="19">
        <v>240</v>
      </c>
      <c r="I324" s="19">
        <v>240</v>
      </c>
      <c r="J324" s="38"/>
      <c r="K324" s="15"/>
      <c r="L324" s="15"/>
      <c r="M324" s="15">
        <v>3671</v>
      </c>
      <c r="N324" s="15">
        <f t="shared" ref="N324:N330" si="173">K324+L324+M324</f>
        <v>3671</v>
      </c>
      <c r="O324" s="16">
        <v>3818</v>
      </c>
      <c r="P324" s="16">
        <v>3971</v>
      </c>
      <c r="Q324" s="16">
        <v>4130</v>
      </c>
      <c r="R324" s="16">
        <v>4295</v>
      </c>
      <c r="S324" s="38"/>
      <c r="T324" s="17">
        <f t="shared" ref="T324:T330" si="174">K324*C324</f>
        <v>0</v>
      </c>
      <c r="U324" s="17">
        <f t="shared" ref="U324:U330" si="175">L324*D324</f>
        <v>0</v>
      </c>
      <c r="V324" s="17">
        <f t="shared" si="149"/>
        <v>881040</v>
      </c>
      <c r="W324" s="17">
        <f t="shared" ref="W324:W330" si="176">SUM(T324:V324)</f>
        <v>881040</v>
      </c>
      <c r="X324" s="17">
        <f t="shared" si="150"/>
        <v>916320</v>
      </c>
      <c r="Y324" s="17">
        <f t="shared" si="151"/>
        <v>953040</v>
      </c>
      <c r="Z324" s="17">
        <f t="shared" si="152"/>
        <v>991200</v>
      </c>
      <c r="AA324" s="50">
        <f t="shared" si="153"/>
        <v>1030800</v>
      </c>
    </row>
    <row r="325" spans="1:27" customFormat="1" x14ac:dyDescent="0.25">
      <c r="A325" s="49">
        <v>3602</v>
      </c>
      <c r="B325" s="24" t="s">
        <v>107</v>
      </c>
      <c r="C325" s="19"/>
      <c r="D325" s="20"/>
      <c r="E325" s="19">
        <v>2080</v>
      </c>
      <c r="F325" s="19">
        <v>2080</v>
      </c>
      <c r="G325" s="19">
        <v>2080</v>
      </c>
      <c r="H325" s="19">
        <v>2080</v>
      </c>
      <c r="I325" s="19">
        <v>2080</v>
      </c>
      <c r="J325" s="38"/>
      <c r="K325" s="15"/>
      <c r="L325" s="15"/>
      <c r="M325" s="15">
        <v>1260</v>
      </c>
      <c r="N325" s="15">
        <f t="shared" si="173"/>
        <v>1260</v>
      </c>
      <c r="O325" s="16">
        <v>1310</v>
      </c>
      <c r="P325" s="16">
        <v>1363</v>
      </c>
      <c r="Q325" s="16">
        <v>1417</v>
      </c>
      <c r="R325" s="16">
        <v>1474</v>
      </c>
      <c r="S325" s="38"/>
      <c r="T325" s="17">
        <f t="shared" si="174"/>
        <v>0</v>
      </c>
      <c r="U325" s="17">
        <f t="shared" si="175"/>
        <v>0</v>
      </c>
      <c r="V325" s="17">
        <f t="shared" si="149"/>
        <v>2620800</v>
      </c>
      <c r="W325" s="17">
        <f t="shared" si="176"/>
        <v>2620800</v>
      </c>
      <c r="X325" s="17">
        <f t="shared" si="150"/>
        <v>2724800</v>
      </c>
      <c r="Y325" s="17">
        <f t="shared" si="151"/>
        <v>2835040</v>
      </c>
      <c r="Z325" s="17">
        <f t="shared" si="152"/>
        <v>2947360</v>
      </c>
      <c r="AA325" s="50">
        <f t="shared" si="153"/>
        <v>3065920</v>
      </c>
    </row>
    <row r="326" spans="1:27" customFormat="1" x14ac:dyDescent="0.25">
      <c r="A326" s="49">
        <v>3604</v>
      </c>
      <c r="B326" s="24" t="s">
        <v>108</v>
      </c>
      <c r="C326" s="19"/>
      <c r="D326" s="20"/>
      <c r="E326" s="19">
        <v>2080</v>
      </c>
      <c r="F326" s="19">
        <v>2080</v>
      </c>
      <c r="G326" s="19">
        <v>2080</v>
      </c>
      <c r="H326" s="19">
        <v>2080</v>
      </c>
      <c r="I326" s="19">
        <v>2080</v>
      </c>
      <c r="J326" s="38"/>
      <c r="K326" s="15"/>
      <c r="L326" s="15"/>
      <c r="M326" s="15">
        <v>37</v>
      </c>
      <c r="N326" s="15">
        <f t="shared" si="173"/>
        <v>37</v>
      </c>
      <c r="O326" s="16">
        <v>38</v>
      </c>
      <c r="P326" s="16">
        <v>40</v>
      </c>
      <c r="Q326" s="16">
        <v>41</v>
      </c>
      <c r="R326" s="16">
        <v>43</v>
      </c>
      <c r="S326" s="38"/>
      <c r="T326" s="17">
        <f t="shared" si="174"/>
        <v>0</v>
      </c>
      <c r="U326" s="17">
        <f t="shared" si="175"/>
        <v>0</v>
      </c>
      <c r="V326" s="17">
        <f t="shared" si="149"/>
        <v>76960</v>
      </c>
      <c r="W326" s="17">
        <f t="shared" si="176"/>
        <v>76960</v>
      </c>
      <c r="X326" s="17">
        <f t="shared" si="150"/>
        <v>79040</v>
      </c>
      <c r="Y326" s="17">
        <f t="shared" si="151"/>
        <v>83200</v>
      </c>
      <c r="Z326" s="17">
        <f t="shared" si="152"/>
        <v>85280</v>
      </c>
      <c r="AA326" s="50">
        <f t="shared" si="153"/>
        <v>89440</v>
      </c>
    </row>
    <row r="327" spans="1:27" customFormat="1" x14ac:dyDescent="0.25">
      <c r="A327" s="49">
        <v>3605</v>
      </c>
      <c r="B327" s="24" t="s">
        <v>109</v>
      </c>
      <c r="C327" s="19"/>
      <c r="D327" s="20"/>
      <c r="E327" s="19">
        <v>600</v>
      </c>
      <c r="F327" s="19">
        <v>600</v>
      </c>
      <c r="G327" s="19">
        <v>600</v>
      </c>
      <c r="H327" s="19">
        <v>600</v>
      </c>
      <c r="I327" s="19">
        <v>600</v>
      </c>
      <c r="J327" s="38"/>
      <c r="K327" s="15"/>
      <c r="L327" s="15"/>
      <c r="M327" s="15">
        <v>106</v>
      </c>
      <c r="N327" s="15">
        <f t="shared" si="173"/>
        <v>106</v>
      </c>
      <c r="O327" s="16">
        <v>106</v>
      </c>
      <c r="P327" s="16">
        <v>106</v>
      </c>
      <c r="Q327" s="16">
        <v>106</v>
      </c>
      <c r="R327" s="16">
        <v>106</v>
      </c>
      <c r="S327" s="38"/>
      <c r="T327" s="17">
        <f t="shared" si="174"/>
        <v>0</v>
      </c>
      <c r="U327" s="17">
        <f t="shared" si="175"/>
        <v>0</v>
      </c>
      <c r="V327" s="17">
        <f t="shared" si="149"/>
        <v>63600</v>
      </c>
      <c r="W327" s="17">
        <f t="shared" si="176"/>
        <v>63600</v>
      </c>
      <c r="X327" s="17">
        <f t="shared" si="150"/>
        <v>63600</v>
      </c>
      <c r="Y327" s="17">
        <f t="shared" si="151"/>
        <v>63600</v>
      </c>
      <c r="Z327" s="17">
        <f t="shared" si="152"/>
        <v>63600</v>
      </c>
      <c r="AA327" s="50">
        <f t="shared" si="153"/>
        <v>63600</v>
      </c>
    </row>
    <row r="328" spans="1:27" customFormat="1" x14ac:dyDescent="0.25">
      <c r="A328" s="49">
        <v>3606</v>
      </c>
      <c r="B328" s="24" t="s">
        <v>110</v>
      </c>
      <c r="C328" s="19"/>
      <c r="D328" s="20"/>
      <c r="E328" s="19">
        <v>750</v>
      </c>
      <c r="F328" s="19">
        <v>750</v>
      </c>
      <c r="G328" s="19">
        <v>750</v>
      </c>
      <c r="H328" s="19">
        <v>750</v>
      </c>
      <c r="I328" s="19">
        <v>750</v>
      </c>
      <c r="J328" s="38"/>
      <c r="K328" s="15"/>
      <c r="L328" s="15"/>
      <c r="M328" s="15">
        <v>30</v>
      </c>
      <c r="N328" s="15">
        <f t="shared" si="173"/>
        <v>30</v>
      </c>
      <c r="O328" s="16">
        <v>30</v>
      </c>
      <c r="P328" s="16">
        <v>30</v>
      </c>
      <c r="Q328" s="16">
        <v>30</v>
      </c>
      <c r="R328" s="16">
        <v>30</v>
      </c>
      <c r="S328" s="38"/>
      <c r="T328" s="17">
        <f t="shared" si="174"/>
        <v>0</v>
      </c>
      <c r="U328" s="17">
        <f t="shared" si="175"/>
        <v>0</v>
      </c>
      <c r="V328" s="17">
        <f t="shared" si="149"/>
        <v>22500</v>
      </c>
      <c r="W328" s="17">
        <f t="shared" si="176"/>
        <v>22500</v>
      </c>
      <c r="X328" s="17">
        <f t="shared" si="150"/>
        <v>22500</v>
      </c>
      <c r="Y328" s="17">
        <f t="shared" si="151"/>
        <v>22500</v>
      </c>
      <c r="Z328" s="17">
        <f t="shared" si="152"/>
        <v>22500</v>
      </c>
      <c r="AA328" s="50">
        <f t="shared" si="153"/>
        <v>22500</v>
      </c>
    </row>
    <row r="329" spans="1:27" customFormat="1" x14ac:dyDescent="0.25">
      <c r="A329" s="49">
        <v>3607</v>
      </c>
      <c r="B329" s="24" t="s">
        <v>111</v>
      </c>
      <c r="C329" s="19"/>
      <c r="D329" s="20"/>
      <c r="E329" s="19">
        <v>600</v>
      </c>
      <c r="F329" s="19">
        <v>600</v>
      </c>
      <c r="G329" s="19">
        <v>600</v>
      </c>
      <c r="H329" s="19">
        <v>600</v>
      </c>
      <c r="I329" s="19">
        <v>600</v>
      </c>
      <c r="J329" s="38"/>
      <c r="K329" s="15"/>
      <c r="L329" s="15"/>
      <c r="M329" s="15">
        <v>1</v>
      </c>
      <c r="N329" s="15">
        <f t="shared" si="173"/>
        <v>1</v>
      </c>
      <c r="O329" s="16">
        <v>1</v>
      </c>
      <c r="P329" s="16">
        <v>1</v>
      </c>
      <c r="Q329" s="16">
        <v>1</v>
      </c>
      <c r="R329" s="16">
        <v>1</v>
      </c>
      <c r="S329" s="38"/>
      <c r="T329" s="17">
        <f t="shared" si="174"/>
        <v>0</v>
      </c>
      <c r="U329" s="17">
        <f t="shared" si="175"/>
        <v>0</v>
      </c>
      <c r="V329" s="17">
        <f t="shared" ref="V329" si="177">M329*E329</f>
        <v>600</v>
      </c>
      <c r="W329" s="17">
        <f t="shared" ref="W329" si="178">SUM(T329:V329)</f>
        <v>600</v>
      </c>
      <c r="X329" s="17">
        <f t="shared" ref="X329" si="179">O329*F329</f>
        <v>600</v>
      </c>
      <c r="Y329" s="17">
        <f t="shared" ref="Y329" si="180">P329*G329</f>
        <v>600</v>
      </c>
      <c r="Z329" s="17">
        <f t="shared" ref="Z329" si="181">Q329*H329</f>
        <v>600</v>
      </c>
      <c r="AA329" s="50">
        <f t="shared" ref="AA329" si="182">R329*I329</f>
        <v>600</v>
      </c>
    </row>
    <row r="330" spans="1:27" customFormat="1" x14ac:dyDescent="0.25">
      <c r="A330" s="83">
        <v>3621</v>
      </c>
      <c r="B330" s="76" t="s">
        <v>198</v>
      </c>
      <c r="C330" s="19"/>
      <c r="D330" s="20"/>
      <c r="E330" s="13">
        <v>240</v>
      </c>
      <c r="F330" s="13">
        <v>240</v>
      </c>
      <c r="G330" s="13">
        <v>240</v>
      </c>
      <c r="H330" s="13">
        <v>240</v>
      </c>
      <c r="I330" s="13">
        <v>240</v>
      </c>
      <c r="J330" s="38"/>
      <c r="K330" s="96"/>
      <c r="L330" s="96"/>
      <c r="M330" s="15">
        <v>8</v>
      </c>
      <c r="N330" s="15">
        <f t="shared" si="173"/>
        <v>8</v>
      </c>
      <c r="O330" s="15">
        <v>8</v>
      </c>
      <c r="P330" s="15">
        <v>8</v>
      </c>
      <c r="Q330" s="15">
        <v>8</v>
      </c>
      <c r="R330" s="15">
        <v>8</v>
      </c>
      <c r="S330" s="38"/>
      <c r="T330" s="75">
        <f t="shared" si="174"/>
        <v>0</v>
      </c>
      <c r="U330" s="75">
        <f t="shared" si="175"/>
        <v>0</v>
      </c>
      <c r="V330" s="17">
        <f t="shared" ref="V330" si="183">M330*E330</f>
        <v>1920</v>
      </c>
      <c r="W330" s="17">
        <f t="shared" si="176"/>
        <v>1920</v>
      </c>
      <c r="X330" s="17">
        <f t="shared" ref="X330" si="184">O330*F330</f>
        <v>1920</v>
      </c>
      <c r="Y330" s="17">
        <f t="shared" ref="Y330" si="185">P330*G330</f>
        <v>1920</v>
      </c>
      <c r="Z330" s="17">
        <f t="shared" ref="Z330" si="186">Q330*H330</f>
        <v>1920</v>
      </c>
      <c r="AA330" s="50">
        <f t="shared" ref="AA330" si="187">R330*I330</f>
        <v>1920</v>
      </c>
    </row>
    <row r="331" spans="1:27" customFormat="1" x14ac:dyDescent="0.25">
      <c r="A331" s="52" t="s">
        <v>182</v>
      </c>
      <c r="B331" s="33"/>
      <c r="C331" s="19"/>
      <c r="D331" s="20"/>
      <c r="E331" s="20"/>
      <c r="F331" s="20"/>
      <c r="G331" s="20"/>
      <c r="H331" s="20"/>
      <c r="I331" s="20"/>
      <c r="J331" s="38"/>
      <c r="K331" s="15"/>
      <c r="L331" s="15"/>
      <c r="M331" s="15"/>
      <c r="N331" s="15"/>
      <c r="O331" s="21"/>
      <c r="P331" s="21"/>
      <c r="Q331" s="21"/>
      <c r="R331" s="21"/>
      <c r="S331" s="38"/>
      <c r="T331" s="17">
        <f t="shared" ref="T331:AA331" si="188">SUM(T324:T330)</f>
        <v>0</v>
      </c>
      <c r="U331" s="17">
        <f t="shared" si="188"/>
        <v>0</v>
      </c>
      <c r="V331" s="17">
        <f t="shared" si="188"/>
        <v>3667420</v>
      </c>
      <c r="W331" s="17">
        <f t="shared" si="188"/>
        <v>3667420</v>
      </c>
      <c r="X331" s="17">
        <f t="shared" si="188"/>
        <v>3808780</v>
      </c>
      <c r="Y331" s="17">
        <f t="shared" si="188"/>
        <v>3959900</v>
      </c>
      <c r="Z331" s="17">
        <f t="shared" si="188"/>
        <v>4112460</v>
      </c>
      <c r="AA331" s="50">
        <f t="shared" si="188"/>
        <v>4274780</v>
      </c>
    </row>
    <row r="332" spans="1:27" customFormat="1" ht="12.6" thickBot="1" x14ac:dyDescent="0.3">
      <c r="A332" s="64" t="s">
        <v>113</v>
      </c>
      <c r="B332" s="133"/>
      <c r="C332" s="134"/>
      <c r="D332" s="135"/>
      <c r="E332" s="135"/>
      <c r="F332" s="135"/>
      <c r="G332" s="135"/>
      <c r="H332" s="135"/>
      <c r="I332" s="135"/>
      <c r="J332" s="115"/>
      <c r="K332" s="54"/>
      <c r="L332" s="54"/>
      <c r="M332" s="54"/>
      <c r="N332" s="54"/>
      <c r="O332" s="162"/>
      <c r="P332" s="162"/>
      <c r="Q332" s="162"/>
      <c r="R332" s="162"/>
      <c r="S332" s="115"/>
      <c r="T332" s="56">
        <f t="shared" ref="T332:AA332" si="189">T267+T283+T299+T311+T321+T331</f>
        <v>4616955</v>
      </c>
      <c r="U332" s="56">
        <f t="shared" si="189"/>
        <v>92000840</v>
      </c>
      <c r="V332" s="56">
        <f t="shared" si="189"/>
        <v>50603499</v>
      </c>
      <c r="W332" s="56">
        <f t="shared" si="189"/>
        <v>147221294</v>
      </c>
      <c r="X332" s="56">
        <f t="shared" si="189"/>
        <v>153885106</v>
      </c>
      <c r="Y332" s="56">
        <f t="shared" si="189"/>
        <v>161019279</v>
      </c>
      <c r="Z332" s="56">
        <f t="shared" si="189"/>
        <v>168483553</v>
      </c>
      <c r="AA332" s="61">
        <f t="shared" si="189"/>
        <v>176306777</v>
      </c>
    </row>
    <row r="333" spans="1:27" customFormat="1" x14ac:dyDescent="0.25">
      <c r="A333" s="151"/>
      <c r="B333" s="125"/>
      <c r="C333" s="126"/>
      <c r="D333" s="127"/>
      <c r="E333" s="127"/>
      <c r="F333" s="127"/>
      <c r="G333" s="127"/>
      <c r="H333" s="127"/>
      <c r="I333" s="127"/>
      <c r="J333" s="128"/>
      <c r="K333" s="159"/>
      <c r="L333" s="159"/>
      <c r="M333" s="159"/>
      <c r="N333" s="159"/>
      <c r="O333" s="161"/>
      <c r="P333" s="161"/>
      <c r="Q333" s="163"/>
      <c r="R333" s="163"/>
      <c r="S333" s="128"/>
      <c r="T333" s="130"/>
      <c r="U333" s="130"/>
      <c r="V333" s="130"/>
      <c r="W333" s="130"/>
      <c r="X333" s="130"/>
      <c r="Y333" s="130"/>
      <c r="Z333" s="130"/>
      <c r="AA333" s="131"/>
    </row>
    <row r="334" spans="1:27" customFormat="1" x14ac:dyDescent="0.25">
      <c r="A334" s="52" t="s">
        <v>187</v>
      </c>
      <c r="B334" s="33"/>
      <c r="C334" s="19"/>
      <c r="D334" s="20"/>
      <c r="E334" s="20"/>
      <c r="F334" s="20"/>
      <c r="G334" s="20"/>
      <c r="H334" s="20"/>
      <c r="I334" s="20"/>
      <c r="J334" s="38"/>
      <c r="K334" s="15"/>
      <c r="L334" s="15"/>
      <c r="M334" s="15"/>
      <c r="N334" s="15"/>
      <c r="O334" s="16"/>
      <c r="P334" s="16"/>
      <c r="Q334" s="21"/>
      <c r="R334" s="21"/>
      <c r="S334" s="38"/>
      <c r="T334" s="17"/>
      <c r="U334" s="17"/>
      <c r="V334" s="17"/>
      <c r="W334" s="17"/>
      <c r="X334" s="17"/>
      <c r="Y334" s="17"/>
      <c r="Z334" s="17"/>
      <c r="AA334" s="50"/>
    </row>
    <row r="335" spans="1:27" customFormat="1" x14ac:dyDescent="0.25">
      <c r="A335" s="49">
        <v>1053</v>
      </c>
      <c r="B335" s="24" t="s">
        <v>114</v>
      </c>
      <c r="C335" s="19">
        <v>130</v>
      </c>
      <c r="D335" s="20">
        <v>130</v>
      </c>
      <c r="E335" s="19">
        <v>130</v>
      </c>
      <c r="F335" s="19">
        <v>130</v>
      </c>
      <c r="G335" s="19">
        <v>130</v>
      </c>
      <c r="H335" s="19">
        <v>130</v>
      </c>
      <c r="I335" s="19">
        <v>130</v>
      </c>
      <c r="J335" s="38"/>
      <c r="K335" s="15">
        <v>25</v>
      </c>
      <c r="L335" s="15">
        <v>754</v>
      </c>
      <c r="M335" s="15">
        <v>791</v>
      </c>
      <c r="N335" s="15">
        <f t="shared" ref="N335:N365" si="190">K335+L335+M335</f>
        <v>1570</v>
      </c>
      <c r="O335" s="92">
        <v>1497</v>
      </c>
      <c r="P335" s="92">
        <v>1428</v>
      </c>
      <c r="Q335" s="92">
        <v>1361</v>
      </c>
      <c r="R335" s="92">
        <v>1298</v>
      </c>
      <c r="S335" s="38"/>
      <c r="T335" s="17">
        <f t="shared" ref="T335:T363" si="191">K335*C335</f>
        <v>3250</v>
      </c>
      <c r="U335" s="17">
        <f t="shared" ref="U335:U363" si="192">L335*D335</f>
        <v>98020</v>
      </c>
      <c r="V335" s="17">
        <f t="shared" si="149"/>
        <v>102830</v>
      </c>
      <c r="W335" s="17">
        <f t="shared" ref="W335:W365" si="193">SUM(T335:V335)</f>
        <v>204100</v>
      </c>
      <c r="X335" s="17">
        <f t="shared" si="150"/>
        <v>194610</v>
      </c>
      <c r="Y335" s="17">
        <f t="shared" si="151"/>
        <v>185640</v>
      </c>
      <c r="Z335" s="17">
        <f t="shared" si="152"/>
        <v>176930</v>
      </c>
      <c r="AA335" s="50">
        <f t="shared" si="153"/>
        <v>168740</v>
      </c>
    </row>
    <row r="336" spans="1:27" customFormat="1" x14ac:dyDescent="0.25">
      <c r="A336" s="49">
        <v>1451</v>
      </c>
      <c r="B336" s="24" t="s">
        <v>115</v>
      </c>
      <c r="C336" s="19">
        <v>1510</v>
      </c>
      <c r="D336" s="20">
        <v>1510</v>
      </c>
      <c r="E336" s="19">
        <v>1510</v>
      </c>
      <c r="F336" s="19">
        <v>1510</v>
      </c>
      <c r="G336" s="19">
        <v>1510</v>
      </c>
      <c r="H336" s="19">
        <v>1510</v>
      </c>
      <c r="I336" s="19">
        <v>1510</v>
      </c>
      <c r="J336" s="38"/>
      <c r="K336" s="15">
        <v>0</v>
      </c>
      <c r="L336" s="15">
        <v>4</v>
      </c>
      <c r="M336" s="15">
        <v>4</v>
      </c>
      <c r="N336" s="15">
        <f t="shared" si="190"/>
        <v>8</v>
      </c>
      <c r="O336" s="92">
        <v>8</v>
      </c>
      <c r="P336" s="92">
        <v>8</v>
      </c>
      <c r="Q336" s="92">
        <v>8</v>
      </c>
      <c r="R336" s="92">
        <v>8</v>
      </c>
      <c r="S336" s="38"/>
      <c r="T336" s="17">
        <f t="shared" si="191"/>
        <v>0</v>
      </c>
      <c r="U336" s="17">
        <f t="shared" si="192"/>
        <v>6040</v>
      </c>
      <c r="V336" s="17">
        <f t="shared" si="149"/>
        <v>6040</v>
      </c>
      <c r="W336" s="17">
        <f t="shared" si="193"/>
        <v>12080</v>
      </c>
      <c r="X336" s="17">
        <f t="shared" si="150"/>
        <v>12080</v>
      </c>
      <c r="Y336" s="17">
        <f t="shared" si="151"/>
        <v>12080</v>
      </c>
      <c r="Z336" s="17">
        <f t="shared" si="152"/>
        <v>12080</v>
      </c>
      <c r="AA336" s="50">
        <f t="shared" si="153"/>
        <v>12080</v>
      </c>
    </row>
    <row r="337" spans="1:27" customFormat="1" x14ac:dyDescent="0.25">
      <c r="A337" s="49">
        <v>1454</v>
      </c>
      <c r="B337" s="24" t="s">
        <v>116</v>
      </c>
      <c r="C337" s="13">
        <v>1410</v>
      </c>
      <c r="D337" s="20">
        <v>1410</v>
      </c>
      <c r="E337" s="13">
        <v>1410</v>
      </c>
      <c r="F337" s="13">
        <v>1410</v>
      </c>
      <c r="G337" s="13">
        <v>1410</v>
      </c>
      <c r="H337" s="13">
        <v>1410</v>
      </c>
      <c r="I337" s="13">
        <v>1410</v>
      </c>
      <c r="J337" s="38"/>
      <c r="K337" s="15">
        <v>11</v>
      </c>
      <c r="L337" s="15">
        <v>331</v>
      </c>
      <c r="M337" s="15">
        <v>347</v>
      </c>
      <c r="N337" s="15">
        <f t="shared" si="190"/>
        <v>689</v>
      </c>
      <c r="O337" s="92">
        <v>677</v>
      </c>
      <c r="P337" s="92">
        <v>665</v>
      </c>
      <c r="Q337" s="92">
        <v>653</v>
      </c>
      <c r="R337" s="92">
        <v>641</v>
      </c>
      <c r="S337" s="38"/>
      <c r="T337" s="17">
        <f t="shared" si="191"/>
        <v>15510</v>
      </c>
      <c r="U337" s="17">
        <f t="shared" si="192"/>
        <v>466710</v>
      </c>
      <c r="V337" s="17">
        <f t="shared" si="149"/>
        <v>489270</v>
      </c>
      <c r="W337" s="17">
        <f t="shared" si="193"/>
        <v>971490</v>
      </c>
      <c r="X337" s="17">
        <f t="shared" si="150"/>
        <v>954570</v>
      </c>
      <c r="Y337" s="17">
        <f t="shared" si="151"/>
        <v>937650</v>
      </c>
      <c r="Z337" s="17">
        <f t="shared" si="152"/>
        <v>920730</v>
      </c>
      <c r="AA337" s="50">
        <f t="shared" si="153"/>
        <v>903810</v>
      </c>
    </row>
    <row r="338" spans="1:27" customFormat="1" x14ac:dyDescent="0.25">
      <c r="A338" s="49">
        <v>1455</v>
      </c>
      <c r="B338" s="24" t="s">
        <v>117</v>
      </c>
      <c r="C338" s="19">
        <v>200</v>
      </c>
      <c r="D338" s="20">
        <v>200</v>
      </c>
      <c r="E338" s="19">
        <v>200</v>
      </c>
      <c r="F338" s="19">
        <v>200</v>
      </c>
      <c r="G338" s="19">
        <v>200</v>
      </c>
      <c r="H338" s="19">
        <v>200</v>
      </c>
      <c r="I338" s="19">
        <v>200</v>
      </c>
      <c r="J338" s="38"/>
      <c r="K338" s="15">
        <v>22</v>
      </c>
      <c r="L338" s="15">
        <v>656</v>
      </c>
      <c r="M338" s="15">
        <v>689</v>
      </c>
      <c r="N338" s="15">
        <f t="shared" si="190"/>
        <v>1367</v>
      </c>
      <c r="O338" s="92">
        <v>1367</v>
      </c>
      <c r="P338" s="92">
        <v>1367</v>
      </c>
      <c r="Q338" s="92">
        <v>11367</v>
      </c>
      <c r="R338" s="92">
        <v>21367</v>
      </c>
      <c r="S338" s="38"/>
      <c r="T338" s="17">
        <f t="shared" si="191"/>
        <v>4400</v>
      </c>
      <c r="U338" s="17">
        <f t="shared" si="192"/>
        <v>131200</v>
      </c>
      <c r="V338" s="17">
        <f t="shared" si="149"/>
        <v>137800</v>
      </c>
      <c r="W338" s="17">
        <f t="shared" si="193"/>
        <v>273400</v>
      </c>
      <c r="X338" s="17">
        <f t="shared" si="150"/>
        <v>273400</v>
      </c>
      <c r="Y338" s="17">
        <f t="shared" si="151"/>
        <v>273400</v>
      </c>
      <c r="Z338" s="17">
        <f t="shared" si="152"/>
        <v>2273400</v>
      </c>
      <c r="AA338" s="50">
        <f t="shared" si="153"/>
        <v>4273400</v>
      </c>
    </row>
    <row r="339" spans="1:27" customFormat="1" x14ac:dyDescent="0.25">
      <c r="A339" s="49">
        <v>1456</v>
      </c>
      <c r="B339" s="24" t="s">
        <v>118</v>
      </c>
      <c r="C339" s="19">
        <v>400</v>
      </c>
      <c r="D339" s="20">
        <v>400</v>
      </c>
      <c r="E339" s="19">
        <v>400</v>
      </c>
      <c r="F339" s="19">
        <v>400</v>
      </c>
      <c r="G339" s="19">
        <v>400</v>
      </c>
      <c r="H339" s="19">
        <v>400</v>
      </c>
      <c r="I339" s="19">
        <v>400</v>
      </c>
      <c r="J339" s="38"/>
      <c r="K339" s="15">
        <v>0</v>
      </c>
      <c r="L339" s="15">
        <v>5</v>
      </c>
      <c r="M339" s="15">
        <v>5</v>
      </c>
      <c r="N339" s="15">
        <f t="shared" si="190"/>
        <v>10</v>
      </c>
      <c r="O339" s="92">
        <v>10</v>
      </c>
      <c r="P339" s="92">
        <v>10</v>
      </c>
      <c r="Q339" s="92">
        <v>10</v>
      </c>
      <c r="R339" s="92">
        <v>10</v>
      </c>
      <c r="S339" s="38"/>
      <c r="T339" s="17">
        <f t="shared" si="191"/>
        <v>0</v>
      </c>
      <c r="U339" s="17">
        <f t="shared" si="192"/>
        <v>2000</v>
      </c>
      <c r="V339" s="17">
        <f t="shared" si="149"/>
        <v>2000</v>
      </c>
      <c r="W339" s="17">
        <f t="shared" si="193"/>
        <v>4000</v>
      </c>
      <c r="X339" s="17">
        <f t="shared" si="150"/>
        <v>4000</v>
      </c>
      <c r="Y339" s="17">
        <f t="shared" si="151"/>
        <v>4000</v>
      </c>
      <c r="Z339" s="17">
        <f t="shared" si="152"/>
        <v>4000</v>
      </c>
      <c r="AA339" s="50">
        <f t="shared" si="153"/>
        <v>4000</v>
      </c>
    </row>
    <row r="340" spans="1:27" customFormat="1" x14ac:dyDescent="0.25">
      <c r="A340" s="49">
        <v>1457</v>
      </c>
      <c r="B340" s="24" t="s">
        <v>119</v>
      </c>
      <c r="C340" s="19">
        <v>1120</v>
      </c>
      <c r="D340" s="20">
        <v>1120</v>
      </c>
      <c r="E340" s="19">
        <v>1120</v>
      </c>
      <c r="F340" s="19">
        <v>1120</v>
      </c>
      <c r="G340" s="19">
        <v>1120</v>
      </c>
      <c r="H340" s="19">
        <v>1120</v>
      </c>
      <c r="I340" s="19">
        <v>1120</v>
      </c>
      <c r="J340" s="38"/>
      <c r="K340" s="15">
        <v>1</v>
      </c>
      <c r="L340" s="15">
        <v>29</v>
      </c>
      <c r="M340" s="15">
        <v>30</v>
      </c>
      <c r="N340" s="15">
        <f t="shared" si="190"/>
        <v>60</v>
      </c>
      <c r="O340" s="92">
        <v>60</v>
      </c>
      <c r="P340" s="92">
        <v>60</v>
      </c>
      <c r="Q340" s="92">
        <v>60</v>
      </c>
      <c r="R340" s="92">
        <v>60</v>
      </c>
      <c r="S340" s="38"/>
      <c r="T340" s="17">
        <f t="shared" si="191"/>
        <v>1120</v>
      </c>
      <c r="U340" s="17">
        <f t="shared" si="192"/>
        <v>32480</v>
      </c>
      <c r="V340" s="17">
        <f t="shared" si="149"/>
        <v>33600</v>
      </c>
      <c r="W340" s="17">
        <f t="shared" si="193"/>
        <v>67200</v>
      </c>
      <c r="X340" s="17">
        <f t="shared" si="150"/>
        <v>67200</v>
      </c>
      <c r="Y340" s="17">
        <f t="shared" si="151"/>
        <v>67200</v>
      </c>
      <c r="Z340" s="17">
        <f t="shared" si="152"/>
        <v>67200</v>
      </c>
      <c r="AA340" s="50">
        <f t="shared" si="153"/>
        <v>67200</v>
      </c>
    </row>
    <row r="341" spans="1:27" customFormat="1" x14ac:dyDescent="0.25">
      <c r="A341" s="51">
        <v>1458</v>
      </c>
      <c r="B341" s="32" t="s">
        <v>120</v>
      </c>
      <c r="C341" s="19">
        <v>420</v>
      </c>
      <c r="D341" s="20">
        <v>420</v>
      </c>
      <c r="E341" s="19">
        <v>420</v>
      </c>
      <c r="F341" s="19">
        <v>420</v>
      </c>
      <c r="G341" s="19">
        <v>420</v>
      </c>
      <c r="H341" s="19">
        <v>420</v>
      </c>
      <c r="I341" s="19">
        <v>420</v>
      </c>
      <c r="J341" s="38"/>
      <c r="K341" s="15">
        <v>0</v>
      </c>
      <c r="L341" s="15">
        <v>0</v>
      </c>
      <c r="M341" s="15">
        <v>1</v>
      </c>
      <c r="N341" s="15">
        <f t="shared" si="190"/>
        <v>1</v>
      </c>
      <c r="O341" s="92">
        <v>1</v>
      </c>
      <c r="P341" s="92">
        <v>1</v>
      </c>
      <c r="Q341" s="92">
        <v>1</v>
      </c>
      <c r="R341" s="92">
        <v>1</v>
      </c>
      <c r="S341" s="38"/>
      <c r="T341" s="17">
        <f t="shared" si="191"/>
        <v>0</v>
      </c>
      <c r="U341" s="17">
        <f t="shared" si="192"/>
        <v>0</v>
      </c>
      <c r="V341" s="17">
        <f t="shared" si="149"/>
        <v>420</v>
      </c>
      <c r="W341" s="17">
        <f t="shared" si="193"/>
        <v>420</v>
      </c>
      <c r="X341" s="17">
        <f t="shared" si="150"/>
        <v>420</v>
      </c>
      <c r="Y341" s="17">
        <f t="shared" si="151"/>
        <v>420</v>
      </c>
      <c r="Z341" s="17">
        <f t="shared" si="152"/>
        <v>420</v>
      </c>
      <c r="AA341" s="50">
        <f t="shared" si="153"/>
        <v>420</v>
      </c>
    </row>
    <row r="342" spans="1:27" customFormat="1" x14ac:dyDescent="0.25">
      <c r="A342" s="51">
        <v>1459</v>
      </c>
      <c r="B342" s="32" t="s">
        <v>121</v>
      </c>
      <c r="C342" s="19">
        <v>220</v>
      </c>
      <c r="D342" s="20">
        <v>220</v>
      </c>
      <c r="E342" s="19">
        <v>220</v>
      </c>
      <c r="F342" s="19">
        <v>220</v>
      </c>
      <c r="G342" s="19">
        <v>220</v>
      </c>
      <c r="H342" s="19">
        <v>220</v>
      </c>
      <c r="I342" s="19">
        <v>220</v>
      </c>
      <c r="J342" s="38"/>
      <c r="K342" s="15">
        <v>0</v>
      </c>
      <c r="L342" s="15">
        <v>0</v>
      </c>
      <c r="M342" s="15">
        <v>1</v>
      </c>
      <c r="N342" s="15">
        <f t="shared" si="190"/>
        <v>1</v>
      </c>
      <c r="O342" s="92">
        <v>1</v>
      </c>
      <c r="P342" s="92">
        <v>1</v>
      </c>
      <c r="Q342" s="92">
        <v>1</v>
      </c>
      <c r="R342" s="92">
        <v>1</v>
      </c>
      <c r="S342" s="38"/>
      <c r="T342" s="17">
        <f t="shared" si="191"/>
        <v>0</v>
      </c>
      <c r="U342" s="17">
        <f t="shared" si="192"/>
        <v>0</v>
      </c>
      <c r="V342" s="17">
        <f t="shared" si="149"/>
        <v>220</v>
      </c>
      <c r="W342" s="17">
        <f t="shared" si="193"/>
        <v>220</v>
      </c>
      <c r="X342" s="17">
        <f t="shared" si="150"/>
        <v>220</v>
      </c>
      <c r="Y342" s="17">
        <f t="shared" si="151"/>
        <v>220</v>
      </c>
      <c r="Z342" s="17">
        <f t="shared" si="152"/>
        <v>220</v>
      </c>
      <c r="AA342" s="50">
        <f t="shared" si="153"/>
        <v>220</v>
      </c>
    </row>
    <row r="343" spans="1:27" customFormat="1" x14ac:dyDescent="0.25">
      <c r="A343" s="49">
        <v>1462</v>
      </c>
      <c r="B343" s="24" t="s">
        <v>122</v>
      </c>
      <c r="C343" s="19">
        <v>400</v>
      </c>
      <c r="D343" s="20">
        <v>400</v>
      </c>
      <c r="E343" s="19">
        <v>400</v>
      </c>
      <c r="F343" s="19">
        <v>400</v>
      </c>
      <c r="G343" s="19">
        <v>400</v>
      </c>
      <c r="H343" s="19">
        <v>400</v>
      </c>
      <c r="I343" s="19">
        <v>400</v>
      </c>
      <c r="J343" s="38"/>
      <c r="K343" s="15">
        <v>37</v>
      </c>
      <c r="L343" s="15">
        <v>1112</v>
      </c>
      <c r="M343" s="15">
        <v>1168</v>
      </c>
      <c r="N343" s="15">
        <f t="shared" si="190"/>
        <v>2317</v>
      </c>
      <c r="O343" s="92">
        <v>2433</v>
      </c>
      <c r="P343" s="92">
        <v>2554</v>
      </c>
      <c r="Q343" s="92">
        <v>2682</v>
      </c>
      <c r="R343" s="92">
        <v>2816</v>
      </c>
      <c r="S343" s="38"/>
      <c r="T343" s="17">
        <f t="shared" si="191"/>
        <v>14800</v>
      </c>
      <c r="U343" s="17">
        <f t="shared" si="192"/>
        <v>444800</v>
      </c>
      <c r="V343" s="17">
        <f t="shared" si="149"/>
        <v>467200</v>
      </c>
      <c r="W343" s="17">
        <f t="shared" si="193"/>
        <v>926800</v>
      </c>
      <c r="X343" s="17">
        <f t="shared" si="150"/>
        <v>973200</v>
      </c>
      <c r="Y343" s="17">
        <f t="shared" si="151"/>
        <v>1021600</v>
      </c>
      <c r="Z343" s="17">
        <f t="shared" si="152"/>
        <v>1072800</v>
      </c>
      <c r="AA343" s="50">
        <f t="shared" si="153"/>
        <v>1126400</v>
      </c>
    </row>
    <row r="344" spans="1:27" customFormat="1" x14ac:dyDescent="0.25">
      <c r="A344" s="49">
        <v>1463</v>
      </c>
      <c r="B344" s="24" t="s">
        <v>123</v>
      </c>
      <c r="C344" s="19">
        <v>200</v>
      </c>
      <c r="D344" s="20">
        <v>200</v>
      </c>
      <c r="E344" s="19">
        <v>200</v>
      </c>
      <c r="F344" s="19">
        <v>200</v>
      </c>
      <c r="G344" s="19">
        <v>200</v>
      </c>
      <c r="H344" s="19">
        <v>200</v>
      </c>
      <c r="I344" s="19">
        <v>200</v>
      </c>
      <c r="J344" s="38"/>
      <c r="K344" s="15">
        <v>95</v>
      </c>
      <c r="L344" s="15">
        <v>2838</v>
      </c>
      <c r="M344" s="15">
        <v>2980</v>
      </c>
      <c r="N344" s="15">
        <f t="shared" si="190"/>
        <v>5913</v>
      </c>
      <c r="O344" s="92">
        <v>6900</v>
      </c>
      <c r="P344" s="92">
        <v>8053</v>
      </c>
      <c r="Q344" s="92">
        <v>9398</v>
      </c>
      <c r="R344" s="92">
        <v>10968</v>
      </c>
      <c r="S344" s="38"/>
      <c r="T344" s="17">
        <f t="shared" si="191"/>
        <v>19000</v>
      </c>
      <c r="U344" s="17">
        <f t="shared" si="192"/>
        <v>567600</v>
      </c>
      <c r="V344" s="17">
        <f t="shared" si="149"/>
        <v>596000</v>
      </c>
      <c r="W344" s="17">
        <f t="shared" si="193"/>
        <v>1182600</v>
      </c>
      <c r="X344" s="17">
        <f t="shared" si="150"/>
        <v>1380000</v>
      </c>
      <c r="Y344" s="17">
        <f t="shared" si="151"/>
        <v>1610600</v>
      </c>
      <c r="Z344" s="17">
        <f t="shared" si="152"/>
        <v>1879600</v>
      </c>
      <c r="AA344" s="50">
        <f t="shared" si="153"/>
        <v>2193600</v>
      </c>
    </row>
    <row r="345" spans="1:27" customFormat="1" x14ac:dyDescent="0.25">
      <c r="A345" s="49">
        <v>1464</v>
      </c>
      <c r="B345" s="24" t="s">
        <v>124</v>
      </c>
      <c r="C345" s="19">
        <v>130</v>
      </c>
      <c r="D345" s="20">
        <v>130</v>
      </c>
      <c r="E345" s="19">
        <v>130</v>
      </c>
      <c r="F345" s="19">
        <v>130</v>
      </c>
      <c r="G345" s="19">
        <v>130</v>
      </c>
      <c r="H345" s="19">
        <v>130</v>
      </c>
      <c r="I345" s="19">
        <v>130</v>
      </c>
      <c r="J345" s="38"/>
      <c r="K345" s="15">
        <v>186</v>
      </c>
      <c r="L345" s="15">
        <v>5577</v>
      </c>
      <c r="M345" s="15">
        <v>5855</v>
      </c>
      <c r="N345" s="15">
        <f t="shared" si="190"/>
        <v>11618</v>
      </c>
      <c r="O345" s="92">
        <v>9949</v>
      </c>
      <c r="P345" s="92">
        <v>6098</v>
      </c>
      <c r="Q345" s="92">
        <v>5222</v>
      </c>
      <c r="R345" s="92">
        <v>4472</v>
      </c>
      <c r="S345" s="38"/>
      <c r="T345" s="17">
        <f t="shared" si="191"/>
        <v>24180</v>
      </c>
      <c r="U345" s="17">
        <f t="shared" si="192"/>
        <v>725010</v>
      </c>
      <c r="V345" s="17">
        <f t="shared" si="149"/>
        <v>761150</v>
      </c>
      <c r="W345" s="17">
        <f t="shared" si="193"/>
        <v>1510340</v>
      </c>
      <c r="X345" s="17">
        <f t="shared" si="150"/>
        <v>1293370</v>
      </c>
      <c r="Y345" s="17">
        <f t="shared" si="151"/>
        <v>792740</v>
      </c>
      <c r="Z345" s="17">
        <f t="shared" si="152"/>
        <v>678860</v>
      </c>
      <c r="AA345" s="50">
        <f t="shared" si="153"/>
        <v>581360</v>
      </c>
    </row>
    <row r="346" spans="1:27" customFormat="1" x14ac:dyDescent="0.25">
      <c r="A346" s="51">
        <v>1802</v>
      </c>
      <c r="B346" s="24" t="s">
        <v>125</v>
      </c>
      <c r="C346" s="19">
        <v>900</v>
      </c>
      <c r="D346" s="20">
        <v>900</v>
      </c>
      <c r="E346" s="19">
        <v>900</v>
      </c>
      <c r="F346" s="19">
        <v>900</v>
      </c>
      <c r="G346" s="19">
        <v>900</v>
      </c>
      <c r="H346" s="19">
        <v>900</v>
      </c>
      <c r="I346" s="19">
        <v>900</v>
      </c>
      <c r="J346" s="38"/>
      <c r="K346" s="15">
        <v>3</v>
      </c>
      <c r="L346" s="15">
        <v>89</v>
      </c>
      <c r="M346" s="15">
        <v>93</v>
      </c>
      <c r="N346" s="15">
        <f t="shared" si="190"/>
        <v>185</v>
      </c>
      <c r="O346" s="92">
        <v>188</v>
      </c>
      <c r="P346" s="92">
        <v>192</v>
      </c>
      <c r="Q346" s="92">
        <v>196</v>
      </c>
      <c r="R346" s="92">
        <v>200</v>
      </c>
      <c r="S346" s="38"/>
      <c r="T346" s="17">
        <f t="shared" si="191"/>
        <v>2700</v>
      </c>
      <c r="U346" s="17">
        <f t="shared" si="192"/>
        <v>80100</v>
      </c>
      <c r="V346" s="17">
        <f t="shared" si="149"/>
        <v>83700</v>
      </c>
      <c r="W346" s="17">
        <f t="shared" si="193"/>
        <v>166500</v>
      </c>
      <c r="X346" s="17">
        <f t="shared" si="150"/>
        <v>169200</v>
      </c>
      <c r="Y346" s="17">
        <f t="shared" si="151"/>
        <v>172800</v>
      </c>
      <c r="Z346" s="17">
        <f t="shared" si="152"/>
        <v>176400</v>
      </c>
      <c r="AA346" s="50">
        <f t="shared" si="153"/>
        <v>180000</v>
      </c>
    </row>
    <row r="347" spans="1:27" customFormat="1" x14ac:dyDescent="0.25">
      <c r="A347" s="49">
        <v>1804</v>
      </c>
      <c r="B347" s="24" t="s">
        <v>126</v>
      </c>
      <c r="C347" s="19">
        <v>920</v>
      </c>
      <c r="D347" s="20">
        <v>920</v>
      </c>
      <c r="E347" s="19">
        <v>920</v>
      </c>
      <c r="F347" s="19">
        <v>920</v>
      </c>
      <c r="G347" s="19">
        <v>920</v>
      </c>
      <c r="H347" s="19">
        <v>920</v>
      </c>
      <c r="I347" s="19">
        <v>920</v>
      </c>
      <c r="J347" s="38"/>
      <c r="K347" s="15">
        <v>0</v>
      </c>
      <c r="L347" s="15">
        <v>1</v>
      </c>
      <c r="M347" s="15">
        <v>2</v>
      </c>
      <c r="N347" s="15">
        <f t="shared" si="190"/>
        <v>3</v>
      </c>
      <c r="O347" s="92">
        <v>3</v>
      </c>
      <c r="P347" s="92">
        <v>3</v>
      </c>
      <c r="Q347" s="92">
        <v>3</v>
      </c>
      <c r="R347" s="92">
        <v>3</v>
      </c>
      <c r="S347" s="38"/>
      <c r="T347" s="17">
        <f t="shared" si="191"/>
        <v>0</v>
      </c>
      <c r="U347" s="17">
        <f t="shared" si="192"/>
        <v>920</v>
      </c>
      <c r="V347" s="17">
        <f t="shared" si="149"/>
        <v>1840</v>
      </c>
      <c r="W347" s="17">
        <f t="shared" si="193"/>
        <v>2760</v>
      </c>
      <c r="X347" s="17">
        <f t="shared" si="150"/>
        <v>2760</v>
      </c>
      <c r="Y347" s="17">
        <f t="shared" si="151"/>
        <v>2760</v>
      </c>
      <c r="Z347" s="17">
        <f t="shared" si="152"/>
        <v>2760</v>
      </c>
      <c r="AA347" s="50">
        <f t="shared" si="153"/>
        <v>2760</v>
      </c>
    </row>
    <row r="348" spans="1:27" customFormat="1" x14ac:dyDescent="0.25">
      <c r="A348" s="49">
        <v>1805</v>
      </c>
      <c r="B348" s="24" t="s">
        <v>127</v>
      </c>
      <c r="C348" s="19">
        <v>1840</v>
      </c>
      <c r="D348" s="20">
        <v>1840</v>
      </c>
      <c r="E348" s="19">
        <v>1840</v>
      </c>
      <c r="F348" s="19">
        <v>1840</v>
      </c>
      <c r="G348" s="19">
        <v>1840</v>
      </c>
      <c r="H348" s="19">
        <v>1840</v>
      </c>
      <c r="I348" s="19">
        <v>1840</v>
      </c>
      <c r="J348" s="38"/>
      <c r="K348" s="15">
        <v>0</v>
      </c>
      <c r="L348" s="15">
        <v>0</v>
      </c>
      <c r="M348" s="15">
        <v>1</v>
      </c>
      <c r="N348" s="15">
        <f t="shared" si="190"/>
        <v>1</v>
      </c>
      <c r="O348" s="92">
        <v>1</v>
      </c>
      <c r="P348" s="92">
        <v>0</v>
      </c>
      <c r="Q348" s="92">
        <v>0</v>
      </c>
      <c r="R348" s="92">
        <v>0</v>
      </c>
      <c r="S348" s="38"/>
      <c r="T348" s="17">
        <f t="shared" si="191"/>
        <v>0</v>
      </c>
      <c r="U348" s="17">
        <f t="shared" si="192"/>
        <v>0</v>
      </c>
      <c r="V348" s="17">
        <f t="shared" si="149"/>
        <v>1840</v>
      </c>
      <c r="W348" s="17">
        <f t="shared" si="193"/>
        <v>1840</v>
      </c>
      <c r="X348" s="17">
        <f t="shared" si="150"/>
        <v>1840</v>
      </c>
      <c r="Y348" s="17">
        <f t="shared" si="151"/>
        <v>0</v>
      </c>
      <c r="Z348" s="17">
        <f t="shared" si="152"/>
        <v>0</v>
      </c>
      <c r="AA348" s="50">
        <f t="shared" si="153"/>
        <v>0</v>
      </c>
    </row>
    <row r="349" spans="1:27" customFormat="1" x14ac:dyDescent="0.25">
      <c r="A349" s="49">
        <v>1806</v>
      </c>
      <c r="B349" s="24" t="s">
        <v>128</v>
      </c>
      <c r="C349" s="19">
        <v>180</v>
      </c>
      <c r="D349" s="20">
        <v>180</v>
      </c>
      <c r="E349" s="19">
        <v>180</v>
      </c>
      <c r="F349" s="19">
        <v>180</v>
      </c>
      <c r="G349" s="19">
        <v>180</v>
      </c>
      <c r="H349" s="19">
        <v>180</v>
      </c>
      <c r="I349" s="19">
        <v>180</v>
      </c>
      <c r="J349" s="38"/>
      <c r="K349" s="15">
        <v>1451</v>
      </c>
      <c r="L349" s="15">
        <v>43541</v>
      </c>
      <c r="M349" s="15">
        <v>45718</v>
      </c>
      <c r="N349" s="15">
        <f t="shared" si="190"/>
        <v>90710</v>
      </c>
      <c r="O349" s="92">
        <v>94165</v>
      </c>
      <c r="P349" s="92">
        <v>97751</v>
      </c>
      <c r="Q349" s="92">
        <v>101474</v>
      </c>
      <c r="R349" s="92">
        <v>105339</v>
      </c>
      <c r="S349" s="38"/>
      <c r="T349" s="17">
        <f t="shared" si="191"/>
        <v>261180</v>
      </c>
      <c r="U349" s="17">
        <f t="shared" si="192"/>
        <v>7837380</v>
      </c>
      <c r="V349" s="17">
        <f t="shared" si="149"/>
        <v>8229240</v>
      </c>
      <c r="W349" s="17">
        <f t="shared" si="193"/>
        <v>16327800</v>
      </c>
      <c r="X349" s="17">
        <f t="shared" si="150"/>
        <v>16949700</v>
      </c>
      <c r="Y349" s="17">
        <f t="shared" si="151"/>
        <v>17595180</v>
      </c>
      <c r="Z349" s="17">
        <f t="shared" si="152"/>
        <v>18265320</v>
      </c>
      <c r="AA349" s="50">
        <f t="shared" si="153"/>
        <v>18961020</v>
      </c>
    </row>
    <row r="350" spans="1:27" customFormat="1" x14ac:dyDescent="0.25">
      <c r="A350" s="51">
        <v>1807</v>
      </c>
      <c r="B350" s="32" t="s">
        <v>129</v>
      </c>
      <c r="C350" s="19">
        <v>50</v>
      </c>
      <c r="D350" s="20">
        <v>50</v>
      </c>
      <c r="E350" s="19">
        <v>50</v>
      </c>
      <c r="F350" s="19">
        <v>50</v>
      </c>
      <c r="G350" s="19">
        <v>50</v>
      </c>
      <c r="H350" s="19">
        <v>50</v>
      </c>
      <c r="I350" s="19">
        <v>50</v>
      </c>
      <c r="J350" s="38"/>
      <c r="K350" s="15">
        <v>41</v>
      </c>
      <c r="L350" s="15">
        <v>1238</v>
      </c>
      <c r="M350" s="15">
        <v>1300</v>
      </c>
      <c r="N350" s="15">
        <f t="shared" si="190"/>
        <v>2579</v>
      </c>
      <c r="O350" s="92">
        <v>2811</v>
      </c>
      <c r="P350" s="92">
        <v>3064</v>
      </c>
      <c r="Q350" s="92">
        <v>3339</v>
      </c>
      <c r="R350" s="92">
        <v>3639</v>
      </c>
      <c r="S350" s="38"/>
      <c r="T350" s="17">
        <f t="shared" si="191"/>
        <v>2050</v>
      </c>
      <c r="U350" s="17">
        <f t="shared" si="192"/>
        <v>61900</v>
      </c>
      <c r="V350" s="17">
        <f t="shared" si="149"/>
        <v>65000</v>
      </c>
      <c r="W350" s="17">
        <f t="shared" si="193"/>
        <v>128950</v>
      </c>
      <c r="X350" s="17">
        <f t="shared" si="150"/>
        <v>140550</v>
      </c>
      <c r="Y350" s="17">
        <f t="shared" si="151"/>
        <v>153200</v>
      </c>
      <c r="Z350" s="17">
        <f t="shared" si="152"/>
        <v>166950</v>
      </c>
      <c r="AA350" s="50">
        <f t="shared" si="153"/>
        <v>181950</v>
      </c>
    </row>
    <row r="351" spans="1:27" customFormat="1" x14ac:dyDescent="0.25">
      <c r="A351" s="49">
        <v>1811</v>
      </c>
      <c r="B351" s="24" t="s">
        <v>130</v>
      </c>
      <c r="C351" s="19">
        <v>100</v>
      </c>
      <c r="D351" s="20">
        <v>100</v>
      </c>
      <c r="E351" s="19">
        <v>100</v>
      </c>
      <c r="F351" s="19">
        <v>100</v>
      </c>
      <c r="G351" s="19">
        <v>100</v>
      </c>
      <c r="H351" s="19">
        <v>100</v>
      </c>
      <c r="I351" s="19">
        <v>100</v>
      </c>
      <c r="J351" s="38"/>
      <c r="K351" s="15">
        <v>189</v>
      </c>
      <c r="L351" s="15">
        <v>5664</v>
      </c>
      <c r="M351" s="15">
        <v>5947</v>
      </c>
      <c r="N351" s="15">
        <f t="shared" si="190"/>
        <v>11800</v>
      </c>
      <c r="O351" s="92">
        <v>12980</v>
      </c>
      <c r="P351" s="92">
        <v>14279</v>
      </c>
      <c r="Q351" s="92">
        <v>15708</v>
      </c>
      <c r="R351" s="92">
        <v>17280</v>
      </c>
      <c r="S351" s="38"/>
      <c r="T351" s="17">
        <f t="shared" si="191"/>
        <v>18900</v>
      </c>
      <c r="U351" s="17">
        <f t="shared" si="192"/>
        <v>566400</v>
      </c>
      <c r="V351" s="17">
        <f t="shared" si="149"/>
        <v>594700</v>
      </c>
      <c r="W351" s="17">
        <f t="shared" si="193"/>
        <v>1180000</v>
      </c>
      <c r="X351" s="17">
        <f t="shared" si="150"/>
        <v>1298000</v>
      </c>
      <c r="Y351" s="17">
        <f t="shared" si="151"/>
        <v>1427900</v>
      </c>
      <c r="Z351" s="17">
        <f t="shared" si="152"/>
        <v>1570800</v>
      </c>
      <c r="AA351" s="50">
        <f t="shared" si="153"/>
        <v>1728000</v>
      </c>
    </row>
    <row r="352" spans="1:27" customFormat="1" x14ac:dyDescent="0.25">
      <c r="A352" s="51">
        <v>1812</v>
      </c>
      <c r="B352" s="24" t="s">
        <v>131</v>
      </c>
      <c r="C352" s="19">
        <v>17750</v>
      </c>
      <c r="D352" s="20">
        <v>17750</v>
      </c>
      <c r="E352" s="20">
        <v>17750</v>
      </c>
      <c r="F352" s="20">
        <v>17750</v>
      </c>
      <c r="G352" s="20">
        <v>17750</v>
      </c>
      <c r="H352" s="20">
        <v>17750</v>
      </c>
      <c r="I352" s="20">
        <v>17750</v>
      </c>
      <c r="J352" s="38"/>
      <c r="K352" s="15">
        <v>5</v>
      </c>
      <c r="L352" s="15">
        <v>223</v>
      </c>
      <c r="M352" s="15">
        <v>234</v>
      </c>
      <c r="N352" s="15">
        <f t="shared" si="190"/>
        <v>462</v>
      </c>
      <c r="O352" s="92">
        <v>465</v>
      </c>
      <c r="P352" s="92">
        <v>465</v>
      </c>
      <c r="Q352" s="92">
        <v>465</v>
      </c>
      <c r="R352" s="92">
        <v>465</v>
      </c>
      <c r="S352" s="38"/>
      <c r="T352" s="17">
        <f t="shared" si="191"/>
        <v>88750</v>
      </c>
      <c r="U352" s="17">
        <f t="shared" si="192"/>
        <v>3958250</v>
      </c>
      <c r="V352" s="17">
        <f t="shared" si="149"/>
        <v>4153500</v>
      </c>
      <c r="W352" s="17">
        <f t="shared" si="193"/>
        <v>8200500</v>
      </c>
      <c r="X352" s="17">
        <f t="shared" si="150"/>
        <v>8253750</v>
      </c>
      <c r="Y352" s="17">
        <f t="shared" si="151"/>
        <v>8253750</v>
      </c>
      <c r="Z352" s="17">
        <f t="shared" si="152"/>
        <v>8253750</v>
      </c>
      <c r="AA352" s="50">
        <f t="shared" si="153"/>
        <v>8253750</v>
      </c>
    </row>
    <row r="353" spans="1:27" customFormat="1" x14ac:dyDescent="0.25">
      <c r="A353" s="51">
        <v>1816</v>
      </c>
      <c r="B353" s="35" t="s">
        <v>265</v>
      </c>
      <c r="C353" s="14">
        <v>130</v>
      </c>
      <c r="D353" s="28">
        <v>130</v>
      </c>
      <c r="E353" s="14">
        <v>130</v>
      </c>
      <c r="F353" s="14">
        <v>130</v>
      </c>
      <c r="G353" s="14">
        <v>130</v>
      </c>
      <c r="H353" s="14">
        <v>130</v>
      </c>
      <c r="I353" s="14">
        <v>130</v>
      </c>
      <c r="J353" s="38"/>
      <c r="K353" s="93">
        <v>0</v>
      </c>
      <c r="L353" s="93">
        <v>0</v>
      </c>
      <c r="M353" s="93">
        <v>0</v>
      </c>
      <c r="N353" s="15">
        <f t="shared" ref="N353" si="194">K353+L353+M353</f>
        <v>0</v>
      </c>
      <c r="O353" s="92">
        <v>0</v>
      </c>
      <c r="P353" s="92">
        <v>0</v>
      </c>
      <c r="Q353" s="92">
        <v>0</v>
      </c>
      <c r="R353" s="92">
        <v>0</v>
      </c>
      <c r="S353" s="38"/>
      <c r="T353" s="17">
        <f t="shared" ref="T353" si="195">K353*C353</f>
        <v>0</v>
      </c>
      <c r="U353" s="17">
        <f t="shared" ref="U353" si="196">L353*D353</f>
        <v>0</v>
      </c>
      <c r="V353" s="17">
        <f>M353*E353</f>
        <v>0</v>
      </c>
      <c r="W353" s="17">
        <f t="shared" ref="W353" si="197">SUM(T353:V353)</f>
        <v>0</v>
      </c>
      <c r="X353" s="17">
        <f t="shared" ref="X353:AA354" si="198">O353*F353</f>
        <v>0</v>
      </c>
      <c r="Y353" s="17">
        <f t="shared" si="198"/>
        <v>0</v>
      </c>
      <c r="Z353" s="17">
        <f t="shared" si="198"/>
        <v>0</v>
      </c>
      <c r="AA353" s="50">
        <f t="shared" si="198"/>
        <v>0</v>
      </c>
    </row>
    <row r="354" spans="1:27" customFormat="1" x14ac:dyDescent="0.25">
      <c r="A354" s="51">
        <v>1824</v>
      </c>
      <c r="B354" s="35" t="s">
        <v>188</v>
      </c>
      <c r="C354" s="14">
        <v>1930</v>
      </c>
      <c r="D354" s="28">
        <v>1930</v>
      </c>
      <c r="E354" s="14">
        <v>1930</v>
      </c>
      <c r="F354" s="14">
        <v>1930</v>
      </c>
      <c r="G354" s="14">
        <v>1930</v>
      </c>
      <c r="H354" s="14">
        <v>1930</v>
      </c>
      <c r="I354" s="14">
        <v>1930</v>
      </c>
      <c r="J354" s="38"/>
      <c r="K354" s="93">
        <v>11</v>
      </c>
      <c r="L354" s="93">
        <v>322</v>
      </c>
      <c r="M354" s="93">
        <v>338</v>
      </c>
      <c r="N354" s="15">
        <f t="shared" si="190"/>
        <v>671</v>
      </c>
      <c r="O354" s="92">
        <v>671</v>
      </c>
      <c r="P354" s="92">
        <v>671</v>
      </c>
      <c r="Q354" s="92">
        <v>671</v>
      </c>
      <c r="R354" s="92">
        <v>671</v>
      </c>
      <c r="S354" s="38"/>
      <c r="T354" s="17">
        <f t="shared" si="191"/>
        <v>21230</v>
      </c>
      <c r="U354" s="17">
        <f t="shared" si="192"/>
        <v>621460</v>
      </c>
      <c r="V354" s="17">
        <f>M354*E354</f>
        <v>652340</v>
      </c>
      <c r="W354" s="17">
        <f t="shared" si="193"/>
        <v>1295030</v>
      </c>
      <c r="X354" s="17">
        <f t="shared" si="198"/>
        <v>1295030</v>
      </c>
      <c r="Y354" s="17">
        <f t="shared" si="198"/>
        <v>1295030</v>
      </c>
      <c r="Z354" s="17">
        <f t="shared" si="198"/>
        <v>1295030</v>
      </c>
      <c r="AA354" s="50">
        <f t="shared" si="198"/>
        <v>1295030</v>
      </c>
    </row>
    <row r="355" spans="1:27" customFormat="1" x14ac:dyDescent="0.25">
      <c r="A355" s="176">
        <v>1812</v>
      </c>
      <c r="B355" s="24" t="s">
        <v>239</v>
      </c>
      <c r="C355" s="14">
        <v>4320</v>
      </c>
      <c r="D355" s="14">
        <v>4320</v>
      </c>
      <c r="E355" s="14">
        <v>4320</v>
      </c>
      <c r="F355" s="14">
        <v>4320</v>
      </c>
      <c r="G355" s="14">
        <v>4320</v>
      </c>
      <c r="H355" s="14">
        <v>4320</v>
      </c>
      <c r="I355" s="14">
        <v>4320</v>
      </c>
      <c r="J355" s="38"/>
      <c r="K355" s="93">
        <v>1</v>
      </c>
      <c r="L355" s="93">
        <v>25</v>
      </c>
      <c r="M355" s="93">
        <v>27</v>
      </c>
      <c r="N355" s="15">
        <f t="shared" si="190"/>
        <v>53</v>
      </c>
      <c r="O355" s="92">
        <v>53</v>
      </c>
      <c r="P355" s="92">
        <v>53</v>
      </c>
      <c r="Q355" s="92">
        <v>53</v>
      </c>
      <c r="R355" s="92">
        <v>53</v>
      </c>
      <c r="S355" s="38"/>
      <c r="T355" s="17">
        <f t="shared" si="191"/>
        <v>4320</v>
      </c>
      <c r="U355" s="17">
        <f t="shared" si="192"/>
        <v>108000</v>
      </c>
      <c r="V355" s="17">
        <f t="shared" ref="V355:V356" si="199">M355*E355</f>
        <v>116640</v>
      </c>
      <c r="W355" s="17">
        <f t="shared" si="193"/>
        <v>228960</v>
      </c>
      <c r="X355" s="17">
        <f t="shared" ref="X355:X356" si="200">O355*F355</f>
        <v>228960</v>
      </c>
      <c r="Y355" s="17">
        <f t="shared" ref="Y355:Y356" si="201">P355*G355</f>
        <v>228960</v>
      </c>
      <c r="Z355" s="17">
        <f t="shared" ref="Z355:Z356" si="202">Q355*H355</f>
        <v>228960</v>
      </c>
      <c r="AA355" s="50">
        <f t="shared" ref="AA355:AA356" si="203">R355*I355</f>
        <v>228960</v>
      </c>
    </row>
    <row r="356" spans="1:27" customFormat="1" x14ac:dyDescent="0.25">
      <c r="A356" s="176">
        <v>1812</v>
      </c>
      <c r="B356" s="24" t="s">
        <v>240</v>
      </c>
      <c r="C356" s="116">
        <v>-13430</v>
      </c>
      <c r="D356" s="116">
        <v>-13430</v>
      </c>
      <c r="E356" s="116">
        <v>-13430</v>
      </c>
      <c r="F356" s="116">
        <v>-13430</v>
      </c>
      <c r="G356" s="116">
        <v>-13430</v>
      </c>
      <c r="H356" s="116">
        <v>-13430</v>
      </c>
      <c r="I356" s="116">
        <v>-13430</v>
      </c>
      <c r="J356" s="38"/>
      <c r="K356" s="93">
        <v>1</v>
      </c>
      <c r="L356" s="93">
        <v>25</v>
      </c>
      <c r="M356" s="93">
        <v>27</v>
      </c>
      <c r="N356" s="15">
        <f t="shared" si="190"/>
        <v>53</v>
      </c>
      <c r="O356" s="92">
        <v>53</v>
      </c>
      <c r="P356" s="92">
        <v>53</v>
      </c>
      <c r="Q356" s="92">
        <v>53</v>
      </c>
      <c r="R356" s="92">
        <v>53</v>
      </c>
      <c r="S356" s="38"/>
      <c r="T356" s="17">
        <f t="shared" si="191"/>
        <v>-13430</v>
      </c>
      <c r="U356" s="17">
        <f t="shared" si="192"/>
        <v>-335750</v>
      </c>
      <c r="V356" s="17">
        <f t="shared" si="199"/>
        <v>-362610</v>
      </c>
      <c r="W356" s="17">
        <f t="shared" si="193"/>
        <v>-711790</v>
      </c>
      <c r="X356" s="17">
        <f t="shared" si="200"/>
        <v>-711790</v>
      </c>
      <c r="Y356" s="17">
        <f t="shared" si="201"/>
        <v>-711790</v>
      </c>
      <c r="Z356" s="17">
        <f t="shared" si="202"/>
        <v>-711790</v>
      </c>
      <c r="AA356" s="50">
        <f t="shared" si="203"/>
        <v>-711790</v>
      </c>
    </row>
    <row r="357" spans="1:27" customFormat="1" x14ac:dyDescent="0.25">
      <c r="A357" s="51">
        <v>1826</v>
      </c>
      <c r="B357" s="35" t="s">
        <v>183</v>
      </c>
      <c r="C357" s="28">
        <v>5140</v>
      </c>
      <c r="D357" s="28">
        <v>5140</v>
      </c>
      <c r="E357" s="28">
        <v>5140</v>
      </c>
      <c r="F357" s="28">
        <v>5140</v>
      </c>
      <c r="G357" s="28">
        <v>5140</v>
      </c>
      <c r="H357" s="28">
        <v>5140</v>
      </c>
      <c r="I357" s="28">
        <v>5140</v>
      </c>
      <c r="J357" s="38"/>
      <c r="K357" s="93">
        <v>23</v>
      </c>
      <c r="L357" s="93">
        <v>686</v>
      </c>
      <c r="M357" s="93">
        <v>721</v>
      </c>
      <c r="N357" s="15">
        <f t="shared" si="190"/>
        <v>1430</v>
      </c>
      <c r="O357" s="92">
        <v>1430</v>
      </c>
      <c r="P357" s="92">
        <v>1430</v>
      </c>
      <c r="Q357" s="92">
        <v>1430</v>
      </c>
      <c r="R357" s="92">
        <v>1430</v>
      </c>
      <c r="S357" s="38"/>
      <c r="T357" s="17">
        <f t="shared" si="191"/>
        <v>118220</v>
      </c>
      <c r="U357" s="17">
        <f t="shared" si="192"/>
        <v>3526040</v>
      </c>
      <c r="V357" s="17">
        <f t="shared" ref="V357:V360" si="204">M357*E357</f>
        <v>3705940</v>
      </c>
      <c r="W357" s="17">
        <f t="shared" si="193"/>
        <v>7350200</v>
      </c>
      <c r="X357" s="17">
        <f t="shared" ref="X357:AA360" si="205">O357*F357</f>
        <v>7350200</v>
      </c>
      <c r="Y357" s="17">
        <f t="shared" si="205"/>
        <v>7350200</v>
      </c>
      <c r="Z357" s="17">
        <f t="shared" si="205"/>
        <v>7350200</v>
      </c>
      <c r="AA357" s="50">
        <f t="shared" si="205"/>
        <v>7350200</v>
      </c>
    </row>
    <row r="358" spans="1:27" customFormat="1" x14ac:dyDescent="0.25">
      <c r="A358" s="51">
        <v>1827</v>
      </c>
      <c r="B358" s="35" t="s">
        <v>184</v>
      </c>
      <c r="C358" s="28">
        <v>16120</v>
      </c>
      <c r="D358" s="28">
        <v>16120</v>
      </c>
      <c r="E358" s="28">
        <v>16120</v>
      </c>
      <c r="F358" s="28">
        <v>16120</v>
      </c>
      <c r="G358" s="28">
        <v>16120</v>
      </c>
      <c r="H358" s="28">
        <v>16120</v>
      </c>
      <c r="I358" s="28">
        <v>16120</v>
      </c>
      <c r="J358" s="38"/>
      <c r="K358" s="93">
        <v>23</v>
      </c>
      <c r="L358" s="93">
        <v>686</v>
      </c>
      <c r="M358" s="93">
        <v>721</v>
      </c>
      <c r="N358" s="15">
        <f t="shared" si="190"/>
        <v>1430</v>
      </c>
      <c r="O358" s="92">
        <v>1430</v>
      </c>
      <c r="P358" s="92">
        <v>1430</v>
      </c>
      <c r="Q358" s="92">
        <v>1430</v>
      </c>
      <c r="R358" s="92">
        <v>1430</v>
      </c>
      <c r="S358" s="38"/>
      <c r="T358" s="17">
        <f t="shared" si="191"/>
        <v>370760</v>
      </c>
      <c r="U358" s="17">
        <f t="shared" si="192"/>
        <v>11058320</v>
      </c>
      <c r="V358" s="17">
        <f t="shared" si="204"/>
        <v>11622520</v>
      </c>
      <c r="W358" s="17">
        <f t="shared" si="193"/>
        <v>23051600</v>
      </c>
      <c r="X358" s="17">
        <f t="shared" si="205"/>
        <v>23051600</v>
      </c>
      <c r="Y358" s="17">
        <f t="shared" si="205"/>
        <v>23051600</v>
      </c>
      <c r="Z358" s="17">
        <f t="shared" si="205"/>
        <v>23051600</v>
      </c>
      <c r="AA358" s="50">
        <f t="shared" si="205"/>
        <v>23051600</v>
      </c>
    </row>
    <row r="359" spans="1:27" customFormat="1" x14ac:dyDescent="0.25">
      <c r="A359" s="177">
        <v>1828</v>
      </c>
      <c r="B359" s="35" t="s">
        <v>202</v>
      </c>
      <c r="C359" s="28">
        <v>170</v>
      </c>
      <c r="D359" s="28">
        <v>170</v>
      </c>
      <c r="E359" s="28">
        <v>170</v>
      </c>
      <c r="F359" s="28">
        <v>170</v>
      </c>
      <c r="G359" s="28">
        <v>170</v>
      </c>
      <c r="H359" s="28">
        <v>170</v>
      </c>
      <c r="I359" s="28">
        <v>170</v>
      </c>
      <c r="J359" s="38"/>
      <c r="K359" s="93">
        <v>2</v>
      </c>
      <c r="L359" s="93">
        <v>61</v>
      </c>
      <c r="M359" s="93">
        <v>64</v>
      </c>
      <c r="N359" s="15">
        <f t="shared" si="190"/>
        <v>127</v>
      </c>
      <c r="O359" s="92">
        <v>127</v>
      </c>
      <c r="P359" s="92">
        <v>127</v>
      </c>
      <c r="Q359" s="92">
        <v>127</v>
      </c>
      <c r="R359" s="92">
        <v>127</v>
      </c>
      <c r="S359" s="38"/>
      <c r="T359" s="17">
        <f t="shared" si="191"/>
        <v>340</v>
      </c>
      <c r="U359" s="17">
        <f t="shared" si="192"/>
        <v>10370</v>
      </c>
      <c r="V359" s="17">
        <f t="shared" si="204"/>
        <v>10880</v>
      </c>
      <c r="W359" s="17">
        <f t="shared" si="193"/>
        <v>21590</v>
      </c>
      <c r="X359" s="17">
        <f t="shared" si="205"/>
        <v>21590</v>
      </c>
      <c r="Y359" s="17">
        <f t="shared" si="205"/>
        <v>21590</v>
      </c>
      <c r="Z359" s="17">
        <f t="shared" si="205"/>
        <v>21590</v>
      </c>
      <c r="AA359" s="50">
        <f t="shared" si="205"/>
        <v>21590</v>
      </c>
    </row>
    <row r="360" spans="1:27" customFormat="1" x14ac:dyDescent="0.25">
      <c r="A360" s="177">
        <v>1829</v>
      </c>
      <c r="B360" s="35" t="s">
        <v>203</v>
      </c>
      <c r="C360" s="28">
        <v>280</v>
      </c>
      <c r="D360" s="28">
        <v>280</v>
      </c>
      <c r="E360" s="28">
        <v>280</v>
      </c>
      <c r="F360" s="28">
        <v>280</v>
      </c>
      <c r="G360" s="28">
        <v>280</v>
      </c>
      <c r="H360" s="28">
        <v>280</v>
      </c>
      <c r="I360" s="28">
        <v>280</v>
      </c>
      <c r="J360" s="38"/>
      <c r="K360" s="93">
        <v>0</v>
      </c>
      <c r="L360" s="93">
        <v>6</v>
      </c>
      <c r="M360" s="93">
        <v>6</v>
      </c>
      <c r="N360" s="15">
        <f t="shared" si="190"/>
        <v>12</v>
      </c>
      <c r="O360" s="92">
        <v>12</v>
      </c>
      <c r="P360" s="92">
        <v>12</v>
      </c>
      <c r="Q360" s="92">
        <v>12</v>
      </c>
      <c r="R360" s="92">
        <v>12</v>
      </c>
      <c r="S360" s="38"/>
      <c r="T360" s="17">
        <f t="shared" si="191"/>
        <v>0</v>
      </c>
      <c r="U360" s="17">
        <f t="shared" si="192"/>
        <v>1680</v>
      </c>
      <c r="V360" s="17">
        <f t="shared" si="204"/>
        <v>1680</v>
      </c>
      <c r="W360" s="17">
        <f t="shared" si="193"/>
        <v>3360</v>
      </c>
      <c r="X360" s="17">
        <f t="shared" si="205"/>
        <v>3360</v>
      </c>
      <c r="Y360" s="17">
        <f t="shared" si="205"/>
        <v>3360</v>
      </c>
      <c r="Z360" s="17">
        <f t="shared" si="205"/>
        <v>3360</v>
      </c>
      <c r="AA360" s="50">
        <f t="shared" si="205"/>
        <v>3360</v>
      </c>
    </row>
    <row r="361" spans="1:27" customFormat="1" x14ac:dyDescent="0.25">
      <c r="A361" s="49">
        <v>8016</v>
      </c>
      <c r="B361" s="24" t="s">
        <v>132</v>
      </c>
      <c r="C361" s="19">
        <v>10</v>
      </c>
      <c r="D361" s="20">
        <v>10</v>
      </c>
      <c r="E361" s="19">
        <v>10</v>
      </c>
      <c r="F361" s="19">
        <v>10</v>
      </c>
      <c r="G361" s="19">
        <v>10</v>
      </c>
      <c r="H361" s="19">
        <v>10</v>
      </c>
      <c r="I361" s="19">
        <v>10</v>
      </c>
      <c r="J361" s="38"/>
      <c r="K361" s="15">
        <v>1</v>
      </c>
      <c r="L361" s="15">
        <v>17</v>
      </c>
      <c r="M361" s="15">
        <v>18</v>
      </c>
      <c r="N361" s="15">
        <f t="shared" si="190"/>
        <v>36</v>
      </c>
      <c r="O361" s="92">
        <v>60</v>
      </c>
      <c r="P361" s="92">
        <v>104</v>
      </c>
      <c r="Q361" s="92">
        <v>178</v>
      </c>
      <c r="R361" s="92">
        <v>305</v>
      </c>
      <c r="S361" s="38"/>
      <c r="T361" s="17">
        <f t="shared" si="191"/>
        <v>10</v>
      </c>
      <c r="U361" s="17">
        <f t="shared" si="192"/>
        <v>170</v>
      </c>
      <c r="V361" s="17">
        <f t="shared" si="149"/>
        <v>180</v>
      </c>
      <c r="W361" s="17">
        <f t="shared" si="193"/>
        <v>360</v>
      </c>
      <c r="X361" s="17">
        <f t="shared" si="150"/>
        <v>600</v>
      </c>
      <c r="Y361" s="17">
        <f t="shared" si="151"/>
        <v>1040</v>
      </c>
      <c r="Z361" s="17">
        <f t="shared" si="152"/>
        <v>1780</v>
      </c>
      <c r="AA361" s="50">
        <f t="shared" si="153"/>
        <v>3050</v>
      </c>
    </row>
    <row r="362" spans="1:27" customFormat="1" x14ac:dyDescent="0.25">
      <c r="A362" s="49">
        <v>8022</v>
      </c>
      <c r="B362" s="24" t="s">
        <v>133</v>
      </c>
      <c r="C362" s="19">
        <v>25</v>
      </c>
      <c r="D362" s="20">
        <v>25</v>
      </c>
      <c r="E362" s="19">
        <v>25</v>
      </c>
      <c r="F362" s="19">
        <v>25</v>
      </c>
      <c r="G362" s="19">
        <v>25</v>
      </c>
      <c r="H362" s="19">
        <v>25</v>
      </c>
      <c r="I362" s="19">
        <v>25</v>
      </c>
      <c r="J362" s="38"/>
      <c r="K362" s="15">
        <v>3</v>
      </c>
      <c r="L362" s="15">
        <v>76</v>
      </c>
      <c r="M362" s="15">
        <v>80</v>
      </c>
      <c r="N362" s="15">
        <f t="shared" si="190"/>
        <v>159</v>
      </c>
      <c r="O362" s="92">
        <v>159</v>
      </c>
      <c r="P362" s="92">
        <v>159</v>
      </c>
      <c r="Q362" s="92">
        <v>159</v>
      </c>
      <c r="R362" s="92">
        <v>159</v>
      </c>
      <c r="S362" s="38"/>
      <c r="T362" s="17">
        <f t="shared" si="191"/>
        <v>75</v>
      </c>
      <c r="U362" s="17">
        <f t="shared" si="192"/>
        <v>1900</v>
      </c>
      <c r="V362" s="17">
        <f t="shared" si="149"/>
        <v>2000</v>
      </c>
      <c r="W362" s="17">
        <f t="shared" si="193"/>
        <v>3975</v>
      </c>
      <c r="X362" s="17">
        <f t="shared" si="150"/>
        <v>3975</v>
      </c>
      <c r="Y362" s="17">
        <f t="shared" si="151"/>
        <v>3975</v>
      </c>
      <c r="Z362" s="17">
        <f t="shared" si="152"/>
        <v>3975</v>
      </c>
      <c r="AA362" s="50">
        <f t="shared" si="153"/>
        <v>3975</v>
      </c>
    </row>
    <row r="363" spans="1:27" customFormat="1" x14ac:dyDescent="0.25">
      <c r="A363" s="49">
        <v>8026</v>
      </c>
      <c r="B363" s="24" t="s">
        <v>134</v>
      </c>
      <c r="C363" s="19">
        <v>130</v>
      </c>
      <c r="D363" s="20">
        <v>130</v>
      </c>
      <c r="E363" s="19">
        <v>130</v>
      </c>
      <c r="F363" s="19">
        <v>130</v>
      </c>
      <c r="G363" s="19">
        <v>130</v>
      </c>
      <c r="H363" s="19">
        <v>130</v>
      </c>
      <c r="I363" s="19">
        <v>130</v>
      </c>
      <c r="J363" s="38"/>
      <c r="K363" s="15">
        <v>5</v>
      </c>
      <c r="L363" s="15">
        <v>164</v>
      </c>
      <c r="M363" s="15">
        <v>172</v>
      </c>
      <c r="N363" s="15">
        <f t="shared" si="190"/>
        <v>341</v>
      </c>
      <c r="O363" s="92">
        <v>304</v>
      </c>
      <c r="P363" s="92">
        <v>270</v>
      </c>
      <c r="Q363" s="92">
        <v>241</v>
      </c>
      <c r="R363" s="92">
        <v>214</v>
      </c>
      <c r="S363" s="38"/>
      <c r="T363" s="17">
        <f t="shared" si="191"/>
        <v>650</v>
      </c>
      <c r="U363" s="17">
        <f t="shared" si="192"/>
        <v>21320</v>
      </c>
      <c r="V363" s="17">
        <f t="shared" si="149"/>
        <v>22360</v>
      </c>
      <c r="W363" s="17">
        <f t="shared" si="193"/>
        <v>44330</v>
      </c>
      <c r="X363" s="17">
        <f t="shared" si="150"/>
        <v>39520</v>
      </c>
      <c r="Y363" s="17">
        <f t="shared" si="151"/>
        <v>35100</v>
      </c>
      <c r="Z363" s="17">
        <f t="shared" si="152"/>
        <v>31330</v>
      </c>
      <c r="AA363" s="50">
        <f t="shared" si="153"/>
        <v>27820</v>
      </c>
    </row>
    <row r="364" spans="1:27" customFormat="1" x14ac:dyDescent="0.25">
      <c r="A364" s="49">
        <v>1815</v>
      </c>
      <c r="B364" s="24" t="s">
        <v>211</v>
      </c>
      <c r="C364" s="117" t="s">
        <v>243</v>
      </c>
      <c r="D364" s="173" t="s">
        <v>243</v>
      </c>
      <c r="E364" s="118" t="s">
        <v>243</v>
      </c>
      <c r="F364" s="118" t="s">
        <v>243</v>
      </c>
      <c r="G364" s="118" t="s">
        <v>243</v>
      </c>
      <c r="H364" s="118" t="s">
        <v>243</v>
      </c>
      <c r="I364" s="118" t="s">
        <v>243</v>
      </c>
      <c r="J364" s="38"/>
      <c r="K364" s="15">
        <v>0</v>
      </c>
      <c r="L364" s="15">
        <v>22500</v>
      </c>
      <c r="M364" s="15">
        <v>22500</v>
      </c>
      <c r="N364" s="15">
        <f t="shared" si="190"/>
        <v>45000</v>
      </c>
      <c r="O364" s="92">
        <v>45000</v>
      </c>
      <c r="P364" s="92">
        <v>45000</v>
      </c>
      <c r="Q364" s="92">
        <v>45000</v>
      </c>
      <c r="R364" s="92">
        <v>45000</v>
      </c>
      <c r="S364" s="38"/>
      <c r="T364" s="17">
        <f t="shared" ref="T364:V365" si="206">K364</f>
        <v>0</v>
      </c>
      <c r="U364" s="17">
        <f t="shared" si="206"/>
        <v>22500</v>
      </c>
      <c r="V364" s="17">
        <f t="shared" si="206"/>
        <v>22500</v>
      </c>
      <c r="W364" s="17">
        <f t="shared" si="193"/>
        <v>45000</v>
      </c>
      <c r="X364" s="17">
        <f t="shared" ref="X364:AA365" si="207">O364</f>
        <v>45000</v>
      </c>
      <c r="Y364" s="17">
        <f t="shared" si="207"/>
        <v>45000</v>
      </c>
      <c r="Z364" s="17">
        <f t="shared" si="207"/>
        <v>45000</v>
      </c>
      <c r="AA364" s="50">
        <f t="shared" si="207"/>
        <v>45000</v>
      </c>
    </row>
    <row r="365" spans="1:27" customFormat="1" x14ac:dyDescent="0.25">
      <c r="A365" s="49">
        <v>1999</v>
      </c>
      <c r="B365" s="34" t="s">
        <v>212</v>
      </c>
      <c r="C365" s="117" t="s">
        <v>243</v>
      </c>
      <c r="D365" s="173" t="s">
        <v>243</v>
      </c>
      <c r="E365" s="118" t="s">
        <v>243</v>
      </c>
      <c r="F365" s="118" t="s">
        <v>243</v>
      </c>
      <c r="G365" s="118" t="s">
        <v>243</v>
      </c>
      <c r="H365" s="118" t="s">
        <v>243</v>
      </c>
      <c r="I365" s="118" t="s">
        <v>243</v>
      </c>
      <c r="J365" s="38"/>
      <c r="K365" s="15">
        <v>0</v>
      </c>
      <c r="L365" s="15">
        <v>500000</v>
      </c>
      <c r="M365" s="15">
        <v>500000</v>
      </c>
      <c r="N365" s="15">
        <f t="shared" si="190"/>
        <v>1000000</v>
      </c>
      <c r="O365" s="92">
        <v>1000000</v>
      </c>
      <c r="P365" s="92">
        <v>1000000</v>
      </c>
      <c r="Q365" s="92">
        <v>1000000</v>
      </c>
      <c r="R365" s="92">
        <v>1000000</v>
      </c>
      <c r="S365" s="38"/>
      <c r="T365" s="17">
        <f t="shared" si="206"/>
        <v>0</v>
      </c>
      <c r="U365" s="17">
        <f t="shared" si="206"/>
        <v>500000</v>
      </c>
      <c r="V365" s="17">
        <f t="shared" si="206"/>
        <v>500000</v>
      </c>
      <c r="W365" s="17">
        <f t="shared" si="193"/>
        <v>1000000</v>
      </c>
      <c r="X365" s="17">
        <f t="shared" si="207"/>
        <v>1000000</v>
      </c>
      <c r="Y365" s="17">
        <f t="shared" si="207"/>
        <v>1000000</v>
      </c>
      <c r="Z365" s="17">
        <f t="shared" si="207"/>
        <v>1000000</v>
      </c>
      <c r="AA365" s="50">
        <f t="shared" si="207"/>
        <v>1000000</v>
      </c>
    </row>
    <row r="366" spans="1:27" customFormat="1" x14ac:dyDescent="0.25">
      <c r="A366" s="52" t="s">
        <v>187</v>
      </c>
      <c r="B366" s="33"/>
      <c r="C366" s="25"/>
      <c r="D366" s="27"/>
      <c r="E366" s="27"/>
      <c r="F366" s="27"/>
      <c r="G366" s="27"/>
      <c r="H366" s="27"/>
      <c r="I366" s="27"/>
      <c r="J366" s="38"/>
      <c r="K366" s="15"/>
      <c r="L366" s="15"/>
      <c r="M366" s="15"/>
      <c r="N366" s="15"/>
      <c r="O366" s="16"/>
      <c r="P366" s="16"/>
      <c r="Q366" s="16"/>
      <c r="R366" s="16"/>
      <c r="S366" s="38"/>
      <c r="T366" s="17">
        <f t="shared" ref="T366:AA366" si="208">SUM(T335:T365)</f>
        <v>958015</v>
      </c>
      <c r="U366" s="17">
        <f t="shared" si="208"/>
        <v>30514820</v>
      </c>
      <c r="V366" s="17">
        <f t="shared" si="208"/>
        <v>32020780</v>
      </c>
      <c r="W366" s="17">
        <f t="shared" si="208"/>
        <v>63493615</v>
      </c>
      <c r="X366" s="17">
        <f t="shared" si="208"/>
        <v>64296915</v>
      </c>
      <c r="Y366" s="17">
        <f t="shared" si="208"/>
        <v>64835205</v>
      </c>
      <c r="Z366" s="17">
        <f t="shared" si="208"/>
        <v>67843255</v>
      </c>
      <c r="AA366" s="50">
        <f t="shared" si="208"/>
        <v>70957505</v>
      </c>
    </row>
    <row r="367" spans="1:27" customFormat="1" x14ac:dyDescent="0.25">
      <c r="A367" s="57"/>
      <c r="B367" s="33"/>
      <c r="C367" s="25"/>
      <c r="D367" s="27"/>
      <c r="E367" s="27"/>
      <c r="F367" s="27"/>
      <c r="G367" s="27"/>
      <c r="H367" s="27"/>
      <c r="I367" s="27"/>
      <c r="J367" s="38"/>
      <c r="K367" s="15"/>
      <c r="L367" s="15"/>
      <c r="M367" s="15"/>
      <c r="N367" s="15"/>
      <c r="O367" s="16"/>
      <c r="P367" s="16"/>
      <c r="Q367" s="16"/>
      <c r="R367" s="16"/>
      <c r="S367" s="38"/>
      <c r="T367" s="17"/>
      <c r="U367" s="17"/>
      <c r="V367" s="17"/>
      <c r="W367" s="17"/>
      <c r="X367" s="17"/>
      <c r="Y367" s="17"/>
      <c r="Z367" s="17"/>
      <c r="AA367" s="50"/>
    </row>
    <row r="368" spans="1:27" customFormat="1" x14ac:dyDescent="0.25">
      <c r="A368" s="52" t="s">
        <v>179</v>
      </c>
      <c r="B368" s="33"/>
      <c r="C368" s="25"/>
      <c r="D368" s="27"/>
      <c r="E368" s="27"/>
      <c r="F368" s="27"/>
      <c r="G368" s="27"/>
      <c r="H368" s="27"/>
      <c r="I368" s="27"/>
      <c r="J368" s="38"/>
      <c r="K368" s="15"/>
      <c r="L368" s="15"/>
      <c r="M368" s="15"/>
      <c r="N368" s="15"/>
      <c r="O368" s="16"/>
      <c r="P368" s="16"/>
      <c r="Q368" s="16"/>
      <c r="R368" s="16"/>
      <c r="S368" s="38"/>
      <c r="T368" s="17"/>
      <c r="U368" s="17"/>
      <c r="V368" s="17"/>
      <c r="W368" s="17"/>
      <c r="X368" s="17"/>
      <c r="Y368" s="17"/>
      <c r="Z368" s="17"/>
      <c r="AA368" s="50"/>
    </row>
    <row r="369" spans="1:27" customFormat="1" x14ac:dyDescent="0.25">
      <c r="A369" s="49">
        <v>2053</v>
      </c>
      <c r="B369" s="24" t="s">
        <v>114</v>
      </c>
      <c r="C369" s="14">
        <v>130</v>
      </c>
      <c r="D369" s="14">
        <v>130</v>
      </c>
      <c r="E369" s="14">
        <v>130</v>
      </c>
      <c r="F369" s="14">
        <v>130</v>
      </c>
      <c r="G369" s="14">
        <v>130</v>
      </c>
      <c r="H369" s="14">
        <v>130</v>
      </c>
      <c r="I369" s="14">
        <v>130</v>
      </c>
      <c r="J369" s="38"/>
      <c r="K369" s="15">
        <v>4</v>
      </c>
      <c r="L369" s="15">
        <v>124</v>
      </c>
      <c r="M369" s="15">
        <v>131</v>
      </c>
      <c r="N369" s="15">
        <f t="shared" ref="N369:N384" si="209">K369+L369+M369</f>
        <v>259</v>
      </c>
      <c r="O369" s="92">
        <v>247</v>
      </c>
      <c r="P369" s="92">
        <v>236</v>
      </c>
      <c r="Q369" s="92">
        <v>225</v>
      </c>
      <c r="R369" s="92">
        <v>214</v>
      </c>
      <c r="S369" s="38"/>
      <c r="T369" s="17">
        <f t="shared" ref="T369:T384" si="210">K369*C369</f>
        <v>520</v>
      </c>
      <c r="U369" s="17">
        <f>L369*E369</f>
        <v>16120</v>
      </c>
      <c r="V369" s="17">
        <f t="shared" ref="V369:V415" si="211">M369*E369</f>
        <v>17030</v>
      </c>
      <c r="W369" s="17">
        <f t="shared" ref="W369:W384" si="212">SUM(T369:V369)</f>
        <v>33670</v>
      </c>
      <c r="X369" s="17">
        <f t="shared" ref="X369:X415" si="213">O369*F369</f>
        <v>32110</v>
      </c>
      <c r="Y369" s="17">
        <f t="shared" ref="Y369:Y415" si="214">P369*G369</f>
        <v>30680</v>
      </c>
      <c r="Z369" s="17">
        <f t="shared" ref="Z369:Z415" si="215">Q369*H369</f>
        <v>29250</v>
      </c>
      <c r="AA369" s="50">
        <f t="shared" ref="AA369:AA415" si="216">R369*I369</f>
        <v>27820</v>
      </c>
    </row>
    <row r="370" spans="1:27" customFormat="1" x14ac:dyDescent="0.25">
      <c r="A370" s="49">
        <v>2451</v>
      </c>
      <c r="B370" s="24" t="s">
        <v>115</v>
      </c>
      <c r="C370" s="14">
        <v>1510</v>
      </c>
      <c r="D370" s="14">
        <v>1510</v>
      </c>
      <c r="E370" s="14">
        <v>1510</v>
      </c>
      <c r="F370" s="14">
        <v>1510</v>
      </c>
      <c r="G370" s="14">
        <v>1510</v>
      </c>
      <c r="H370" s="14">
        <v>1510</v>
      </c>
      <c r="I370" s="14">
        <v>1510</v>
      </c>
      <c r="J370" s="38"/>
      <c r="K370" s="15">
        <v>0</v>
      </c>
      <c r="L370" s="15">
        <v>0</v>
      </c>
      <c r="M370" s="15">
        <v>1</v>
      </c>
      <c r="N370" s="15">
        <f t="shared" si="209"/>
        <v>1</v>
      </c>
      <c r="O370" s="92">
        <v>1</v>
      </c>
      <c r="P370" s="92">
        <v>1</v>
      </c>
      <c r="Q370" s="92">
        <v>1</v>
      </c>
      <c r="R370" s="92">
        <v>1</v>
      </c>
      <c r="S370" s="38"/>
      <c r="T370" s="17">
        <f t="shared" si="210"/>
        <v>0</v>
      </c>
      <c r="U370" s="17">
        <f>L370*E370</f>
        <v>0</v>
      </c>
      <c r="V370" s="17">
        <f t="shared" si="211"/>
        <v>1510</v>
      </c>
      <c r="W370" s="17">
        <f t="shared" si="212"/>
        <v>1510</v>
      </c>
      <c r="X370" s="17">
        <f t="shared" si="213"/>
        <v>1510</v>
      </c>
      <c r="Y370" s="17">
        <f t="shared" si="214"/>
        <v>1510</v>
      </c>
      <c r="Z370" s="17">
        <f t="shared" si="215"/>
        <v>1510</v>
      </c>
      <c r="AA370" s="50">
        <f t="shared" si="216"/>
        <v>1510</v>
      </c>
    </row>
    <row r="371" spans="1:27" customFormat="1" x14ac:dyDescent="0.25">
      <c r="A371" s="49">
        <v>2454</v>
      </c>
      <c r="B371" s="24" t="s">
        <v>116</v>
      </c>
      <c r="C371" s="14">
        <v>1410</v>
      </c>
      <c r="D371" s="14">
        <v>1410</v>
      </c>
      <c r="E371" s="14">
        <v>1410</v>
      </c>
      <c r="F371" s="14">
        <v>1410</v>
      </c>
      <c r="G371" s="14">
        <v>1410</v>
      </c>
      <c r="H371" s="14">
        <v>1410</v>
      </c>
      <c r="I371" s="14">
        <v>1410</v>
      </c>
      <c r="J371" s="38"/>
      <c r="K371" s="15">
        <v>2</v>
      </c>
      <c r="L371" s="15">
        <v>55</v>
      </c>
      <c r="M371" s="15">
        <v>57</v>
      </c>
      <c r="N371" s="15">
        <f t="shared" si="209"/>
        <v>114</v>
      </c>
      <c r="O371" s="92">
        <v>112</v>
      </c>
      <c r="P371" s="92">
        <v>110</v>
      </c>
      <c r="Q371" s="92">
        <v>108</v>
      </c>
      <c r="R371" s="92">
        <v>106</v>
      </c>
      <c r="S371" s="38"/>
      <c r="T371" s="17">
        <f t="shared" si="210"/>
        <v>2820</v>
      </c>
      <c r="U371" s="17">
        <f t="shared" ref="U371:U378" si="217">L371*E371</f>
        <v>77550</v>
      </c>
      <c r="V371" s="17">
        <f t="shared" si="211"/>
        <v>80370</v>
      </c>
      <c r="W371" s="17">
        <f t="shared" si="212"/>
        <v>160740</v>
      </c>
      <c r="X371" s="17">
        <f t="shared" si="213"/>
        <v>157920</v>
      </c>
      <c r="Y371" s="17">
        <f t="shared" si="214"/>
        <v>155100</v>
      </c>
      <c r="Z371" s="17">
        <f t="shared" si="215"/>
        <v>152280</v>
      </c>
      <c r="AA371" s="50">
        <f t="shared" si="216"/>
        <v>149460</v>
      </c>
    </row>
    <row r="372" spans="1:27" customFormat="1" x14ac:dyDescent="0.25">
      <c r="A372" s="49">
        <v>2462</v>
      </c>
      <c r="B372" s="24" t="s">
        <v>122</v>
      </c>
      <c r="C372" s="14">
        <v>400</v>
      </c>
      <c r="D372" s="14">
        <v>400</v>
      </c>
      <c r="E372" s="14">
        <v>400</v>
      </c>
      <c r="F372" s="14">
        <v>400</v>
      </c>
      <c r="G372" s="14">
        <v>400</v>
      </c>
      <c r="H372" s="14">
        <v>400</v>
      </c>
      <c r="I372" s="14">
        <v>400</v>
      </c>
      <c r="J372" s="38"/>
      <c r="K372" s="15">
        <v>6</v>
      </c>
      <c r="L372" s="15">
        <v>183</v>
      </c>
      <c r="M372" s="15">
        <v>193</v>
      </c>
      <c r="N372" s="15">
        <f t="shared" si="209"/>
        <v>382</v>
      </c>
      <c r="O372" s="92">
        <v>401</v>
      </c>
      <c r="P372" s="92">
        <v>422</v>
      </c>
      <c r="Q372" s="92">
        <v>443</v>
      </c>
      <c r="R372" s="92">
        <v>465</v>
      </c>
      <c r="S372" s="38"/>
      <c r="T372" s="17">
        <f t="shared" si="210"/>
        <v>2400</v>
      </c>
      <c r="U372" s="17">
        <f t="shared" si="217"/>
        <v>73200</v>
      </c>
      <c r="V372" s="17">
        <f t="shared" si="211"/>
        <v>77200</v>
      </c>
      <c r="W372" s="17">
        <f t="shared" si="212"/>
        <v>152800</v>
      </c>
      <c r="X372" s="17">
        <f t="shared" si="213"/>
        <v>160400</v>
      </c>
      <c r="Y372" s="17">
        <f t="shared" si="214"/>
        <v>168800</v>
      </c>
      <c r="Z372" s="17">
        <f t="shared" si="215"/>
        <v>177200</v>
      </c>
      <c r="AA372" s="50">
        <f t="shared" si="216"/>
        <v>186000</v>
      </c>
    </row>
    <row r="373" spans="1:27" customFormat="1" x14ac:dyDescent="0.25">
      <c r="A373" s="49">
        <v>2463</v>
      </c>
      <c r="B373" s="24" t="s">
        <v>123</v>
      </c>
      <c r="C373" s="14">
        <v>200</v>
      </c>
      <c r="D373" s="14">
        <v>200</v>
      </c>
      <c r="E373" s="14">
        <v>200</v>
      </c>
      <c r="F373" s="14">
        <v>200</v>
      </c>
      <c r="G373" s="14">
        <v>200</v>
      </c>
      <c r="H373" s="14">
        <v>200</v>
      </c>
      <c r="I373" s="14">
        <v>200</v>
      </c>
      <c r="J373" s="38"/>
      <c r="K373" s="15">
        <v>16</v>
      </c>
      <c r="L373" s="15">
        <v>468</v>
      </c>
      <c r="M373" s="15">
        <v>492</v>
      </c>
      <c r="N373" s="15">
        <f t="shared" si="209"/>
        <v>976</v>
      </c>
      <c r="O373" s="92">
        <v>1139</v>
      </c>
      <c r="P373" s="92">
        <v>1329</v>
      </c>
      <c r="Q373" s="92">
        <v>1551</v>
      </c>
      <c r="R373" s="92">
        <v>1810</v>
      </c>
      <c r="S373" s="38"/>
      <c r="T373" s="17">
        <f t="shared" si="210"/>
        <v>3200</v>
      </c>
      <c r="U373" s="17">
        <f t="shared" si="217"/>
        <v>93600</v>
      </c>
      <c r="V373" s="17">
        <f t="shared" si="211"/>
        <v>98400</v>
      </c>
      <c r="W373" s="17">
        <f t="shared" si="212"/>
        <v>195200</v>
      </c>
      <c r="X373" s="17">
        <f t="shared" si="213"/>
        <v>227800</v>
      </c>
      <c r="Y373" s="17">
        <f t="shared" si="214"/>
        <v>265800</v>
      </c>
      <c r="Z373" s="17">
        <f t="shared" si="215"/>
        <v>310200</v>
      </c>
      <c r="AA373" s="50">
        <f t="shared" si="216"/>
        <v>362000</v>
      </c>
    </row>
    <row r="374" spans="1:27" customFormat="1" x14ac:dyDescent="0.25">
      <c r="A374" s="49">
        <v>2464</v>
      </c>
      <c r="B374" s="24" t="s">
        <v>124</v>
      </c>
      <c r="C374" s="14">
        <v>130</v>
      </c>
      <c r="D374" s="14">
        <v>130</v>
      </c>
      <c r="E374" s="14">
        <v>130</v>
      </c>
      <c r="F374" s="14">
        <v>130</v>
      </c>
      <c r="G374" s="14">
        <v>130</v>
      </c>
      <c r="H374" s="14">
        <v>130</v>
      </c>
      <c r="I374" s="14">
        <v>130</v>
      </c>
      <c r="J374" s="38"/>
      <c r="K374" s="15">
        <v>31</v>
      </c>
      <c r="L374" s="15">
        <v>920</v>
      </c>
      <c r="M374" s="15">
        <v>966</v>
      </c>
      <c r="N374" s="15">
        <f t="shared" si="209"/>
        <v>1917</v>
      </c>
      <c r="O374" s="92">
        <v>1642</v>
      </c>
      <c r="P374" s="92">
        <v>1006</v>
      </c>
      <c r="Q374" s="92">
        <v>862</v>
      </c>
      <c r="R374" s="92">
        <v>738</v>
      </c>
      <c r="S374" s="38"/>
      <c r="T374" s="17">
        <f t="shared" si="210"/>
        <v>4030</v>
      </c>
      <c r="U374" s="17">
        <f t="shared" si="217"/>
        <v>119600</v>
      </c>
      <c r="V374" s="17">
        <f t="shared" si="211"/>
        <v>125580</v>
      </c>
      <c r="W374" s="17">
        <f t="shared" si="212"/>
        <v>249210</v>
      </c>
      <c r="X374" s="17">
        <f t="shared" si="213"/>
        <v>213460</v>
      </c>
      <c r="Y374" s="17">
        <f t="shared" si="214"/>
        <v>130780</v>
      </c>
      <c r="Z374" s="17">
        <f t="shared" si="215"/>
        <v>112060</v>
      </c>
      <c r="AA374" s="50">
        <f t="shared" si="216"/>
        <v>95940</v>
      </c>
    </row>
    <row r="375" spans="1:27" customFormat="1" x14ac:dyDescent="0.25">
      <c r="A375" s="51">
        <v>2802</v>
      </c>
      <c r="B375" s="24" t="s">
        <v>125</v>
      </c>
      <c r="C375" s="14">
        <v>900</v>
      </c>
      <c r="D375" s="14">
        <v>900</v>
      </c>
      <c r="E375" s="14">
        <v>900</v>
      </c>
      <c r="F375" s="14">
        <v>900</v>
      </c>
      <c r="G375" s="14">
        <v>900</v>
      </c>
      <c r="H375" s="14">
        <v>900</v>
      </c>
      <c r="I375" s="14">
        <v>900</v>
      </c>
      <c r="J375" s="38"/>
      <c r="K375" s="15">
        <v>0</v>
      </c>
      <c r="L375" s="15">
        <v>14</v>
      </c>
      <c r="M375" s="15">
        <v>15</v>
      </c>
      <c r="N375" s="15">
        <f t="shared" si="209"/>
        <v>29</v>
      </c>
      <c r="O375" s="92">
        <v>31</v>
      </c>
      <c r="P375" s="92">
        <v>32</v>
      </c>
      <c r="Q375" s="92">
        <v>32</v>
      </c>
      <c r="R375" s="92">
        <v>33</v>
      </c>
      <c r="S375" s="38"/>
      <c r="T375" s="17">
        <f t="shared" si="210"/>
        <v>0</v>
      </c>
      <c r="U375" s="17">
        <f t="shared" si="217"/>
        <v>12600</v>
      </c>
      <c r="V375" s="17">
        <f t="shared" si="211"/>
        <v>13500</v>
      </c>
      <c r="W375" s="17">
        <f t="shared" si="212"/>
        <v>26100</v>
      </c>
      <c r="X375" s="17">
        <f t="shared" si="213"/>
        <v>27900</v>
      </c>
      <c r="Y375" s="17">
        <f t="shared" si="214"/>
        <v>28800</v>
      </c>
      <c r="Z375" s="17">
        <f t="shared" si="215"/>
        <v>28800</v>
      </c>
      <c r="AA375" s="50">
        <f t="shared" si="216"/>
        <v>29700</v>
      </c>
    </row>
    <row r="376" spans="1:27" customFormat="1" x14ac:dyDescent="0.25">
      <c r="A376" s="49">
        <v>2806</v>
      </c>
      <c r="B376" s="24" t="s">
        <v>128</v>
      </c>
      <c r="C376" s="14">
        <v>180</v>
      </c>
      <c r="D376" s="14">
        <v>180</v>
      </c>
      <c r="E376" s="14">
        <v>180</v>
      </c>
      <c r="F376" s="14">
        <v>180</v>
      </c>
      <c r="G376" s="14">
        <v>180</v>
      </c>
      <c r="H376" s="14">
        <v>180</v>
      </c>
      <c r="I376" s="14">
        <v>180</v>
      </c>
      <c r="J376" s="38"/>
      <c r="K376" s="15">
        <v>240</v>
      </c>
      <c r="L376" s="15">
        <v>7185</v>
      </c>
      <c r="M376" s="15">
        <v>7544</v>
      </c>
      <c r="N376" s="15">
        <f t="shared" si="209"/>
        <v>14969</v>
      </c>
      <c r="O376" s="92">
        <v>15539</v>
      </c>
      <c r="P376" s="92">
        <v>16131</v>
      </c>
      <c r="Q376" s="92">
        <v>16745</v>
      </c>
      <c r="R376" s="92">
        <v>17383</v>
      </c>
      <c r="S376" s="38"/>
      <c r="T376" s="17">
        <f t="shared" si="210"/>
        <v>43200</v>
      </c>
      <c r="U376" s="17">
        <f t="shared" si="217"/>
        <v>1293300</v>
      </c>
      <c r="V376" s="17">
        <f t="shared" si="211"/>
        <v>1357920</v>
      </c>
      <c r="W376" s="17">
        <f t="shared" si="212"/>
        <v>2694420</v>
      </c>
      <c r="X376" s="17">
        <f t="shared" si="213"/>
        <v>2797020</v>
      </c>
      <c r="Y376" s="17">
        <f t="shared" si="214"/>
        <v>2903580</v>
      </c>
      <c r="Z376" s="17">
        <f t="shared" si="215"/>
        <v>3014100</v>
      </c>
      <c r="AA376" s="50">
        <f t="shared" si="216"/>
        <v>3128940</v>
      </c>
    </row>
    <row r="377" spans="1:27" customFormat="1" x14ac:dyDescent="0.25">
      <c r="A377" s="51">
        <v>2812</v>
      </c>
      <c r="B377" s="24" t="s">
        <v>131</v>
      </c>
      <c r="C377" s="14">
        <v>17750</v>
      </c>
      <c r="D377" s="14">
        <v>17750</v>
      </c>
      <c r="E377" s="14">
        <v>17750</v>
      </c>
      <c r="F377" s="14">
        <v>17750</v>
      </c>
      <c r="G377" s="14">
        <v>17750</v>
      </c>
      <c r="H377" s="14">
        <v>17750</v>
      </c>
      <c r="I377" s="14">
        <v>17750</v>
      </c>
      <c r="J377" s="38"/>
      <c r="K377" s="15">
        <v>2</v>
      </c>
      <c r="L377" s="15">
        <v>51</v>
      </c>
      <c r="M377" s="15">
        <v>54</v>
      </c>
      <c r="N377" s="15">
        <f t="shared" si="209"/>
        <v>107</v>
      </c>
      <c r="O377" s="92">
        <v>107</v>
      </c>
      <c r="P377" s="92">
        <v>107</v>
      </c>
      <c r="Q377" s="92">
        <v>107</v>
      </c>
      <c r="R377" s="92">
        <v>107</v>
      </c>
      <c r="S377" s="38"/>
      <c r="T377" s="17">
        <f t="shared" si="210"/>
        <v>35500</v>
      </c>
      <c r="U377" s="17">
        <f t="shared" si="217"/>
        <v>905250</v>
      </c>
      <c r="V377" s="17">
        <f t="shared" si="211"/>
        <v>958500</v>
      </c>
      <c r="W377" s="17">
        <f t="shared" si="212"/>
        <v>1899250</v>
      </c>
      <c r="X377" s="17">
        <f t="shared" si="213"/>
        <v>1899250</v>
      </c>
      <c r="Y377" s="17">
        <f t="shared" si="214"/>
        <v>1899250</v>
      </c>
      <c r="Z377" s="17">
        <f t="shared" si="215"/>
        <v>1899250</v>
      </c>
      <c r="AA377" s="50">
        <f t="shared" si="216"/>
        <v>1899250</v>
      </c>
    </row>
    <row r="378" spans="1:27" customFormat="1" x14ac:dyDescent="0.25">
      <c r="A378" s="51">
        <v>2824</v>
      </c>
      <c r="B378" s="35" t="s">
        <v>188</v>
      </c>
      <c r="C378" s="14">
        <v>1930</v>
      </c>
      <c r="D378" s="14">
        <v>1930</v>
      </c>
      <c r="E378" s="14">
        <v>1930</v>
      </c>
      <c r="F378" s="14">
        <v>1930</v>
      </c>
      <c r="G378" s="14">
        <v>1930</v>
      </c>
      <c r="H378" s="14">
        <v>1930</v>
      </c>
      <c r="I378" s="14">
        <v>1930</v>
      </c>
      <c r="J378" s="38"/>
      <c r="K378" s="15">
        <v>2</v>
      </c>
      <c r="L378" s="15">
        <v>53</v>
      </c>
      <c r="M378" s="15">
        <v>56</v>
      </c>
      <c r="N378" s="15">
        <f t="shared" si="209"/>
        <v>111</v>
      </c>
      <c r="O378" s="16">
        <v>111</v>
      </c>
      <c r="P378" s="16">
        <v>111</v>
      </c>
      <c r="Q378" s="16">
        <v>111</v>
      </c>
      <c r="R378" s="16">
        <v>111</v>
      </c>
      <c r="S378" s="38"/>
      <c r="T378" s="17">
        <f t="shared" si="210"/>
        <v>3860</v>
      </c>
      <c r="U378" s="17">
        <f t="shared" si="217"/>
        <v>102290</v>
      </c>
      <c r="V378" s="17">
        <f t="shared" ref="V378:V384" si="218">M378*E378</f>
        <v>108080</v>
      </c>
      <c r="W378" s="17">
        <f t="shared" si="212"/>
        <v>214230</v>
      </c>
      <c r="X378" s="17">
        <f t="shared" ref="X378:X384" si="219">O378*F378</f>
        <v>214230</v>
      </c>
      <c r="Y378" s="17">
        <f t="shared" ref="Y378:Y384" si="220">P378*G378</f>
        <v>214230</v>
      </c>
      <c r="Z378" s="17">
        <f t="shared" ref="Z378:Z384" si="221">Q378*H378</f>
        <v>214230</v>
      </c>
      <c r="AA378" s="50">
        <f t="shared" ref="AA378:AA384" si="222">R378*I378</f>
        <v>214230</v>
      </c>
    </row>
    <row r="379" spans="1:27" customFormat="1" x14ac:dyDescent="0.25">
      <c r="A379" s="176">
        <v>2812</v>
      </c>
      <c r="B379" s="24" t="s">
        <v>239</v>
      </c>
      <c r="C379" s="14">
        <v>4320</v>
      </c>
      <c r="D379" s="14">
        <v>4320</v>
      </c>
      <c r="E379" s="14">
        <v>4320</v>
      </c>
      <c r="F379" s="14">
        <v>4320</v>
      </c>
      <c r="G379" s="14">
        <v>4320</v>
      </c>
      <c r="H379" s="14">
        <v>4320</v>
      </c>
      <c r="I379" s="14">
        <v>4320</v>
      </c>
      <c r="J379" s="38"/>
      <c r="K379" s="15">
        <v>0</v>
      </c>
      <c r="L379" s="15">
        <v>6</v>
      </c>
      <c r="M379" s="15">
        <v>6</v>
      </c>
      <c r="N379" s="15">
        <f t="shared" si="209"/>
        <v>12</v>
      </c>
      <c r="O379" s="16">
        <v>12</v>
      </c>
      <c r="P379" s="16">
        <v>12</v>
      </c>
      <c r="Q379" s="16">
        <v>12</v>
      </c>
      <c r="R379" s="16">
        <v>12</v>
      </c>
      <c r="S379" s="38"/>
      <c r="T379" s="17">
        <f t="shared" si="210"/>
        <v>0</v>
      </c>
      <c r="U379" s="17">
        <f t="shared" ref="U379:U380" si="223">L379*E379</f>
        <v>25920</v>
      </c>
      <c r="V379" s="17">
        <f t="shared" ref="V379:V380" si="224">M379*E379</f>
        <v>25920</v>
      </c>
      <c r="W379" s="17">
        <f t="shared" si="212"/>
        <v>51840</v>
      </c>
      <c r="X379" s="17">
        <f t="shared" ref="X379:X380" si="225">O379*F379</f>
        <v>51840</v>
      </c>
      <c r="Y379" s="17">
        <f t="shared" ref="Y379:Y380" si="226">P379*G379</f>
        <v>51840</v>
      </c>
      <c r="Z379" s="17">
        <f t="shared" ref="Z379:Z380" si="227">Q379*H379</f>
        <v>51840</v>
      </c>
      <c r="AA379" s="50">
        <f t="shared" ref="AA379:AA380" si="228">R379*I379</f>
        <v>51840</v>
      </c>
    </row>
    <row r="380" spans="1:27" customFormat="1" x14ac:dyDescent="0.25">
      <c r="A380" s="176">
        <v>2812</v>
      </c>
      <c r="B380" s="24" t="s">
        <v>240</v>
      </c>
      <c r="C380" s="116">
        <v>-13430</v>
      </c>
      <c r="D380" s="116">
        <v>-13430</v>
      </c>
      <c r="E380" s="116">
        <v>-13430</v>
      </c>
      <c r="F380" s="116">
        <v>-13430</v>
      </c>
      <c r="G380" s="116">
        <v>-13430</v>
      </c>
      <c r="H380" s="116">
        <v>-13430</v>
      </c>
      <c r="I380" s="116">
        <v>-13430</v>
      </c>
      <c r="J380" s="38"/>
      <c r="K380" s="15">
        <v>0</v>
      </c>
      <c r="L380" s="15">
        <v>6</v>
      </c>
      <c r="M380" s="15">
        <v>6</v>
      </c>
      <c r="N380" s="15">
        <f t="shared" si="209"/>
        <v>12</v>
      </c>
      <c r="O380" s="16">
        <v>12</v>
      </c>
      <c r="P380" s="16">
        <v>12</v>
      </c>
      <c r="Q380" s="16">
        <v>12</v>
      </c>
      <c r="R380" s="16">
        <v>12</v>
      </c>
      <c r="S380" s="38"/>
      <c r="T380" s="17">
        <f t="shared" si="210"/>
        <v>0</v>
      </c>
      <c r="U380" s="17">
        <f t="shared" si="223"/>
        <v>-80580</v>
      </c>
      <c r="V380" s="17">
        <f t="shared" si="224"/>
        <v>-80580</v>
      </c>
      <c r="W380" s="17">
        <f t="shared" si="212"/>
        <v>-161160</v>
      </c>
      <c r="X380" s="17">
        <f t="shared" si="225"/>
        <v>-161160</v>
      </c>
      <c r="Y380" s="17">
        <f t="shared" si="226"/>
        <v>-161160</v>
      </c>
      <c r="Z380" s="17">
        <f t="shared" si="227"/>
        <v>-161160</v>
      </c>
      <c r="AA380" s="50">
        <f t="shared" si="228"/>
        <v>-161160</v>
      </c>
    </row>
    <row r="381" spans="1:27" customFormat="1" x14ac:dyDescent="0.25">
      <c r="A381" s="51">
        <v>2826</v>
      </c>
      <c r="B381" s="35" t="s">
        <v>183</v>
      </c>
      <c r="C381" s="28">
        <v>5140</v>
      </c>
      <c r="D381" s="28">
        <v>5140</v>
      </c>
      <c r="E381" s="28">
        <v>5140</v>
      </c>
      <c r="F381" s="28">
        <v>5140</v>
      </c>
      <c r="G381" s="28">
        <v>5140</v>
      </c>
      <c r="H381" s="28">
        <v>5140</v>
      </c>
      <c r="I381" s="28">
        <v>5140</v>
      </c>
      <c r="J381" s="38"/>
      <c r="K381" s="15">
        <v>3</v>
      </c>
      <c r="L381" s="15">
        <v>96</v>
      </c>
      <c r="M381" s="15">
        <v>101</v>
      </c>
      <c r="N381" s="15">
        <f t="shared" si="209"/>
        <v>200</v>
      </c>
      <c r="O381" s="16">
        <v>200</v>
      </c>
      <c r="P381" s="16">
        <v>200</v>
      </c>
      <c r="Q381" s="16">
        <v>200</v>
      </c>
      <c r="R381" s="16">
        <v>200</v>
      </c>
      <c r="S381" s="38"/>
      <c r="T381" s="17">
        <f t="shared" si="210"/>
        <v>15420</v>
      </c>
      <c r="U381" s="17">
        <f t="shared" ref="U381:U384" si="229">L381*D381</f>
        <v>493440</v>
      </c>
      <c r="V381" s="17">
        <f t="shared" si="218"/>
        <v>519140</v>
      </c>
      <c r="W381" s="17">
        <f t="shared" si="212"/>
        <v>1028000</v>
      </c>
      <c r="X381" s="17">
        <f t="shared" si="219"/>
        <v>1028000</v>
      </c>
      <c r="Y381" s="17">
        <f t="shared" si="220"/>
        <v>1028000</v>
      </c>
      <c r="Z381" s="17">
        <f t="shared" si="221"/>
        <v>1028000</v>
      </c>
      <c r="AA381" s="50">
        <f t="shared" si="222"/>
        <v>1028000</v>
      </c>
    </row>
    <row r="382" spans="1:27" customFormat="1" x14ac:dyDescent="0.25">
      <c r="A382" s="51">
        <v>2827</v>
      </c>
      <c r="B382" s="35" t="s">
        <v>184</v>
      </c>
      <c r="C382" s="28">
        <v>16120</v>
      </c>
      <c r="D382" s="28">
        <v>16120</v>
      </c>
      <c r="E382" s="28">
        <v>16120</v>
      </c>
      <c r="F382" s="28">
        <v>16120</v>
      </c>
      <c r="G382" s="28">
        <v>16120</v>
      </c>
      <c r="H382" s="28">
        <v>16120</v>
      </c>
      <c r="I382" s="28">
        <v>16120</v>
      </c>
      <c r="J382" s="38"/>
      <c r="K382" s="15">
        <v>1</v>
      </c>
      <c r="L382" s="15">
        <v>33</v>
      </c>
      <c r="M382" s="15">
        <v>35</v>
      </c>
      <c r="N382" s="15">
        <f t="shared" si="209"/>
        <v>69</v>
      </c>
      <c r="O382" s="16">
        <v>69</v>
      </c>
      <c r="P382" s="16">
        <v>69</v>
      </c>
      <c r="Q382" s="16">
        <v>69</v>
      </c>
      <c r="R382" s="16">
        <v>69</v>
      </c>
      <c r="S382" s="38"/>
      <c r="T382" s="17">
        <f t="shared" si="210"/>
        <v>16120</v>
      </c>
      <c r="U382" s="17">
        <f t="shared" si="229"/>
        <v>531960</v>
      </c>
      <c r="V382" s="17">
        <f t="shared" si="218"/>
        <v>564200</v>
      </c>
      <c r="W382" s="17">
        <f t="shared" si="212"/>
        <v>1112280</v>
      </c>
      <c r="X382" s="17">
        <f t="shared" si="219"/>
        <v>1112280</v>
      </c>
      <c r="Y382" s="17">
        <f t="shared" si="220"/>
        <v>1112280</v>
      </c>
      <c r="Z382" s="17">
        <f t="shared" si="221"/>
        <v>1112280</v>
      </c>
      <c r="AA382" s="50">
        <f t="shared" si="222"/>
        <v>1112280</v>
      </c>
    </row>
    <row r="383" spans="1:27" customFormat="1" x14ac:dyDescent="0.25">
      <c r="A383" s="177">
        <v>2828</v>
      </c>
      <c r="B383" s="35" t="s">
        <v>202</v>
      </c>
      <c r="C383" s="28">
        <v>170</v>
      </c>
      <c r="D383" s="28">
        <v>170</v>
      </c>
      <c r="E383" s="28">
        <v>170</v>
      </c>
      <c r="F383" s="28">
        <v>170</v>
      </c>
      <c r="G383" s="28">
        <v>170</v>
      </c>
      <c r="H383" s="28">
        <v>170</v>
      </c>
      <c r="I383" s="28">
        <v>170</v>
      </c>
      <c r="J383" s="38"/>
      <c r="K383" s="15">
        <v>0</v>
      </c>
      <c r="L383" s="15">
        <v>1</v>
      </c>
      <c r="M383" s="15">
        <v>2</v>
      </c>
      <c r="N383" s="15">
        <f t="shared" si="209"/>
        <v>3</v>
      </c>
      <c r="O383" s="16">
        <v>3</v>
      </c>
      <c r="P383" s="16">
        <v>3</v>
      </c>
      <c r="Q383" s="16">
        <v>3</v>
      </c>
      <c r="R383" s="16">
        <v>3</v>
      </c>
      <c r="S383" s="38"/>
      <c r="T383" s="17">
        <f t="shared" si="210"/>
        <v>0</v>
      </c>
      <c r="U383" s="17">
        <f t="shared" si="229"/>
        <v>170</v>
      </c>
      <c r="V383" s="17">
        <f t="shared" si="218"/>
        <v>340</v>
      </c>
      <c r="W383" s="17">
        <f t="shared" si="212"/>
        <v>510</v>
      </c>
      <c r="X383" s="17">
        <f t="shared" si="219"/>
        <v>510</v>
      </c>
      <c r="Y383" s="17">
        <f t="shared" si="220"/>
        <v>510</v>
      </c>
      <c r="Z383" s="17">
        <f t="shared" si="221"/>
        <v>510</v>
      </c>
      <c r="AA383" s="50">
        <f t="shared" si="222"/>
        <v>510</v>
      </c>
    </row>
    <row r="384" spans="1:27" customFormat="1" x14ac:dyDescent="0.25">
      <c r="A384" s="177">
        <v>2829</v>
      </c>
      <c r="B384" s="35" t="s">
        <v>203</v>
      </c>
      <c r="C384" s="28">
        <v>280</v>
      </c>
      <c r="D384" s="28">
        <v>280</v>
      </c>
      <c r="E384" s="28">
        <v>280</v>
      </c>
      <c r="F384" s="28">
        <v>280</v>
      </c>
      <c r="G384" s="28">
        <v>280</v>
      </c>
      <c r="H384" s="28">
        <v>280</v>
      </c>
      <c r="I384" s="28">
        <v>280</v>
      </c>
      <c r="J384" s="38"/>
      <c r="K384" s="15">
        <v>0</v>
      </c>
      <c r="L384" s="15">
        <v>0</v>
      </c>
      <c r="M384" s="15">
        <v>0</v>
      </c>
      <c r="N384" s="15">
        <f t="shared" si="209"/>
        <v>0</v>
      </c>
      <c r="O384" s="16">
        <v>0</v>
      </c>
      <c r="P384" s="16">
        <v>0</v>
      </c>
      <c r="Q384" s="16">
        <v>0</v>
      </c>
      <c r="R384" s="16">
        <v>0</v>
      </c>
      <c r="S384" s="38"/>
      <c r="T384" s="17">
        <f t="shared" si="210"/>
        <v>0</v>
      </c>
      <c r="U384" s="17">
        <f t="shared" si="229"/>
        <v>0</v>
      </c>
      <c r="V384" s="17">
        <f t="shared" si="218"/>
        <v>0</v>
      </c>
      <c r="W384" s="17">
        <f t="shared" si="212"/>
        <v>0</v>
      </c>
      <c r="X384" s="17">
        <f t="shared" si="219"/>
        <v>0</v>
      </c>
      <c r="Y384" s="17">
        <f t="shared" si="220"/>
        <v>0</v>
      </c>
      <c r="Z384" s="17">
        <f t="shared" si="221"/>
        <v>0</v>
      </c>
      <c r="AA384" s="50">
        <f t="shared" si="222"/>
        <v>0</v>
      </c>
    </row>
    <row r="385" spans="1:27" customFormat="1" x14ac:dyDescent="0.25">
      <c r="A385" s="86" t="s">
        <v>179</v>
      </c>
      <c r="B385" s="33"/>
      <c r="C385" s="27"/>
      <c r="D385" s="27"/>
      <c r="E385" s="27"/>
      <c r="F385" s="27"/>
      <c r="G385" s="27"/>
      <c r="H385" s="27"/>
      <c r="I385" s="27"/>
      <c r="J385" s="38"/>
      <c r="K385" s="15"/>
      <c r="L385" s="15"/>
      <c r="M385" s="15"/>
      <c r="N385" s="15"/>
      <c r="O385" s="16"/>
      <c r="P385" s="16"/>
      <c r="Q385" s="16"/>
      <c r="R385" s="16"/>
      <c r="S385" s="38"/>
      <c r="T385" s="17">
        <f>SUM(T369:T384)</f>
        <v>127070</v>
      </c>
      <c r="U385" s="17">
        <f>SUM(U369:U384)</f>
        <v>3664420</v>
      </c>
      <c r="V385" s="17">
        <f>SUM(V369:V384)</f>
        <v>3867110</v>
      </c>
      <c r="W385" s="17">
        <f t="shared" ref="W385:AA385" si="230">SUM(W369:W384)</f>
        <v>7658600</v>
      </c>
      <c r="X385" s="17">
        <f t="shared" si="230"/>
        <v>7763070</v>
      </c>
      <c r="Y385" s="17">
        <f t="shared" si="230"/>
        <v>7830000</v>
      </c>
      <c r="Z385" s="17">
        <f t="shared" si="230"/>
        <v>7970350</v>
      </c>
      <c r="AA385" s="50">
        <f t="shared" si="230"/>
        <v>8126320</v>
      </c>
    </row>
    <row r="386" spans="1:27" customFormat="1" x14ac:dyDescent="0.25">
      <c r="A386" s="123"/>
      <c r="B386" s="33"/>
      <c r="C386" s="25"/>
      <c r="D386" s="27"/>
      <c r="E386" s="27"/>
      <c r="F386" s="27"/>
      <c r="G386" s="27"/>
      <c r="H386" s="27"/>
      <c r="I386" s="27"/>
      <c r="J386" s="38"/>
      <c r="K386" s="15"/>
      <c r="L386" s="15"/>
      <c r="M386" s="15"/>
      <c r="N386" s="15"/>
      <c r="O386" s="16"/>
      <c r="P386" s="16"/>
      <c r="Q386" s="16"/>
      <c r="R386" s="16"/>
      <c r="S386" s="38"/>
      <c r="T386" s="17"/>
      <c r="U386" s="17"/>
      <c r="V386" s="17"/>
      <c r="W386" s="17"/>
      <c r="X386" s="17"/>
      <c r="Y386" s="17"/>
      <c r="Z386" s="17"/>
      <c r="AA386" s="50"/>
    </row>
    <row r="387" spans="1:27" customFormat="1" x14ac:dyDescent="0.25">
      <c r="A387" s="86" t="s">
        <v>180</v>
      </c>
      <c r="B387" s="33"/>
      <c r="C387" s="25"/>
      <c r="D387" s="27"/>
      <c r="E387" s="27"/>
      <c r="F387" s="27"/>
      <c r="G387" s="27"/>
      <c r="H387" s="27"/>
      <c r="I387" s="27"/>
      <c r="J387" s="38"/>
      <c r="K387" s="15"/>
      <c r="L387" s="15"/>
      <c r="M387" s="15"/>
      <c r="N387" s="15"/>
      <c r="O387" s="16"/>
      <c r="P387" s="16"/>
      <c r="Q387" s="16"/>
      <c r="R387" s="16"/>
      <c r="S387" s="38"/>
      <c r="T387" s="17"/>
      <c r="U387" s="17"/>
      <c r="V387" s="17"/>
      <c r="W387" s="17"/>
      <c r="X387" s="17"/>
      <c r="Y387" s="17"/>
      <c r="Z387" s="17"/>
      <c r="AA387" s="50"/>
    </row>
    <row r="388" spans="1:27" customFormat="1" x14ac:dyDescent="0.25">
      <c r="A388" s="51">
        <v>3053</v>
      </c>
      <c r="B388" s="24" t="s">
        <v>114</v>
      </c>
      <c r="C388" s="25"/>
      <c r="D388" s="27"/>
      <c r="E388" s="14">
        <v>130</v>
      </c>
      <c r="F388" s="14">
        <v>130</v>
      </c>
      <c r="G388" s="14">
        <v>130</v>
      </c>
      <c r="H388" s="14">
        <v>130</v>
      </c>
      <c r="I388" s="14">
        <v>130</v>
      </c>
      <c r="J388" s="38"/>
      <c r="K388" s="15"/>
      <c r="L388" s="15"/>
      <c r="M388" s="15">
        <v>116</v>
      </c>
      <c r="N388" s="15">
        <f t="shared" ref="N388:N403" si="231">K388+L388+M388</f>
        <v>116</v>
      </c>
      <c r="O388" s="92">
        <v>111</v>
      </c>
      <c r="P388" s="92">
        <v>106</v>
      </c>
      <c r="Q388" s="92">
        <v>101</v>
      </c>
      <c r="R388" s="92">
        <v>96</v>
      </c>
      <c r="S388" s="38"/>
      <c r="T388" s="17">
        <f t="shared" ref="T388:T403" si="232">K388*C388</f>
        <v>0</v>
      </c>
      <c r="U388" s="17">
        <f t="shared" ref="U388:U403" si="233">L388*D388</f>
        <v>0</v>
      </c>
      <c r="V388" s="17">
        <f t="shared" si="211"/>
        <v>15080</v>
      </c>
      <c r="W388" s="17">
        <f t="shared" ref="W388:W403" si="234">SUM(T388:V388)</f>
        <v>15080</v>
      </c>
      <c r="X388" s="17">
        <f t="shared" si="213"/>
        <v>14430</v>
      </c>
      <c r="Y388" s="17">
        <f t="shared" si="214"/>
        <v>13780</v>
      </c>
      <c r="Z388" s="17">
        <f t="shared" si="215"/>
        <v>13130</v>
      </c>
      <c r="AA388" s="50">
        <f t="shared" si="216"/>
        <v>12480</v>
      </c>
    </row>
    <row r="389" spans="1:27" customFormat="1" x14ac:dyDescent="0.25">
      <c r="A389" s="51">
        <v>3451</v>
      </c>
      <c r="B389" s="24" t="s">
        <v>115</v>
      </c>
      <c r="C389" s="25"/>
      <c r="D389" s="27"/>
      <c r="E389" s="14">
        <v>1510</v>
      </c>
      <c r="F389" s="14">
        <v>1510</v>
      </c>
      <c r="G389" s="14">
        <v>1510</v>
      </c>
      <c r="H389" s="14">
        <v>1510</v>
      </c>
      <c r="I389" s="14">
        <v>1510</v>
      </c>
      <c r="J389" s="38"/>
      <c r="K389" s="15"/>
      <c r="L389" s="15"/>
      <c r="M389" s="15">
        <v>1</v>
      </c>
      <c r="N389" s="15">
        <f t="shared" si="231"/>
        <v>1</v>
      </c>
      <c r="O389" s="92">
        <v>1</v>
      </c>
      <c r="P389" s="92">
        <v>1</v>
      </c>
      <c r="Q389" s="92">
        <v>1</v>
      </c>
      <c r="R389" s="92">
        <v>1</v>
      </c>
      <c r="S389" s="38"/>
      <c r="T389" s="17">
        <f t="shared" si="232"/>
        <v>0</v>
      </c>
      <c r="U389" s="17">
        <f t="shared" si="233"/>
        <v>0</v>
      </c>
      <c r="V389" s="17">
        <f t="shared" si="211"/>
        <v>1510</v>
      </c>
      <c r="W389" s="17">
        <f t="shared" si="234"/>
        <v>1510</v>
      </c>
      <c r="X389" s="17">
        <f t="shared" si="213"/>
        <v>1510</v>
      </c>
      <c r="Y389" s="17">
        <f t="shared" si="214"/>
        <v>1510</v>
      </c>
      <c r="Z389" s="17">
        <f t="shared" si="215"/>
        <v>1510</v>
      </c>
      <c r="AA389" s="50">
        <f t="shared" si="216"/>
        <v>1510</v>
      </c>
    </row>
    <row r="390" spans="1:27" customFormat="1" x14ac:dyDescent="0.25">
      <c r="A390" s="51">
        <v>3454</v>
      </c>
      <c r="B390" s="24" t="s">
        <v>116</v>
      </c>
      <c r="C390" s="25"/>
      <c r="D390" s="27"/>
      <c r="E390" s="14">
        <v>1410</v>
      </c>
      <c r="F390" s="14">
        <v>1410</v>
      </c>
      <c r="G390" s="14">
        <v>1410</v>
      </c>
      <c r="H390" s="14">
        <v>1410</v>
      </c>
      <c r="I390" s="14">
        <v>1410</v>
      </c>
      <c r="J390" s="38"/>
      <c r="K390" s="15"/>
      <c r="L390" s="15"/>
      <c r="M390" s="15">
        <v>51</v>
      </c>
      <c r="N390" s="15">
        <f t="shared" si="231"/>
        <v>51</v>
      </c>
      <c r="O390" s="92">
        <v>50</v>
      </c>
      <c r="P390" s="92">
        <v>49</v>
      </c>
      <c r="Q390" s="92">
        <v>48</v>
      </c>
      <c r="R390" s="92">
        <v>48</v>
      </c>
      <c r="S390" s="38"/>
      <c r="T390" s="17">
        <f t="shared" si="232"/>
        <v>0</v>
      </c>
      <c r="U390" s="17">
        <f t="shared" si="233"/>
        <v>0</v>
      </c>
      <c r="V390" s="17">
        <f t="shared" si="211"/>
        <v>71910</v>
      </c>
      <c r="W390" s="17">
        <f t="shared" si="234"/>
        <v>71910</v>
      </c>
      <c r="X390" s="17">
        <f t="shared" si="213"/>
        <v>70500</v>
      </c>
      <c r="Y390" s="17">
        <f t="shared" si="214"/>
        <v>69090</v>
      </c>
      <c r="Z390" s="17">
        <f t="shared" si="215"/>
        <v>67680</v>
      </c>
      <c r="AA390" s="50">
        <f t="shared" si="216"/>
        <v>67680</v>
      </c>
    </row>
    <row r="391" spans="1:27" customFormat="1" x14ac:dyDescent="0.25">
      <c r="A391" s="51">
        <v>3462</v>
      </c>
      <c r="B391" s="24" t="s">
        <v>122</v>
      </c>
      <c r="C391" s="25"/>
      <c r="D391" s="27"/>
      <c r="E391" s="14">
        <v>400</v>
      </c>
      <c r="F391" s="14">
        <v>400</v>
      </c>
      <c r="G391" s="14">
        <v>400</v>
      </c>
      <c r="H391" s="14">
        <v>400</v>
      </c>
      <c r="I391" s="14">
        <v>400</v>
      </c>
      <c r="J391" s="38"/>
      <c r="K391" s="15"/>
      <c r="L391" s="15"/>
      <c r="M391" s="15">
        <v>172</v>
      </c>
      <c r="N391" s="15">
        <f t="shared" si="231"/>
        <v>172</v>
      </c>
      <c r="O391" s="92">
        <v>180</v>
      </c>
      <c r="P391" s="92">
        <v>189</v>
      </c>
      <c r="Q391" s="92">
        <v>199</v>
      </c>
      <c r="R391" s="92">
        <v>209</v>
      </c>
      <c r="S391" s="38"/>
      <c r="T391" s="17">
        <f t="shared" si="232"/>
        <v>0</v>
      </c>
      <c r="U391" s="17">
        <f t="shared" si="233"/>
        <v>0</v>
      </c>
      <c r="V391" s="17">
        <f t="shared" si="211"/>
        <v>68800</v>
      </c>
      <c r="W391" s="17">
        <f t="shared" si="234"/>
        <v>68800</v>
      </c>
      <c r="X391" s="17">
        <f t="shared" si="213"/>
        <v>72000</v>
      </c>
      <c r="Y391" s="17">
        <f t="shared" si="214"/>
        <v>75600</v>
      </c>
      <c r="Z391" s="17">
        <f t="shared" si="215"/>
        <v>79600</v>
      </c>
      <c r="AA391" s="50">
        <f t="shared" si="216"/>
        <v>83600</v>
      </c>
    </row>
    <row r="392" spans="1:27" customFormat="1" x14ac:dyDescent="0.25">
      <c r="A392" s="51">
        <v>3463</v>
      </c>
      <c r="B392" s="24" t="s">
        <v>123</v>
      </c>
      <c r="C392" s="25"/>
      <c r="D392" s="27"/>
      <c r="E392" s="14">
        <v>200</v>
      </c>
      <c r="F392" s="14">
        <v>200</v>
      </c>
      <c r="G392" s="14">
        <v>200</v>
      </c>
      <c r="H392" s="14">
        <v>200</v>
      </c>
      <c r="I392" s="14">
        <v>200</v>
      </c>
      <c r="J392" s="38"/>
      <c r="K392" s="15"/>
      <c r="L392" s="15"/>
      <c r="M392" s="15">
        <v>438</v>
      </c>
      <c r="N392" s="15">
        <f t="shared" si="231"/>
        <v>438</v>
      </c>
      <c r="O392" s="92">
        <v>512</v>
      </c>
      <c r="P392" s="92">
        <v>597</v>
      </c>
      <c r="Q392" s="92">
        <v>697</v>
      </c>
      <c r="R392" s="92">
        <v>813</v>
      </c>
      <c r="S392" s="38"/>
      <c r="T392" s="17">
        <f t="shared" si="232"/>
        <v>0</v>
      </c>
      <c r="U392" s="17">
        <f t="shared" si="233"/>
        <v>0</v>
      </c>
      <c r="V392" s="17">
        <f t="shared" si="211"/>
        <v>87600</v>
      </c>
      <c r="W392" s="17">
        <f t="shared" si="234"/>
        <v>87600</v>
      </c>
      <c r="X392" s="17">
        <f t="shared" si="213"/>
        <v>102400</v>
      </c>
      <c r="Y392" s="17">
        <f t="shared" si="214"/>
        <v>119400</v>
      </c>
      <c r="Z392" s="17">
        <f t="shared" si="215"/>
        <v>139400</v>
      </c>
      <c r="AA392" s="50">
        <f t="shared" si="216"/>
        <v>162600</v>
      </c>
    </row>
    <row r="393" spans="1:27" customFormat="1" x14ac:dyDescent="0.25">
      <c r="A393" s="51">
        <v>3464</v>
      </c>
      <c r="B393" s="24" t="s">
        <v>124</v>
      </c>
      <c r="C393" s="25"/>
      <c r="D393" s="27"/>
      <c r="E393" s="14">
        <v>130</v>
      </c>
      <c r="F393" s="14">
        <v>130</v>
      </c>
      <c r="G393" s="14">
        <v>130</v>
      </c>
      <c r="H393" s="14">
        <v>130</v>
      </c>
      <c r="I393" s="14">
        <v>130</v>
      </c>
      <c r="J393" s="38"/>
      <c r="K393" s="15"/>
      <c r="L393" s="15"/>
      <c r="M393" s="15">
        <v>861</v>
      </c>
      <c r="N393" s="15">
        <f t="shared" si="231"/>
        <v>861</v>
      </c>
      <c r="O393" s="92">
        <v>738</v>
      </c>
      <c r="P393" s="92">
        <v>452</v>
      </c>
      <c r="Q393" s="92">
        <v>387</v>
      </c>
      <c r="R393" s="92">
        <v>332</v>
      </c>
      <c r="S393" s="38"/>
      <c r="T393" s="17">
        <f t="shared" si="232"/>
        <v>0</v>
      </c>
      <c r="U393" s="17">
        <f t="shared" si="233"/>
        <v>0</v>
      </c>
      <c r="V393" s="17">
        <f t="shared" si="211"/>
        <v>111930</v>
      </c>
      <c r="W393" s="17">
        <f t="shared" si="234"/>
        <v>111930</v>
      </c>
      <c r="X393" s="17">
        <f t="shared" si="213"/>
        <v>95940</v>
      </c>
      <c r="Y393" s="17">
        <f t="shared" si="214"/>
        <v>58760</v>
      </c>
      <c r="Z393" s="17">
        <f t="shared" si="215"/>
        <v>50310</v>
      </c>
      <c r="AA393" s="50">
        <f t="shared" si="216"/>
        <v>43160</v>
      </c>
    </row>
    <row r="394" spans="1:27" customFormat="1" x14ac:dyDescent="0.25">
      <c r="A394" s="51">
        <v>3802</v>
      </c>
      <c r="B394" s="24" t="s">
        <v>125</v>
      </c>
      <c r="C394" s="25"/>
      <c r="D394" s="27"/>
      <c r="E394" s="14">
        <v>900</v>
      </c>
      <c r="F394" s="14">
        <v>900</v>
      </c>
      <c r="G394" s="14">
        <v>900</v>
      </c>
      <c r="H394" s="14">
        <v>900</v>
      </c>
      <c r="I394" s="14">
        <v>900</v>
      </c>
      <c r="J394" s="38"/>
      <c r="K394" s="15"/>
      <c r="L394" s="15"/>
      <c r="M394" s="15">
        <v>14</v>
      </c>
      <c r="N394" s="15">
        <f t="shared" si="231"/>
        <v>14</v>
      </c>
      <c r="O394" s="15">
        <v>14</v>
      </c>
      <c r="P394" s="15">
        <v>14</v>
      </c>
      <c r="Q394" s="15">
        <v>15</v>
      </c>
      <c r="R394" s="15">
        <v>15</v>
      </c>
      <c r="S394" s="38"/>
      <c r="T394" s="17">
        <f t="shared" si="232"/>
        <v>0</v>
      </c>
      <c r="U394" s="17">
        <f t="shared" si="233"/>
        <v>0</v>
      </c>
      <c r="V394" s="17">
        <f t="shared" si="211"/>
        <v>12600</v>
      </c>
      <c r="W394" s="17">
        <f t="shared" si="234"/>
        <v>12600</v>
      </c>
      <c r="X394" s="17">
        <f t="shared" si="213"/>
        <v>12600</v>
      </c>
      <c r="Y394" s="17">
        <f t="shared" si="214"/>
        <v>12600</v>
      </c>
      <c r="Z394" s="17">
        <f t="shared" si="215"/>
        <v>13500</v>
      </c>
      <c r="AA394" s="50">
        <f t="shared" si="216"/>
        <v>13500</v>
      </c>
    </row>
    <row r="395" spans="1:27" customFormat="1" x14ac:dyDescent="0.25">
      <c r="A395" s="51">
        <v>3806</v>
      </c>
      <c r="B395" s="24" t="s">
        <v>128</v>
      </c>
      <c r="C395" s="25"/>
      <c r="D395" s="27"/>
      <c r="E395" s="14">
        <v>180</v>
      </c>
      <c r="F395" s="14">
        <v>180</v>
      </c>
      <c r="G395" s="14">
        <v>180</v>
      </c>
      <c r="H395" s="14">
        <v>180</v>
      </c>
      <c r="I395" s="14">
        <v>180</v>
      </c>
      <c r="J395" s="38"/>
      <c r="K395" s="15"/>
      <c r="L395" s="15"/>
      <c r="M395" s="15">
        <v>6725</v>
      </c>
      <c r="N395" s="15">
        <f t="shared" si="231"/>
        <v>6725</v>
      </c>
      <c r="O395" s="92">
        <v>6981</v>
      </c>
      <c r="P395" s="92">
        <v>7247</v>
      </c>
      <c r="Q395" s="92">
        <v>7523</v>
      </c>
      <c r="R395" s="92">
        <v>7810</v>
      </c>
      <c r="S395" s="38"/>
      <c r="T395" s="17">
        <f t="shared" si="232"/>
        <v>0</v>
      </c>
      <c r="U395" s="17">
        <f t="shared" si="233"/>
        <v>0</v>
      </c>
      <c r="V395" s="17">
        <f t="shared" si="211"/>
        <v>1210500</v>
      </c>
      <c r="W395" s="17">
        <f t="shared" si="234"/>
        <v>1210500</v>
      </c>
      <c r="X395" s="17">
        <f t="shared" si="213"/>
        <v>1256580</v>
      </c>
      <c r="Y395" s="17">
        <f t="shared" si="214"/>
        <v>1304460</v>
      </c>
      <c r="Z395" s="17">
        <f t="shared" si="215"/>
        <v>1354140</v>
      </c>
      <c r="AA395" s="50">
        <f t="shared" si="216"/>
        <v>1405800</v>
      </c>
    </row>
    <row r="396" spans="1:27" customFormat="1" x14ac:dyDescent="0.25">
      <c r="A396" s="51">
        <v>3812</v>
      </c>
      <c r="B396" s="24" t="s">
        <v>131</v>
      </c>
      <c r="C396" s="25"/>
      <c r="D396" s="27"/>
      <c r="E396" s="20">
        <v>17750</v>
      </c>
      <c r="F396" s="20">
        <v>17750</v>
      </c>
      <c r="G396" s="20">
        <v>17750</v>
      </c>
      <c r="H396" s="20">
        <v>17750</v>
      </c>
      <c r="I396" s="20">
        <v>17750</v>
      </c>
      <c r="J396" s="38"/>
      <c r="K396" s="15"/>
      <c r="L396" s="15"/>
      <c r="M396" s="15">
        <v>48</v>
      </c>
      <c r="N396" s="15">
        <f t="shared" si="231"/>
        <v>48</v>
      </c>
      <c r="O396" s="92">
        <v>48</v>
      </c>
      <c r="P396" s="92">
        <v>48</v>
      </c>
      <c r="Q396" s="92">
        <v>48</v>
      </c>
      <c r="R396" s="92">
        <v>48</v>
      </c>
      <c r="S396" s="38"/>
      <c r="T396" s="17">
        <f t="shared" si="232"/>
        <v>0</v>
      </c>
      <c r="U396" s="17">
        <f t="shared" si="233"/>
        <v>0</v>
      </c>
      <c r="V396" s="17">
        <f t="shared" si="211"/>
        <v>852000</v>
      </c>
      <c r="W396" s="17">
        <f t="shared" si="234"/>
        <v>852000</v>
      </c>
      <c r="X396" s="17">
        <f t="shared" si="213"/>
        <v>852000</v>
      </c>
      <c r="Y396" s="17">
        <f t="shared" si="214"/>
        <v>852000</v>
      </c>
      <c r="Z396" s="17">
        <f t="shared" si="215"/>
        <v>852000</v>
      </c>
      <c r="AA396" s="50">
        <f t="shared" si="216"/>
        <v>852000</v>
      </c>
    </row>
    <row r="397" spans="1:27" customFormat="1" x14ac:dyDescent="0.25">
      <c r="A397" s="51">
        <v>3824</v>
      </c>
      <c r="B397" s="35" t="s">
        <v>188</v>
      </c>
      <c r="C397" s="27"/>
      <c r="D397" s="27"/>
      <c r="E397" s="14">
        <v>1930</v>
      </c>
      <c r="F397" s="14">
        <v>1930</v>
      </c>
      <c r="G397" s="14">
        <v>1930</v>
      </c>
      <c r="H397" s="14">
        <v>1930</v>
      </c>
      <c r="I397" s="14">
        <v>1930</v>
      </c>
      <c r="J397" s="38"/>
      <c r="K397" s="15"/>
      <c r="L397" s="15"/>
      <c r="M397" s="15">
        <v>50</v>
      </c>
      <c r="N397" s="15">
        <f t="shared" si="231"/>
        <v>50</v>
      </c>
      <c r="O397" s="16">
        <v>50</v>
      </c>
      <c r="P397" s="16">
        <v>50</v>
      </c>
      <c r="Q397" s="16">
        <v>50</v>
      </c>
      <c r="R397" s="16">
        <v>50</v>
      </c>
      <c r="S397" s="38"/>
      <c r="T397" s="17">
        <f t="shared" si="232"/>
        <v>0</v>
      </c>
      <c r="U397" s="17">
        <f t="shared" si="233"/>
        <v>0</v>
      </c>
      <c r="V397" s="17">
        <f t="shared" ref="V397:V403" si="235">M397*E397</f>
        <v>96500</v>
      </c>
      <c r="W397" s="17">
        <f t="shared" si="234"/>
        <v>96500</v>
      </c>
      <c r="X397" s="17">
        <f t="shared" ref="X397:X403" si="236">O397*F397</f>
        <v>96500</v>
      </c>
      <c r="Y397" s="17">
        <f t="shared" ref="Y397:Y403" si="237">P397*G397</f>
        <v>96500</v>
      </c>
      <c r="Z397" s="17">
        <f t="shared" ref="Z397:Z403" si="238">Q397*H397</f>
        <v>96500</v>
      </c>
      <c r="AA397" s="50">
        <f t="shared" ref="AA397:AA403" si="239">R397*I397</f>
        <v>96500</v>
      </c>
    </row>
    <row r="398" spans="1:27" customFormat="1" x14ac:dyDescent="0.25">
      <c r="A398" s="176">
        <v>3812</v>
      </c>
      <c r="B398" s="24" t="s">
        <v>239</v>
      </c>
      <c r="C398" s="27"/>
      <c r="D398" s="27"/>
      <c r="E398" s="14">
        <v>4320</v>
      </c>
      <c r="F398" s="14">
        <v>4320</v>
      </c>
      <c r="G398" s="14">
        <v>4320</v>
      </c>
      <c r="H398" s="14">
        <v>4320</v>
      </c>
      <c r="I398" s="14">
        <v>4320</v>
      </c>
      <c r="J398" s="38"/>
      <c r="K398" s="15"/>
      <c r="L398" s="15"/>
      <c r="M398" s="15">
        <v>5</v>
      </c>
      <c r="N398" s="15">
        <f t="shared" si="231"/>
        <v>5</v>
      </c>
      <c r="O398" s="16">
        <v>5</v>
      </c>
      <c r="P398" s="16">
        <v>5</v>
      </c>
      <c r="Q398" s="16">
        <v>5</v>
      </c>
      <c r="R398" s="16">
        <v>5</v>
      </c>
      <c r="S398" s="38"/>
      <c r="T398" s="17">
        <f t="shared" si="232"/>
        <v>0</v>
      </c>
      <c r="U398" s="17">
        <f t="shared" si="233"/>
        <v>0</v>
      </c>
      <c r="V398" s="17">
        <f t="shared" ref="V398:V399" si="240">M398*E398</f>
        <v>21600</v>
      </c>
      <c r="W398" s="17">
        <f t="shared" si="234"/>
        <v>21600</v>
      </c>
      <c r="X398" s="17">
        <f t="shared" ref="X398:X399" si="241">O398*F398</f>
        <v>21600</v>
      </c>
      <c r="Y398" s="17">
        <f t="shared" ref="Y398:Y399" si="242">P398*G398</f>
        <v>21600</v>
      </c>
      <c r="Z398" s="17">
        <f t="shared" ref="Z398:Z399" si="243">Q398*H398</f>
        <v>21600</v>
      </c>
      <c r="AA398" s="50">
        <f t="shared" ref="AA398:AA399" si="244">R398*I398</f>
        <v>21600</v>
      </c>
    </row>
    <row r="399" spans="1:27" customFormat="1" x14ac:dyDescent="0.25">
      <c r="A399" s="176">
        <v>3812</v>
      </c>
      <c r="B399" s="24" t="s">
        <v>240</v>
      </c>
      <c r="C399" s="27"/>
      <c r="D399" s="27"/>
      <c r="E399" s="116">
        <v>-13430</v>
      </c>
      <c r="F399" s="116">
        <v>-13430</v>
      </c>
      <c r="G399" s="116">
        <v>-13430</v>
      </c>
      <c r="H399" s="116">
        <v>-13430</v>
      </c>
      <c r="I399" s="116">
        <v>-13430</v>
      </c>
      <c r="J399" s="38"/>
      <c r="K399" s="15"/>
      <c r="L399" s="15"/>
      <c r="M399" s="15">
        <v>5</v>
      </c>
      <c r="N399" s="15">
        <f t="shared" si="231"/>
        <v>5</v>
      </c>
      <c r="O399" s="16">
        <v>5</v>
      </c>
      <c r="P399" s="16">
        <v>5</v>
      </c>
      <c r="Q399" s="16">
        <v>5</v>
      </c>
      <c r="R399" s="16">
        <v>5</v>
      </c>
      <c r="S399" s="38"/>
      <c r="T399" s="17">
        <f t="shared" si="232"/>
        <v>0</v>
      </c>
      <c r="U399" s="17">
        <f t="shared" si="233"/>
        <v>0</v>
      </c>
      <c r="V399" s="17">
        <f t="shared" si="240"/>
        <v>-67150</v>
      </c>
      <c r="W399" s="17">
        <f t="shared" si="234"/>
        <v>-67150</v>
      </c>
      <c r="X399" s="17">
        <f t="shared" si="241"/>
        <v>-67150</v>
      </c>
      <c r="Y399" s="17">
        <f t="shared" si="242"/>
        <v>-67150</v>
      </c>
      <c r="Z399" s="17">
        <f t="shared" si="243"/>
        <v>-67150</v>
      </c>
      <c r="AA399" s="50">
        <f t="shared" si="244"/>
        <v>-67150</v>
      </c>
    </row>
    <row r="400" spans="1:27" customFormat="1" x14ac:dyDescent="0.25">
      <c r="A400" s="51">
        <v>3826</v>
      </c>
      <c r="B400" s="35" t="s">
        <v>183</v>
      </c>
      <c r="C400" s="27"/>
      <c r="D400" s="27"/>
      <c r="E400" s="28">
        <v>5140</v>
      </c>
      <c r="F400" s="28">
        <v>5140</v>
      </c>
      <c r="G400" s="28">
        <v>5140</v>
      </c>
      <c r="H400" s="28">
        <v>5140</v>
      </c>
      <c r="I400" s="28">
        <v>5140</v>
      </c>
      <c r="J400" s="38"/>
      <c r="K400" s="15"/>
      <c r="L400" s="15"/>
      <c r="M400" s="15">
        <v>90</v>
      </c>
      <c r="N400" s="15">
        <f t="shared" si="231"/>
        <v>90</v>
      </c>
      <c r="O400" s="16">
        <v>90</v>
      </c>
      <c r="P400" s="16">
        <v>90</v>
      </c>
      <c r="Q400" s="16">
        <v>90</v>
      </c>
      <c r="R400" s="16">
        <v>90</v>
      </c>
      <c r="S400" s="38"/>
      <c r="T400" s="17">
        <f t="shared" si="232"/>
        <v>0</v>
      </c>
      <c r="U400" s="17">
        <f t="shared" si="233"/>
        <v>0</v>
      </c>
      <c r="V400" s="17">
        <f t="shared" si="235"/>
        <v>462600</v>
      </c>
      <c r="W400" s="17">
        <f t="shared" si="234"/>
        <v>462600</v>
      </c>
      <c r="X400" s="17">
        <f t="shared" si="236"/>
        <v>462600</v>
      </c>
      <c r="Y400" s="17">
        <f t="shared" si="237"/>
        <v>462600</v>
      </c>
      <c r="Z400" s="17">
        <f t="shared" si="238"/>
        <v>462600</v>
      </c>
      <c r="AA400" s="50">
        <f t="shared" si="239"/>
        <v>462600</v>
      </c>
    </row>
    <row r="401" spans="1:27" customFormat="1" x14ac:dyDescent="0.25">
      <c r="A401" s="51">
        <v>3827</v>
      </c>
      <c r="B401" s="35" t="s">
        <v>184</v>
      </c>
      <c r="C401" s="27"/>
      <c r="D401" s="27"/>
      <c r="E401" s="28">
        <v>16120</v>
      </c>
      <c r="F401" s="28">
        <v>16120</v>
      </c>
      <c r="G401" s="28">
        <v>16120</v>
      </c>
      <c r="H401" s="28">
        <v>16120</v>
      </c>
      <c r="I401" s="28">
        <v>16120</v>
      </c>
      <c r="J401" s="38"/>
      <c r="K401" s="15"/>
      <c r="L401" s="15"/>
      <c r="M401" s="15">
        <v>14</v>
      </c>
      <c r="N401" s="15">
        <f t="shared" si="231"/>
        <v>14</v>
      </c>
      <c r="O401" s="16">
        <v>14</v>
      </c>
      <c r="P401" s="16">
        <v>14</v>
      </c>
      <c r="Q401" s="16">
        <v>14</v>
      </c>
      <c r="R401" s="16">
        <v>14</v>
      </c>
      <c r="S401" s="38"/>
      <c r="T401" s="17">
        <f t="shared" si="232"/>
        <v>0</v>
      </c>
      <c r="U401" s="17">
        <f t="shared" si="233"/>
        <v>0</v>
      </c>
      <c r="V401" s="17">
        <f t="shared" si="235"/>
        <v>225680</v>
      </c>
      <c r="W401" s="17">
        <f t="shared" si="234"/>
        <v>225680</v>
      </c>
      <c r="X401" s="17">
        <f t="shared" si="236"/>
        <v>225680</v>
      </c>
      <c r="Y401" s="17">
        <f t="shared" si="237"/>
        <v>225680</v>
      </c>
      <c r="Z401" s="17">
        <f t="shared" si="238"/>
        <v>225680</v>
      </c>
      <c r="AA401" s="50">
        <f t="shared" si="239"/>
        <v>225680</v>
      </c>
    </row>
    <row r="402" spans="1:27" customFormat="1" x14ac:dyDescent="0.25">
      <c r="A402" s="177">
        <v>3828</v>
      </c>
      <c r="B402" s="35" t="s">
        <v>202</v>
      </c>
      <c r="C402" s="27"/>
      <c r="D402" s="27"/>
      <c r="E402" s="28">
        <v>170</v>
      </c>
      <c r="F402" s="28">
        <v>170</v>
      </c>
      <c r="G402" s="28">
        <v>170</v>
      </c>
      <c r="H402" s="28">
        <v>170</v>
      </c>
      <c r="I402" s="28">
        <v>170</v>
      </c>
      <c r="J402" s="38"/>
      <c r="K402" s="15"/>
      <c r="L402" s="15"/>
      <c r="M402" s="15">
        <v>1</v>
      </c>
      <c r="N402" s="15">
        <f t="shared" si="231"/>
        <v>1</v>
      </c>
      <c r="O402" s="16">
        <v>1</v>
      </c>
      <c r="P402" s="16">
        <v>1</v>
      </c>
      <c r="Q402" s="16">
        <v>1</v>
      </c>
      <c r="R402" s="16">
        <v>1</v>
      </c>
      <c r="S402" s="38"/>
      <c r="T402" s="17">
        <f t="shared" si="232"/>
        <v>0</v>
      </c>
      <c r="U402" s="17">
        <f t="shared" si="233"/>
        <v>0</v>
      </c>
      <c r="V402" s="17">
        <f t="shared" si="235"/>
        <v>170</v>
      </c>
      <c r="W402" s="17">
        <f t="shared" si="234"/>
        <v>170</v>
      </c>
      <c r="X402" s="17">
        <f t="shared" si="236"/>
        <v>170</v>
      </c>
      <c r="Y402" s="17">
        <f t="shared" si="237"/>
        <v>170</v>
      </c>
      <c r="Z402" s="17">
        <f t="shared" si="238"/>
        <v>170</v>
      </c>
      <c r="AA402" s="50">
        <f t="shared" si="239"/>
        <v>170</v>
      </c>
    </row>
    <row r="403" spans="1:27" customFormat="1" x14ac:dyDescent="0.25">
      <c r="A403" s="177">
        <v>3829</v>
      </c>
      <c r="B403" s="35" t="s">
        <v>203</v>
      </c>
      <c r="C403" s="27"/>
      <c r="D403" s="27"/>
      <c r="E403" s="28">
        <v>280</v>
      </c>
      <c r="F403" s="28">
        <v>280</v>
      </c>
      <c r="G403" s="28">
        <v>280</v>
      </c>
      <c r="H403" s="28">
        <v>280</v>
      </c>
      <c r="I403" s="28">
        <v>280</v>
      </c>
      <c r="J403" s="38"/>
      <c r="K403" s="15"/>
      <c r="L403" s="15"/>
      <c r="M403" s="15">
        <v>0</v>
      </c>
      <c r="N403" s="15">
        <f t="shared" si="231"/>
        <v>0</v>
      </c>
      <c r="O403" s="16">
        <v>0</v>
      </c>
      <c r="P403" s="16">
        <v>0</v>
      </c>
      <c r="Q403" s="16">
        <v>0</v>
      </c>
      <c r="R403" s="16">
        <v>0</v>
      </c>
      <c r="S403" s="38"/>
      <c r="T403" s="17">
        <f t="shared" si="232"/>
        <v>0</v>
      </c>
      <c r="U403" s="17">
        <f t="shared" si="233"/>
        <v>0</v>
      </c>
      <c r="V403" s="17">
        <f t="shared" si="235"/>
        <v>0</v>
      </c>
      <c r="W403" s="17">
        <f t="shared" si="234"/>
        <v>0</v>
      </c>
      <c r="X403" s="17">
        <f t="shared" si="236"/>
        <v>0</v>
      </c>
      <c r="Y403" s="17">
        <f t="shared" si="237"/>
        <v>0</v>
      </c>
      <c r="Z403" s="17">
        <f t="shared" si="238"/>
        <v>0</v>
      </c>
      <c r="AA403" s="50">
        <f t="shared" si="239"/>
        <v>0</v>
      </c>
    </row>
    <row r="404" spans="1:27" customFormat="1" x14ac:dyDescent="0.25">
      <c r="A404" s="52" t="s">
        <v>180</v>
      </c>
      <c r="B404" s="33"/>
      <c r="C404" s="27"/>
      <c r="D404" s="27"/>
      <c r="E404" s="27"/>
      <c r="F404" s="27"/>
      <c r="G404" s="27"/>
      <c r="H404" s="27"/>
      <c r="I404" s="27"/>
      <c r="J404" s="38"/>
      <c r="K404" s="15"/>
      <c r="L404" s="15"/>
      <c r="M404" s="15"/>
      <c r="N404" s="15"/>
      <c r="O404" s="16"/>
      <c r="P404" s="16"/>
      <c r="Q404" s="16"/>
      <c r="R404" s="16"/>
      <c r="S404" s="38"/>
      <c r="T404" s="17">
        <f>SUM(T388:T403)</f>
        <v>0</v>
      </c>
      <c r="U404" s="17">
        <f>SUM(U388:U403)</f>
        <v>0</v>
      </c>
      <c r="V404" s="17">
        <f>SUM(V388:V403)</f>
        <v>3171330</v>
      </c>
      <c r="W404" s="17">
        <f t="shared" ref="W404:AA404" si="245">SUM(W388:W403)</f>
        <v>3171330</v>
      </c>
      <c r="X404" s="17">
        <f t="shared" si="245"/>
        <v>3217360</v>
      </c>
      <c r="Y404" s="17">
        <f t="shared" si="245"/>
        <v>3246600</v>
      </c>
      <c r="Z404" s="17">
        <f t="shared" si="245"/>
        <v>3310670</v>
      </c>
      <c r="AA404" s="50">
        <f t="shared" si="245"/>
        <v>3381730</v>
      </c>
    </row>
    <row r="405" spans="1:27" customFormat="1" ht="12.6" thickBot="1" x14ac:dyDescent="0.3">
      <c r="A405" s="64" t="s">
        <v>10</v>
      </c>
      <c r="B405" s="133"/>
      <c r="C405" s="155"/>
      <c r="D405" s="156"/>
      <c r="E405" s="156"/>
      <c r="F405" s="156"/>
      <c r="G405" s="156"/>
      <c r="H405" s="156"/>
      <c r="I405" s="156"/>
      <c r="J405" s="115"/>
      <c r="K405" s="54"/>
      <c r="L405" s="54"/>
      <c r="M405" s="54"/>
      <c r="N405" s="54"/>
      <c r="O405" s="55"/>
      <c r="P405" s="55"/>
      <c r="Q405" s="55"/>
      <c r="R405" s="55"/>
      <c r="S405" s="115"/>
      <c r="T405" s="56">
        <f>T366+T385+T404</f>
        <v>1085085</v>
      </c>
      <c r="U405" s="56">
        <f>U366+U385+U404</f>
        <v>34179240</v>
      </c>
      <c r="V405" s="56">
        <f t="shared" ref="V405:AA405" si="246">V366+V385+V404</f>
        <v>39059220</v>
      </c>
      <c r="W405" s="56">
        <f t="shared" si="246"/>
        <v>74323545</v>
      </c>
      <c r="X405" s="56">
        <f t="shared" si="246"/>
        <v>75277345</v>
      </c>
      <c r="Y405" s="56">
        <f t="shared" si="246"/>
        <v>75911805</v>
      </c>
      <c r="Z405" s="56">
        <f t="shared" si="246"/>
        <v>79124275</v>
      </c>
      <c r="AA405" s="61">
        <f t="shared" si="246"/>
        <v>82465555</v>
      </c>
    </row>
    <row r="406" spans="1:27" customFormat="1" x14ac:dyDescent="0.25">
      <c r="A406" s="124"/>
      <c r="B406" s="125"/>
      <c r="C406" s="164"/>
      <c r="D406" s="165"/>
      <c r="E406" s="165"/>
      <c r="F406" s="165"/>
      <c r="G406" s="165"/>
      <c r="H406" s="165"/>
      <c r="I406" s="165"/>
      <c r="J406" s="128"/>
      <c r="K406" s="159"/>
      <c r="L406" s="159"/>
      <c r="M406" s="159"/>
      <c r="N406" s="159"/>
      <c r="O406" s="161"/>
      <c r="P406" s="161"/>
      <c r="Q406" s="161"/>
      <c r="R406" s="161"/>
      <c r="S406" s="128"/>
      <c r="T406" s="130"/>
      <c r="U406" s="130"/>
      <c r="V406" s="130"/>
      <c r="W406" s="130"/>
      <c r="X406" s="130"/>
      <c r="Y406" s="130"/>
      <c r="Z406" s="130"/>
      <c r="AA406" s="131"/>
    </row>
    <row r="407" spans="1:27" customFormat="1" x14ac:dyDescent="0.25">
      <c r="A407" s="59" t="s">
        <v>135</v>
      </c>
      <c r="B407" s="60"/>
      <c r="C407" s="13"/>
      <c r="D407" s="14"/>
      <c r="E407" s="14"/>
      <c r="F407" s="14"/>
      <c r="G407" s="14"/>
      <c r="H407" s="14"/>
      <c r="I407" s="14"/>
      <c r="J407" s="38"/>
      <c r="K407" s="15"/>
      <c r="L407" s="15"/>
      <c r="M407" s="15"/>
      <c r="N407" s="15"/>
      <c r="O407" s="21"/>
      <c r="P407" s="21"/>
      <c r="Q407" s="21"/>
      <c r="R407" s="21"/>
      <c r="S407" s="38"/>
      <c r="T407" s="17"/>
      <c r="U407" s="17"/>
      <c r="V407" s="17"/>
      <c r="W407" s="17"/>
      <c r="X407" s="17"/>
      <c r="Y407" s="17"/>
      <c r="Z407" s="17"/>
      <c r="AA407" s="50"/>
    </row>
    <row r="408" spans="1:27" customFormat="1" x14ac:dyDescent="0.25">
      <c r="A408" s="49">
        <v>9001</v>
      </c>
      <c r="B408" s="24" t="s">
        <v>136</v>
      </c>
      <c r="C408" s="19">
        <v>40</v>
      </c>
      <c r="D408" s="20">
        <v>40</v>
      </c>
      <c r="E408" s="20">
        <v>40</v>
      </c>
      <c r="F408" s="20">
        <v>40</v>
      </c>
      <c r="G408" s="20">
        <v>40</v>
      </c>
      <c r="H408" s="20">
        <v>40</v>
      </c>
      <c r="I408" s="20">
        <v>40</v>
      </c>
      <c r="J408" s="38"/>
      <c r="K408" s="15">
        <v>57</v>
      </c>
      <c r="L408" s="15">
        <v>1715</v>
      </c>
      <c r="M408" s="15">
        <v>1801</v>
      </c>
      <c r="N408" s="15">
        <f t="shared" ref="N408:N424" si="247">K408+L408+M408</f>
        <v>3573</v>
      </c>
      <c r="O408" s="92">
        <v>3730</v>
      </c>
      <c r="P408" s="92">
        <v>3887</v>
      </c>
      <c r="Q408" s="92">
        <v>4044</v>
      </c>
      <c r="R408" s="92">
        <v>4201</v>
      </c>
      <c r="S408" s="38"/>
      <c r="T408" s="17">
        <f t="shared" ref="T408:T425" si="248">K408*C408</f>
        <v>2280</v>
      </c>
      <c r="U408" s="17">
        <f t="shared" ref="U408:U423" si="249">L408*D408</f>
        <v>68600</v>
      </c>
      <c r="V408" s="17">
        <f t="shared" si="211"/>
        <v>72040</v>
      </c>
      <c r="W408" s="17">
        <f t="shared" ref="W408:W425" si="250">SUM(T408:V408)</f>
        <v>142920</v>
      </c>
      <c r="X408" s="17">
        <f t="shared" si="213"/>
        <v>149200</v>
      </c>
      <c r="Y408" s="17">
        <f t="shared" si="214"/>
        <v>155480</v>
      </c>
      <c r="Z408" s="17">
        <f t="shared" si="215"/>
        <v>161760</v>
      </c>
      <c r="AA408" s="50">
        <f t="shared" si="216"/>
        <v>168040</v>
      </c>
    </row>
    <row r="409" spans="1:27" customFormat="1" x14ac:dyDescent="0.25">
      <c r="A409" s="49">
        <v>9010</v>
      </c>
      <c r="B409" s="24" t="s">
        <v>137</v>
      </c>
      <c r="C409" s="19">
        <v>200</v>
      </c>
      <c r="D409" s="20">
        <v>200</v>
      </c>
      <c r="E409" s="20">
        <v>200</v>
      </c>
      <c r="F409" s="20">
        <v>200</v>
      </c>
      <c r="G409" s="20">
        <v>200</v>
      </c>
      <c r="H409" s="20">
        <v>200</v>
      </c>
      <c r="I409" s="20">
        <v>200</v>
      </c>
      <c r="J409" s="38"/>
      <c r="K409" s="15">
        <v>54</v>
      </c>
      <c r="L409" s="15">
        <v>1612</v>
      </c>
      <c r="M409" s="15">
        <v>1693</v>
      </c>
      <c r="N409" s="15">
        <f t="shared" si="247"/>
        <v>3359</v>
      </c>
      <c r="O409" s="92">
        <v>3507</v>
      </c>
      <c r="P409" s="92">
        <v>3654</v>
      </c>
      <c r="Q409" s="92">
        <v>3802</v>
      </c>
      <c r="R409" s="92">
        <v>3950</v>
      </c>
      <c r="S409" s="38"/>
      <c r="T409" s="17">
        <f t="shared" si="248"/>
        <v>10800</v>
      </c>
      <c r="U409" s="17">
        <f t="shared" si="249"/>
        <v>322400</v>
      </c>
      <c r="V409" s="17">
        <f t="shared" si="211"/>
        <v>338600</v>
      </c>
      <c r="W409" s="17">
        <f t="shared" si="250"/>
        <v>671800</v>
      </c>
      <c r="X409" s="17">
        <f t="shared" si="213"/>
        <v>701400</v>
      </c>
      <c r="Y409" s="17">
        <f t="shared" si="214"/>
        <v>730800</v>
      </c>
      <c r="Z409" s="17">
        <f t="shared" si="215"/>
        <v>760400</v>
      </c>
      <c r="AA409" s="50">
        <f t="shared" si="216"/>
        <v>790000</v>
      </c>
    </row>
    <row r="410" spans="1:27" customFormat="1" x14ac:dyDescent="0.25">
      <c r="A410" s="49">
        <v>9011</v>
      </c>
      <c r="B410" s="24" t="s">
        <v>138</v>
      </c>
      <c r="C410" s="19">
        <v>450</v>
      </c>
      <c r="D410" s="20">
        <v>450</v>
      </c>
      <c r="E410" s="20">
        <v>450</v>
      </c>
      <c r="F410" s="20">
        <v>450</v>
      </c>
      <c r="G410" s="20">
        <v>450</v>
      </c>
      <c r="H410" s="20">
        <v>450</v>
      </c>
      <c r="I410" s="20">
        <v>450</v>
      </c>
      <c r="J410" s="38"/>
      <c r="K410" s="15">
        <v>0</v>
      </c>
      <c r="L410" s="15">
        <v>0</v>
      </c>
      <c r="M410" s="15">
        <v>0</v>
      </c>
      <c r="N410" s="15">
        <f t="shared" si="247"/>
        <v>0</v>
      </c>
      <c r="O410" s="92">
        <v>0</v>
      </c>
      <c r="P410" s="92">
        <v>0</v>
      </c>
      <c r="Q410" s="92">
        <v>0</v>
      </c>
      <c r="R410" s="92">
        <v>0</v>
      </c>
      <c r="S410" s="38"/>
      <c r="T410" s="17">
        <f t="shared" si="248"/>
        <v>0</v>
      </c>
      <c r="U410" s="17">
        <f t="shared" si="249"/>
        <v>0</v>
      </c>
      <c r="V410" s="17">
        <f t="shared" si="211"/>
        <v>0</v>
      </c>
      <c r="W410" s="17">
        <f t="shared" si="250"/>
        <v>0</v>
      </c>
      <c r="X410" s="17">
        <f t="shared" si="213"/>
        <v>0</v>
      </c>
      <c r="Y410" s="17">
        <f t="shared" si="214"/>
        <v>0</v>
      </c>
      <c r="Z410" s="17">
        <f t="shared" si="215"/>
        <v>0</v>
      </c>
      <c r="AA410" s="50">
        <f t="shared" si="216"/>
        <v>0</v>
      </c>
    </row>
    <row r="411" spans="1:27" customFormat="1" x14ac:dyDescent="0.25">
      <c r="A411" s="49">
        <v>9003</v>
      </c>
      <c r="B411" s="24" t="s">
        <v>139</v>
      </c>
      <c r="C411" s="19">
        <v>100</v>
      </c>
      <c r="D411" s="20">
        <v>100</v>
      </c>
      <c r="E411" s="20">
        <v>100</v>
      </c>
      <c r="F411" s="20">
        <v>100</v>
      </c>
      <c r="G411" s="20">
        <v>100</v>
      </c>
      <c r="H411" s="20">
        <v>100</v>
      </c>
      <c r="I411" s="20">
        <v>100</v>
      </c>
      <c r="J411" s="38"/>
      <c r="K411" s="15">
        <v>32</v>
      </c>
      <c r="L411" s="15">
        <v>960</v>
      </c>
      <c r="M411" s="15">
        <v>1008</v>
      </c>
      <c r="N411" s="15">
        <f t="shared" si="247"/>
        <v>2000</v>
      </c>
      <c r="O411" s="92">
        <v>2000</v>
      </c>
      <c r="P411" s="92">
        <v>2000</v>
      </c>
      <c r="Q411" s="92">
        <v>2000</v>
      </c>
      <c r="R411" s="92">
        <v>2000</v>
      </c>
      <c r="S411" s="38"/>
      <c r="T411" s="17">
        <f t="shared" si="248"/>
        <v>3200</v>
      </c>
      <c r="U411" s="17">
        <f t="shared" si="249"/>
        <v>96000</v>
      </c>
      <c r="V411" s="17">
        <f t="shared" si="211"/>
        <v>100800</v>
      </c>
      <c r="W411" s="17">
        <f t="shared" si="250"/>
        <v>200000</v>
      </c>
      <c r="X411" s="17">
        <f t="shared" si="213"/>
        <v>200000</v>
      </c>
      <c r="Y411" s="17">
        <f t="shared" si="214"/>
        <v>200000</v>
      </c>
      <c r="Z411" s="17">
        <f t="shared" si="215"/>
        <v>200000</v>
      </c>
      <c r="AA411" s="50">
        <f t="shared" si="216"/>
        <v>200000</v>
      </c>
    </row>
    <row r="412" spans="1:27" customFormat="1" x14ac:dyDescent="0.25">
      <c r="A412" s="49">
        <v>9004</v>
      </c>
      <c r="B412" s="24" t="s">
        <v>140</v>
      </c>
      <c r="C412" s="19">
        <v>100</v>
      </c>
      <c r="D412" s="20">
        <v>100</v>
      </c>
      <c r="E412" s="20">
        <v>100</v>
      </c>
      <c r="F412" s="20">
        <v>100</v>
      </c>
      <c r="G412" s="20">
        <v>100</v>
      </c>
      <c r="H412" s="20">
        <v>100</v>
      </c>
      <c r="I412" s="20">
        <v>100</v>
      </c>
      <c r="J412" s="38"/>
      <c r="K412" s="15">
        <v>0</v>
      </c>
      <c r="L412" s="15">
        <v>11</v>
      </c>
      <c r="M412" s="15">
        <v>11</v>
      </c>
      <c r="N412" s="15">
        <f t="shared" si="247"/>
        <v>22</v>
      </c>
      <c r="O412" s="92">
        <v>22</v>
      </c>
      <c r="P412" s="92">
        <v>22</v>
      </c>
      <c r="Q412" s="92">
        <v>22</v>
      </c>
      <c r="R412" s="92">
        <v>22</v>
      </c>
      <c r="S412" s="38"/>
      <c r="T412" s="17">
        <f t="shared" si="248"/>
        <v>0</v>
      </c>
      <c r="U412" s="17">
        <f t="shared" si="249"/>
        <v>1100</v>
      </c>
      <c r="V412" s="17">
        <f t="shared" si="211"/>
        <v>1100</v>
      </c>
      <c r="W412" s="17">
        <f t="shared" si="250"/>
        <v>2200</v>
      </c>
      <c r="X412" s="17">
        <f t="shared" si="213"/>
        <v>2200</v>
      </c>
      <c r="Y412" s="17">
        <f t="shared" si="214"/>
        <v>2200</v>
      </c>
      <c r="Z412" s="17">
        <f t="shared" si="215"/>
        <v>2200</v>
      </c>
      <c r="AA412" s="50">
        <f t="shared" si="216"/>
        <v>2200</v>
      </c>
    </row>
    <row r="413" spans="1:27" customFormat="1" x14ac:dyDescent="0.25">
      <c r="A413" s="49">
        <v>9005</v>
      </c>
      <c r="B413" s="24" t="s">
        <v>141</v>
      </c>
      <c r="C413" s="19">
        <v>10</v>
      </c>
      <c r="D413" s="20">
        <v>10</v>
      </c>
      <c r="E413" s="20">
        <v>10</v>
      </c>
      <c r="F413" s="20">
        <v>10</v>
      </c>
      <c r="G413" s="20">
        <v>10</v>
      </c>
      <c r="H413" s="20">
        <v>10</v>
      </c>
      <c r="I413" s="20">
        <v>10</v>
      </c>
      <c r="J413" s="38"/>
      <c r="K413" s="15">
        <v>6</v>
      </c>
      <c r="L413" s="15">
        <v>167</v>
      </c>
      <c r="M413" s="15">
        <v>175</v>
      </c>
      <c r="N413" s="15">
        <f t="shared" si="247"/>
        <v>348</v>
      </c>
      <c r="O413" s="92">
        <v>348</v>
      </c>
      <c r="P413" s="92">
        <v>348</v>
      </c>
      <c r="Q413" s="92">
        <v>348</v>
      </c>
      <c r="R413" s="92">
        <v>348</v>
      </c>
      <c r="S413" s="38"/>
      <c r="T413" s="17">
        <f t="shared" si="248"/>
        <v>60</v>
      </c>
      <c r="U413" s="17">
        <f t="shared" si="249"/>
        <v>1670</v>
      </c>
      <c r="V413" s="17">
        <f t="shared" si="211"/>
        <v>1750</v>
      </c>
      <c r="W413" s="17">
        <f t="shared" si="250"/>
        <v>3480</v>
      </c>
      <c r="X413" s="17">
        <f t="shared" si="213"/>
        <v>3480</v>
      </c>
      <c r="Y413" s="17">
        <f t="shared" si="214"/>
        <v>3480</v>
      </c>
      <c r="Z413" s="17">
        <f t="shared" si="215"/>
        <v>3480</v>
      </c>
      <c r="AA413" s="50">
        <f t="shared" si="216"/>
        <v>3480</v>
      </c>
    </row>
    <row r="414" spans="1:27" customFormat="1" x14ac:dyDescent="0.25">
      <c r="A414" s="49">
        <v>9006</v>
      </c>
      <c r="B414" s="24" t="s">
        <v>142</v>
      </c>
      <c r="C414" s="19">
        <v>20</v>
      </c>
      <c r="D414" s="20">
        <v>20</v>
      </c>
      <c r="E414" s="20">
        <v>20</v>
      </c>
      <c r="F414" s="20">
        <v>20</v>
      </c>
      <c r="G414" s="20">
        <v>20</v>
      </c>
      <c r="H414" s="20">
        <v>20</v>
      </c>
      <c r="I414" s="20">
        <v>20</v>
      </c>
      <c r="J414" s="38"/>
      <c r="K414" s="15">
        <v>0</v>
      </c>
      <c r="L414" s="15">
        <v>12</v>
      </c>
      <c r="M414" s="15">
        <v>13</v>
      </c>
      <c r="N414" s="15">
        <f t="shared" si="247"/>
        <v>25</v>
      </c>
      <c r="O414" s="92">
        <v>25</v>
      </c>
      <c r="P414" s="92">
        <v>25</v>
      </c>
      <c r="Q414" s="92">
        <v>25</v>
      </c>
      <c r="R414" s="92">
        <v>25</v>
      </c>
      <c r="S414" s="38"/>
      <c r="T414" s="17">
        <f t="shared" si="248"/>
        <v>0</v>
      </c>
      <c r="U414" s="17">
        <f t="shared" si="249"/>
        <v>240</v>
      </c>
      <c r="V414" s="17">
        <f t="shared" si="211"/>
        <v>260</v>
      </c>
      <c r="W414" s="17">
        <f t="shared" si="250"/>
        <v>500</v>
      </c>
      <c r="X414" s="17">
        <f t="shared" si="213"/>
        <v>500</v>
      </c>
      <c r="Y414" s="17">
        <f t="shared" si="214"/>
        <v>500</v>
      </c>
      <c r="Z414" s="17">
        <f t="shared" si="215"/>
        <v>500</v>
      </c>
      <c r="AA414" s="50">
        <f t="shared" si="216"/>
        <v>500</v>
      </c>
    </row>
    <row r="415" spans="1:27" customFormat="1" x14ac:dyDescent="0.25">
      <c r="A415" s="49">
        <v>9012</v>
      </c>
      <c r="B415" s="24" t="s">
        <v>143</v>
      </c>
      <c r="C415" s="19">
        <v>130</v>
      </c>
      <c r="D415" s="20">
        <v>130</v>
      </c>
      <c r="E415" s="20">
        <v>130</v>
      </c>
      <c r="F415" s="20">
        <v>130</v>
      </c>
      <c r="G415" s="20">
        <v>130</v>
      </c>
      <c r="H415" s="20">
        <v>130</v>
      </c>
      <c r="I415" s="20">
        <v>130</v>
      </c>
      <c r="J415" s="38"/>
      <c r="K415" s="15">
        <v>0</v>
      </c>
      <c r="L415" s="15">
        <v>6</v>
      </c>
      <c r="M415" s="15">
        <v>6</v>
      </c>
      <c r="N415" s="15">
        <f t="shared" si="247"/>
        <v>12</v>
      </c>
      <c r="O415" s="92">
        <v>13</v>
      </c>
      <c r="P415" s="92">
        <v>15</v>
      </c>
      <c r="Q415" s="92">
        <v>18</v>
      </c>
      <c r="R415" s="92">
        <v>20</v>
      </c>
      <c r="S415" s="38"/>
      <c r="T415" s="17">
        <f t="shared" si="248"/>
        <v>0</v>
      </c>
      <c r="U415" s="17">
        <f t="shared" si="249"/>
        <v>780</v>
      </c>
      <c r="V415" s="17">
        <f t="shared" si="211"/>
        <v>780</v>
      </c>
      <c r="W415" s="17">
        <f t="shared" si="250"/>
        <v>1560</v>
      </c>
      <c r="X415" s="17">
        <f t="shared" si="213"/>
        <v>1690</v>
      </c>
      <c r="Y415" s="17">
        <f t="shared" si="214"/>
        <v>1950</v>
      </c>
      <c r="Z415" s="17">
        <f t="shared" si="215"/>
        <v>2340</v>
      </c>
      <c r="AA415" s="50">
        <f t="shared" si="216"/>
        <v>2600</v>
      </c>
    </row>
    <row r="416" spans="1:27" customFormat="1" x14ac:dyDescent="0.25">
      <c r="A416" s="49">
        <v>9013</v>
      </c>
      <c r="B416" s="24" t="s">
        <v>144</v>
      </c>
      <c r="C416" s="19">
        <v>130</v>
      </c>
      <c r="D416" s="20">
        <v>130</v>
      </c>
      <c r="E416" s="20">
        <v>130</v>
      </c>
      <c r="F416" s="20">
        <v>130</v>
      </c>
      <c r="G416" s="20">
        <v>130</v>
      </c>
      <c r="H416" s="20">
        <v>130</v>
      </c>
      <c r="I416" s="20">
        <v>130</v>
      </c>
      <c r="J416" s="38"/>
      <c r="K416" s="15">
        <v>0</v>
      </c>
      <c r="L416" s="15">
        <v>3</v>
      </c>
      <c r="M416" s="15">
        <v>3</v>
      </c>
      <c r="N416" s="15">
        <f t="shared" si="247"/>
        <v>6</v>
      </c>
      <c r="O416" s="92">
        <v>9</v>
      </c>
      <c r="P416" s="92">
        <v>9</v>
      </c>
      <c r="Q416" s="92">
        <v>9</v>
      </c>
      <c r="R416" s="92">
        <v>9</v>
      </c>
      <c r="S416" s="38"/>
      <c r="T416" s="17">
        <f t="shared" si="248"/>
        <v>0</v>
      </c>
      <c r="U416" s="17">
        <f t="shared" si="249"/>
        <v>390</v>
      </c>
      <c r="V416" s="17">
        <f t="shared" ref="V416:V461" si="251">M416*E416</f>
        <v>390</v>
      </c>
      <c r="W416" s="17">
        <f t="shared" si="250"/>
        <v>780</v>
      </c>
      <c r="X416" s="17">
        <f t="shared" ref="X416:X461" si="252">O416*F416</f>
        <v>1170</v>
      </c>
      <c r="Y416" s="17">
        <f t="shared" ref="Y416:Y461" si="253">P416*G416</f>
        <v>1170</v>
      </c>
      <c r="Z416" s="17">
        <f t="shared" ref="Z416:Z461" si="254">Q416*H416</f>
        <v>1170</v>
      </c>
      <c r="AA416" s="50">
        <f t="shared" ref="AA416:AA461" si="255">R416*I416</f>
        <v>1170</v>
      </c>
    </row>
    <row r="417" spans="1:27" customFormat="1" x14ac:dyDescent="0.25">
      <c r="A417" s="49">
        <v>9015</v>
      </c>
      <c r="B417" s="24" t="s">
        <v>145</v>
      </c>
      <c r="C417" s="19">
        <v>118</v>
      </c>
      <c r="D417" s="20">
        <v>118</v>
      </c>
      <c r="E417" s="20">
        <v>118</v>
      </c>
      <c r="F417" s="20">
        <v>118</v>
      </c>
      <c r="G417" s="20">
        <v>118</v>
      </c>
      <c r="H417" s="20">
        <v>118</v>
      </c>
      <c r="I417" s="20">
        <v>118</v>
      </c>
      <c r="J417" s="38"/>
      <c r="K417" s="15">
        <v>0</v>
      </c>
      <c r="L417" s="15">
        <v>0</v>
      </c>
      <c r="M417" s="15">
        <v>0</v>
      </c>
      <c r="N417" s="15">
        <f t="shared" si="247"/>
        <v>0</v>
      </c>
      <c r="O417" s="16">
        <v>0</v>
      </c>
      <c r="P417" s="16">
        <v>0</v>
      </c>
      <c r="Q417" s="92">
        <v>0</v>
      </c>
      <c r="R417" s="92">
        <v>0</v>
      </c>
      <c r="S417" s="38"/>
      <c r="T417" s="17">
        <f t="shared" si="248"/>
        <v>0</v>
      </c>
      <c r="U417" s="17">
        <f t="shared" si="249"/>
        <v>0</v>
      </c>
      <c r="V417" s="17">
        <f t="shared" ref="V417:V420" si="256">M417*E417</f>
        <v>0</v>
      </c>
      <c r="W417" s="17">
        <f t="shared" si="250"/>
        <v>0</v>
      </c>
      <c r="X417" s="17">
        <f t="shared" ref="X417:X420" si="257">O417*F417</f>
        <v>0</v>
      </c>
      <c r="Y417" s="17">
        <f t="shared" ref="Y417:Y420" si="258">P417*G417</f>
        <v>0</v>
      </c>
      <c r="Z417" s="17">
        <f t="shared" ref="Z417:Z420" si="259">Q417*H417</f>
        <v>0</v>
      </c>
      <c r="AA417" s="50">
        <f t="shared" ref="AA417:AA420" si="260">R417*I417</f>
        <v>0</v>
      </c>
    </row>
    <row r="418" spans="1:27" customFormat="1" x14ac:dyDescent="0.25">
      <c r="A418" s="49">
        <v>9016</v>
      </c>
      <c r="B418" s="24" t="s">
        <v>146</v>
      </c>
      <c r="C418" s="19">
        <v>25</v>
      </c>
      <c r="D418" s="20">
        <v>25</v>
      </c>
      <c r="E418" s="20">
        <v>25</v>
      </c>
      <c r="F418" s="20">
        <v>25</v>
      </c>
      <c r="G418" s="20">
        <v>25</v>
      </c>
      <c r="H418" s="20">
        <v>25</v>
      </c>
      <c r="I418" s="20">
        <v>25</v>
      </c>
      <c r="J418" s="38"/>
      <c r="K418" s="15">
        <v>0</v>
      </c>
      <c r="L418" s="15">
        <v>0</v>
      </c>
      <c r="M418" s="15">
        <v>0</v>
      </c>
      <c r="N418" s="15">
        <f t="shared" si="247"/>
        <v>0</v>
      </c>
      <c r="O418" s="16">
        <v>0</v>
      </c>
      <c r="P418" s="16">
        <v>0</v>
      </c>
      <c r="Q418" s="92">
        <v>0</v>
      </c>
      <c r="R418" s="92">
        <v>0</v>
      </c>
      <c r="S418" s="38"/>
      <c r="T418" s="17">
        <f t="shared" si="248"/>
        <v>0</v>
      </c>
      <c r="U418" s="17">
        <f t="shared" si="249"/>
        <v>0</v>
      </c>
      <c r="V418" s="17">
        <f t="shared" si="256"/>
        <v>0</v>
      </c>
      <c r="W418" s="17">
        <f t="shared" si="250"/>
        <v>0</v>
      </c>
      <c r="X418" s="17">
        <f t="shared" si="257"/>
        <v>0</v>
      </c>
      <c r="Y418" s="17">
        <f t="shared" si="258"/>
        <v>0</v>
      </c>
      <c r="Z418" s="17">
        <f t="shared" si="259"/>
        <v>0</v>
      </c>
      <c r="AA418" s="50">
        <f t="shared" si="260"/>
        <v>0</v>
      </c>
    </row>
    <row r="419" spans="1:27" customFormat="1" x14ac:dyDescent="0.25">
      <c r="A419" s="49">
        <v>9017</v>
      </c>
      <c r="B419" s="24" t="s">
        <v>147</v>
      </c>
      <c r="C419" s="19">
        <v>50</v>
      </c>
      <c r="D419" s="20">
        <v>50</v>
      </c>
      <c r="E419" s="20">
        <v>50</v>
      </c>
      <c r="F419" s="20">
        <v>50</v>
      </c>
      <c r="G419" s="20">
        <v>50</v>
      </c>
      <c r="H419" s="20">
        <v>50</v>
      </c>
      <c r="I419" s="20">
        <v>50</v>
      </c>
      <c r="J419" s="38"/>
      <c r="K419" s="15">
        <v>0</v>
      </c>
      <c r="L419" s="15">
        <v>0</v>
      </c>
      <c r="M419" s="15">
        <v>0</v>
      </c>
      <c r="N419" s="15">
        <f t="shared" si="247"/>
        <v>0</v>
      </c>
      <c r="O419" s="16">
        <v>0</v>
      </c>
      <c r="P419" s="16">
        <v>0</v>
      </c>
      <c r="Q419" s="92">
        <v>0</v>
      </c>
      <c r="R419" s="92">
        <v>0</v>
      </c>
      <c r="S419" s="38"/>
      <c r="T419" s="17">
        <f t="shared" si="248"/>
        <v>0</v>
      </c>
      <c r="U419" s="17">
        <f t="shared" si="249"/>
        <v>0</v>
      </c>
      <c r="V419" s="17">
        <f t="shared" si="256"/>
        <v>0</v>
      </c>
      <c r="W419" s="17">
        <f t="shared" si="250"/>
        <v>0</v>
      </c>
      <c r="X419" s="17">
        <f t="shared" si="257"/>
        <v>0</v>
      </c>
      <c r="Y419" s="17">
        <f t="shared" si="258"/>
        <v>0</v>
      </c>
      <c r="Z419" s="17">
        <f t="shared" si="259"/>
        <v>0</v>
      </c>
      <c r="AA419" s="50">
        <f t="shared" si="260"/>
        <v>0</v>
      </c>
    </row>
    <row r="420" spans="1:27" customFormat="1" x14ac:dyDescent="0.25">
      <c r="A420" s="49">
        <v>9018</v>
      </c>
      <c r="B420" s="24" t="s">
        <v>148</v>
      </c>
      <c r="C420" s="19">
        <v>93</v>
      </c>
      <c r="D420" s="20">
        <v>93</v>
      </c>
      <c r="E420" s="20">
        <v>93</v>
      </c>
      <c r="F420" s="20">
        <v>93</v>
      </c>
      <c r="G420" s="20">
        <v>93</v>
      </c>
      <c r="H420" s="20">
        <v>93</v>
      </c>
      <c r="I420" s="20">
        <v>93</v>
      </c>
      <c r="J420" s="38"/>
      <c r="K420" s="15">
        <v>0</v>
      </c>
      <c r="L420" s="15">
        <v>0</v>
      </c>
      <c r="M420" s="15">
        <v>0</v>
      </c>
      <c r="N420" s="15">
        <f t="shared" si="247"/>
        <v>0</v>
      </c>
      <c r="O420" s="16">
        <v>0</v>
      </c>
      <c r="P420" s="16">
        <v>0</v>
      </c>
      <c r="Q420" s="92">
        <v>0</v>
      </c>
      <c r="R420" s="92">
        <v>0</v>
      </c>
      <c r="S420" s="38"/>
      <c r="T420" s="17">
        <f t="shared" si="248"/>
        <v>0</v>
      </c>
      <c r="U420" s="17">
        <f t="shared" si="249"/>
        <v>0</v>
      </c>
      <c r="V420" s="17">
        <f t="shared" si="256"/>
        <v>0</v>
      </c>
      <c r="W420" s="17">
        <f t="shared" si="250"/>
        <v>0</v>
      </c>
      <c r="X420" s="17">
        <f t="shared" si="257"/>
        <v>0</v>
      </c>
      <c r="Y420" s="17">
        <f t="shared" si="258"/>
        <v>0</v>
      </c>
      <c r="Z420" s="17">
        <f t="shared" si="259"/>
        <v>0</v>
      </c>
      <c r="AA420" s="50">
        <f t="shared" si="260"/>
        <v>0</v>
      </c>
    </row>
    <row r="421" spans="1:27" customFormat="1" x14ac:dyDescent="0.25">
      <c r="A421" s="49">
        <v>9019</v>
      </c>
      <c r="B421" s="24" t="s">
        <v>149</v>
      </c>
      <c r="C421" s="19">
        <v>118</v>
      </c>
      <c r="D421" s="20">
        <v>118</v>
      </c>
      <c r="E421" s="20">
        <v>118</v>
      </c>
      <c r="F421" s="20">
        <v>118</v>
      </c>
      <c r="G421" s="20">
        <v>118</v>
      </c>
      <c r="H421" s="20">
        <v>118</v>
      </c>
      <c r="I421" s="113">
        <v>118</v>
      </c>
      <c r="J421" s="38"/>
      <c r="K421" s="15">
        <v>0</v>
      </c>
      <c r="L421" s="15">
        <v>0</v>
      </c>
      <c r="M421" s="15">
        <v>0</v>
      </c>
      <c r="N421" s="15">
        <f t="shared" si="247"/>
        <v>0</v>
      </c>
      <c r="O421" s="92">
        <v>0</v>
      </c>
      <c r="P421" s="92">
        <v>0</v>
      </c>
      <c r="Q421" s="92">
        <v>0</v>
      </c>
      <c r="R421" s="92">
        <v>0</v>
      </c>
      <c r="S421" s="38"/>
      <c r="T421" s="17">
        <f t="shared" si="248"/>
        <v>0</v>
      </c>
      <c r="U421" s="17">
        <f t="shared" si="249"/>
        <v>0</v>
      </c>
      <c r="V421" s="17">
        <f t="shared" ref="V421:V422" si="261">M421*E421</f>
        <v>0</v>
      </c>
      <c r="W421" s="17">
        <f t="shared" si="250"/>
        <v>0</v>
      </c>
      <c r="X421" s="17">
        <f t="shared" ref="X421:X422" si="262">O421*F421</f>
        <v>0</v>
      </c>
      <c r="Y421" s="17">
        <f t="shared" ref="Y421:Y422" si="263">P421*G421</f>
        <v>0</v>
      </c>
      <c r="Z421" s="17">
        <f t="shared" ref="Z421:Z422" si="264">Q421*H421</f>
        <v>0</v>
      </c>
      <c r="AA421" s="50">
        <f t="shared" ref="AA421:AA422" si="265">R421*I421</f>
        <v>0</v>
      </c>
    </row>
    <row r="422" spans="1:27" customFormat="1" x14ac:dyDescent="0.25">
      <c r="A422" s="49">
        <v>9020</v>
      </c>
      <c r="B422" s="24" t="s">
        <v>150</v>
      </c>
      <c r="C422" s="19">
        <v>50</v>
      </c>
      <c r="D422" s="20">
        <v>50</v>
      </c>
      <c r="E422" s="20">
        <v>50</v>
      </c>
      <c r="F422" s="20">
        <v>50</v>
      </c>
      <c r="G422" s="20">
        <v>50</v>
      </c>
      <c r="H422" s="20">
        <v>50</v>
      </c>
      <c r="I422" s="20">
        <v>50</v>
      </c>
      <c r="J422" s="38"/>
      <c r="K422" s="15">
        <v>0</v>
      </c>
      <c r="L422" s="15">
        <v>0</v>
      </c>
      <c r="M422" s="15">
        <v>0</v>
      </c>
      <c r="N422" s="15">
        <f t="shared" si="247"/>
        <v>0</v>
      </c>
      <c r="O422" s="92">
        <v>0</v>
      </c>
      <c r="P422" s="92">
        <v>0</v>
      </c>
      <c r="Q422" s="92">
        <v>0</v>
      </c>
      <c r="R422" s="92">
        <v>0</v>
      </c>
      <c r="S422" s="38"/>
      <c r="T422" s="17">
        <f t="shared" si="248"/>
        <v>0</v>
      </c>
      <c r="U422" s="17">
        <f t="shared" si="249"/>
        <v>0</v>
      </c>
      <c r="V422" s="17">
        <f t="shared" si="261"/>
        <v>0</v>
      </c>
      <c r="W422" s="17">
        <f t="shared" si="250"/>
        <v>0</v>
      </c>
      <c r="X422" s="17">
        <f t="shared" si="262"/>
        <v>0</v>
      </c>
      <c r="Y422" s="17">
        <f t="shared" si="263"/>
        <v>0</v>
      </c>
      <c r="Z422" s="17">
        <f t="shared" si="264"/>
        <v>0</v>
      </c>
      <c r="AA422" s="50">
        <f t="shared" si="265"/>
        <v>0</v>
      </c>
    </row>
    <row r="423" spans="1:27" customFormat="1" x14ac:dyDescent="0.25">
      <c r="A423" s="49">
        <v>9014</v>
      </c>
      <c r="B423" s="24" t="s">
        <v>151</v>
      </c>
      <c r="C423" s="19">
        <v>1600</v>
      </c>
      <c r="D423" s="20">
        <v>1600</v>
      </c>
      <c r="E423" s="20">
        <v>1600</v>
      </c>
      <c r="F423" s="20">
        <v>1600</v>
      </c>
      <c r="G423" s="20">
        <v>1600</v>
      </c>
      <c r="H423" s="20">
        <v>1600</v>
      </c>
      <c r="I423" s="20">
        <v>1600</v>
      </c>
      <c r="J423" s="38"/>
      <c r="K423" s="15">
        <v>0</v>
      </c>
      <c r="L423" s="15">
        <v>6</v>
      </c>
      <c r="M423" s="15">
        <v>7</v>
      </c>
      <c r="N423" s="15">
        <f t="shared" si="247"/>
        <v>13</v>
      </c>
      <c r="O423" s="16">
        <v>13</v>
      </c>
      <c r="P423" s="16">
        <v>13</v>
      </c>
      <c r="Q423" s="92">
        <v>13</v>
      </c>
      <c r="R423" s="92">
        <v>13</v>
      </c>
      <c r="S423" s="38"/>
      <c r="T423" s="17">
        <f t="shared" si="248"/>
        <v>0</v>
      </c>
      <c r="U423" s="17">
        <f t="shared" si="249"/>
        <v>9600</v>
      </c>
      <c r="V423" s="17">
        <f t="shared" si="251"/>
        <v>11200</v>
      </c>
      <c r="W423" s="17">
        <f t="shared" si="250"/>
        <v>20800</v>
      </c>
      <c r="X423" s="17">
        <f t="shared" si="252"/>
        <v>20800</v>
      </c>
      <c r="Y423" s="17">
        <f t="shared" si="253"/>
        <v>20800</v>
      </c>
      <c r="Z423" s="17">
        <f t="shared" si="254"/>
        <v>20800</v>
      </c>
      <c r="AA423" s="50">
        <f t="shared" si="255"/>
        <v>20800</v>
      </c>
    </row>
    <row r="424" spans="1:27" customFormat="1" x14ac:dyDescent="0.25">
      <c r="A424" s="49">
        <v>9024</v>
      </c>
      <c r="B424" s="24" t="s">
        <v>152</v>
      </c>
      <c r="C424" s="117" t="s">
        <v>243</v>
      </c>
      <c r="D424" s="173" t="s">
        <v>243</v>
      </c>
      <c r="E424" s="118" t="s">
        <v>243</v>
      </c>
      <c r="F424" s="118" t="s">
        <v>243</v>
      </c>
      <c r="G424" s="118" t="s">
        <v>243</v>
      </c>
      <c r="H424" s="118" t="s">
        <v>243</v>
      </c>
      <c r="I424" s="118" t="s">
        <v>243</v>
      </c>
      <c r="J424" s="38"/>
      <c r="K424" s="15">
        <v>0</v>
      </c>
      <c r="L424" s="15">
        <v>644</v>
      </c>
      <c r="M424" s="15">
        <v>644</v>
      </c>
      <c r="N424" s="15">
        <f t="shared" si="247"/>
        <v>1288</v>
      </c>
      <c r="O424" s="16">
        <v>1287</v>
      </c>
      <c r="P424" s="16">
        <v>1287</v>
      </c>
      <c r="Q424" s="92">
        <v>1287</v>
      </c>
      <c r="R424" s="92">
        <v>1287</v>
      </c>
      <c r="S424" s="38"/>
      <c r="T424" s="17">
        <f>K424</f>
        <v>0</v>
      </c>
      <c r="U424" s="17">
        <f>L424</f>
        <v>644</v>
      </c>
      <c r="V424" s="17">
        <f t="shared" ref="V424" si="266">M424</f>
        <v>644</v>
      </c>
      <c r="W424" s="17">
        <f t="shared" si="250"/>
        <v>1288</v>
      </c>
      <c r="X424" s="17">
        <f>O424</f>
        <v>1287</v>
      </c>
      <c r="Y424" s="17">
        <f>P424</f>
        <v>1287</v>
      </c>
      <c r="Z424" s="17">
        <f>Q424</f>
        <v>1287</v>
      </c>
      <c r="AA424" s="50">
        <f>R424</f>
        <v>1287</v>
      </c>
    </row>
    <row r="425" spans="1:27" customFormat="1" x14ac:dyDescent="0.25">
      <c r="A425" s="51">
        <v>9025</v>
      </c>
      <c r="B425" s="24" t="s">
        <v>139</v>
      </c>
      <c r="C425" s="20">
        <v>100</v>
      </c>
      <c r="D425" s="20">
        <v>100</v>
      </c>
      <c r="E425" s="20">
        <v>100</v>
      </c>
      <c r="F425" s="20">
        <v>100</v>
      </c>
      <c r="G425" s="20">
        <v>100</v>
      </c>
      <c r="H425" s="20">
        <v>100</v>
      </c>
      <c r="I425" s="20">
        <v>100</v>
      </c>
      <c r="J425" s="38"/>
      <c r="K425" s="15">
        <v>10</v>
      </c>
      <c r="L425" s="15">
        <v>288</v>
      </c>
      <c r="M425" s="15">
        <v>302</v>
      </c>
      <c r="N425" s="15">
        <f t="shared" ref="N425" si="267">K425+L425+M425</f>
        <v>600</v>
      </c>
      <c r="O425" s="92">
        <v>600</v>
      </c>
      <c r="P425" s="92">
        <v>600</v>
      </c>
      <c r="Q425" s="92">
        <v>600</v>
      </c>
      <c r="R425" s="92">
        <v>600</v>
      </c>
      <c r="S425" s="38"/>
      <c r="T425" s="17">
        <f t="shared" si="248"/>
        <v>1000</v>
      </c>
      <c r="U425" s="17">
        <f>L425*D425</f>
        <v>28800</v>
      </c>
      <c r="V425" s="17">
        <f t="shared" si="251"/>
        <v>30200</v>
      </c>
      <c r="W425" s="17">
        <f t="shared" si="250"/>
        <v>60000</v>
      </c>
      <c r="X425" s="17">
        <f t="shared" si="252"/>
        <v>60000</v>
      </c>
      <c r="Y425" s="17">
        <f t="shared" si="253"/>
        <v>60000</v>
      </c>
      <c r="Z425" s="17">
        <f t="shared" si="254"/>
        <v>60000</v>
      </c>
      <c r="AA425" s="50">
        <f t="shared" si="255"/>
        <v>60000</v>
      </c>
    </row>
    <row r="426" spans="1:27" customFormat="1" x14ac:dyDescent="0.25">
      <c r="A426" s="52" t="s">
        <v>135</v>
      </c>
      <c r="B426" s="33"/>
      <c r="C426" s="25"/>
      <c r="D426" s="27"/>
      <c r="E426" s="27"/>
      <c r="F426" s="27"/>
      <c r="G426" s="27"/>
      <c r="H426" s="27"/>
      <c r="I426" s="27"/>
      <c r="J426" s="38"/>
      <c r="K426" s="15"/>
      <c r="L426" s="15"/>
      <c r="M426" s="15"/>
      <c r="N426" s="15"/>
      <c r="O426" s="93"/>
      <c r="P426" s="93"/>
      <c r="Q426" s="93"/>
      <c r="R426" s="93"/>
      <c r="S426" s="38"/>
      <c r="T426" s="17">
        <f>SUM(T408:T425)</f>
        <v>17340</v>
      </c>
      <c r="U426" s="17">
        <f>SUM(U408:U425)</f>
        <v>530224</v>
      </c>
      <c r="V426" s="17">
        <f t="shared" ref="V426:AA426" si="268">SUM(V408:V425)</f>
        <v>557764</v>
      </c>
      <c r="W426" s="17">
        <f t="shared" si="268"/>
        <v>1105328</v>
      </c>
      <c r="X426" s="17">
        <f t="shared" si="268"/>
        <v>1141727</v>
      </c>
      <c r="Y426" s="17">
        <f t="shared" si="268"/>
        <v>1177667</v>
      </c>
      <c r="Z426" s="17">
        <f t="shared" si="268"/>
        <v>1213937</v>
      </c>
      <c r="AA426" s="50">
        <f t="shared" si="268"/>
        <v>1250077</v>
      </c>
    </row>
    <row r="427" spans="1:27" customFormat="1" x14ac:dyDescent="0.25">
      <c r="A427" s="57"/>
      <c r="B427" s="33"/>
      <c r="C427" s="25"/>
      <c r="D427" s="27"/>
      <c r="E427" s="27"/>
      <c r="F427" s="27"/>
      <c r="G427" s="27"/>
      <c r="H427" s="27"/>
      <c r="I427" s="27"/>
      <c r="J427" s="38"/>
      <c r="K427" s="15"/>
      <c r="L427" s="15"/>
      <c r="M427" s="15"/>
      <c r="N427" s="15"/>
      <c r="O427" s="16"/>
      <c r="P427" s="16"/>
      <c r="Q427" s="16"/>
      <c r="R427" s="16"/>
      <c r="S427" s="38"/>
      <c r="T427" s="17"/>
      <c r="U427" s="17"/>
      <c r="V427" s="17"/>
      <c r="W427" s="17"/>
      <c r="X427" s="17"/>
      <c r="Y427" s="17"/>
      <c r="Z427" s="17"/>
      <c r="AA427" s="50"/>
    </row>
    <row r="428" spans="1:27" customFormat="1" x14ac:dyDescent="0.25">
      <c r="A428" s="52" t="s">
        <v>6</v>
      </c>
      <c r="B428" s="33"/>
      <c r="C428" s="25"/>
      <c r="D428" s="27"/>
      <c r="E428" s="27"/>
      <c r="F428" s="27"/>
      <c r="G428" s="27"/>
      <c r="H428" s="27"/>
      <c r="I428" s="27"/>
      <c r="J428" s="38"/>
      <c r="K428" s="15"/>
      <c r="L428" s="15"/>
      <c r="M428" s="15"/>
      <c r="N428" s="15"/>
      <c r="O428" s="16"/>
      <c r="P428" s="16"/>
      <c r="Q428" s="16"/>
      <c r="R428" s="16"/>
      <c r="S428" s="38"/>
      <c r="T428" s="17"/>
      <c r="U428" s="17"/>
      <c r="V428" s="17"/>
      <c r="W428" s="17"/>
      <c r="X428" s="17"/>
      <c r="Y428" s="17"/>
      <c r="Z428" s="17"/>
      <c r="AA428" s="50"/>
    </row>
    <row r="429" spans="1:27" customFormat="1" x14ac:dyDescent="0.25">
      <c r="A429" s="51">
        <v>8001</v>
      </c>
      <c r="B429" s="24" t="s">
        <v>153</v>
      </c>
      <c r="C429" s="19">
        <v>3</v>
      </c>
      <c r="D429" s="20">
        <v>3</v>
      </c>
      <c r="E429" s="20">
        <v>3</v>
      </c>
      <c r="F429" s="20">
        <v>3</v>
      </c>
      <c r="G429" s="20">
        <v>3</v>
      </c>
      <c r="H429" s="20">
        <v>3</v>
      </c>
      <c r="I429" s="20">
        <v>3</v>
      </c>
      <c r="J429" s="38"/>
      <c r="K429" s="15">
        <v>2099</v>
      </c>
      <c r="L429" s="15">
        <v>62971</v>
      </c>
      <c r="M429" s="15">
        <v>66119</v>
      </c>
      <c r="N429" s="15">
        <f t="shared" ref="N429:N448" si="269">K429+L429+M429</f>
        <v>131189</v>
      </c>
      <c r="O429" s="92">
        <v>131189</v>
      </c>
      <c r="P429" s="92">
        <v>131189</v>
      </c>
      <c r="Q429" s="92">
        <v>131189</v>
      </c>
      <c r="R429" s="92">
        <v>131189</v>
      </c>
      <c r="S429" s="38"/>
      <c r="T429" s="17">
        <f t="shared" ref="T429:T451" si="270">K429*C429</f>
        <v>6297</v>
      </c>
      <c r="U429" s="17">
        <f t="shared" ref="U429:U445" si="271">L429*D429</f>
        <v>188913</v>
      </c>
      <c r="V429" s="17">
        <f t="shared" si="251"/>
        <v>198357</v>
      </c>
      <c r="W429" s="17">
        <f t="shared" ref="W429:W455" si="272">SUM(T429:V429)</f>
        <v>393567</v>
      </c>
      <c r="X429" s="17">
        <f t="shared" si="252"/>
        <v>393567</v>
      </c>
      <c r="Y429" s="17">
        <f t="shared" si="253"/>
        <v>393567</v>
      </c>
      <c r="Z429" s="17">
        <f t="shared" si="254"/>
        <v>393567</v>
      </c>
      <c r="AA429" s="50">
        <f t="shared" si="255"/>
        <v>393567</v>
      </c>
    </row>
    <row r="430" spans="1:27" customFormat="1" x14ac:dyDescent="0.25">
      <c r="A430" s="49">
        <v>8003</v>
      </c>
      <c r="B430" s="24" t="s">
        <v>154</v>
      </c>
      <c r="C430" s="19">
        <v>15</v>
      </c>
      <c r="D430" s="20">
        <v>15</v>
      </c>
      <c r="E430" s="20">
        <v>15</v>
      </c>
      <c r="F430" s="20">
        <v>15</v>
      </c>
      <c r="G430" s="20">
        <v>15</v>
      </c>
      <c r="H430" s="20">
        <v>15</v>
      </c>
      <c r="I430" s="20">
        <v>15</v>
      </c>
      <c r="J430" s="38"/>
      <c r="K430" s="15">
        <v>6</v>
      </c>
      <c r="L430" s="15">
        <v>171</v>
      </c>
      <c r="M430" s="15">
        <v>180</v>
      </c>
      <c r="N430" s="15">
        <f t="shared" si="269"/>
        <v>357</v>
      </c>
      <c r="O430" s="92">
        <v>357</v>
      </c>
      <c r="P430" s="92">
        <v>357</v>
      </c>
      <c r="Q430" s="92">
        <v>357</v>
      </c>
      <c r="R430" s="92">
        <v>357</v>
      </c>
      <c r="S430" s="38"/>
      <c r="T430" s="17">
        <f t="shared" si="270"/>
        <v>90</v>
      </c>
      <c r="U430" s="17">
        <f t="shared" si="271"/>
        <v>2565</v>
      </c>
      <c r="V430" s="17">
        <f t="shared" si="251"/>
        <v>2700</v>
      </c>
      <c r="W430" s="17">
        <f t="shared" si="272"/>
        <v>5355</v>
      </c>
      <c r="X430" s="17">
        <f t="shared" si="252"/>
        <v>5355</v>
      </c>
      <c r="Y430" s="17">
        <f t="shared" si="253"/>
        <v>5355</v>
      </c>
      <c r="Z430" s="17">
        <f t="shared" si="254"/>
        <v>5355</v>
      </c>
      <c r="AA430" s="50">
        <f t="shared" si="255"/>
        <v>5355</v>
      </c>
    </row>
    <row r="431" spans="1:27" customFormat="1" x14ac:dyDescent="0.25">
      <c r="A431" s="49">
        <v>8004</v>
      </c>
      <c r="B431" s="24" t="s">
        <v>155</v>
      </c>
      <c r="C431" s="19">
        <v>25</v>
      </c>
      <c r="D431" s="20">
        <v>25</v>
      </c>
      <c r="E431" s="20">
        <v>25</v>
      </c>
      <c r="F431" s="20">
        <v>25</v>
      </c>
      <c r="G431" s="20">
        <v>25</v>
      </c>
      <c r="H431" s="20">
        <v>25</v>
      </c>
      <c r="I431" s="20">
        <v>25</v>
      </c>
      <c r="J431" s="38"/>
      <c r="K431" s="15">
        <v>0</v>
      </c>
      <c r="L431" s="15">
        <v>1</v>
      </c>
      <c r="M431" s="15">
        <v>1</v>
      </c>
      <c r="N431" s="15">
        <f t="shared" si="269"/>
        <v>2</v>
      </c>
      <c r="O431" s="92">
        <v>1</v>
      </c>
      <c r="P431" s="92">
        <v>1</v>
      </c>
      <c r="Q431" s="92">
        <v>0</v>
      </c>
      <c r="R431" s="92">
        <v>0</v>
      </c>
      <c r="S431" s="38"/>
      <c r="T431" s="17">
        <f t="shared" si="270"/>
        <v>0</v>
      </c>
      <c r="U431" s="17">
        <f t="shared" si="271"/>
        <v>25</v>
      </c>
      <c r="V431" s="17">
        <f t="shared" si="251"/>
        <v>25</v>
      </c>
      <c r="W431" s="17">
        <f t="shared" si="272"/>
        <v>50</v>
      </c>
      <c r="X431" s="17">
        <f t="shared" si="252"/>
        <v>25</v>
      </c>
      <c r="Y431" s="17">
        <f t="shared" si="253"/>
        <v>25</v>
      </c>
      <c r="Z431" s="17">
        <f t="shared" si="254"/>
        <v>0</v>
      </c>
      <c r="AA431" s="50">
        <f t="shared" si="255"/>
        <v>0</v>
      </c>
    </row>
    <row r="432" spans="1:27" customFormat="1" x14ac:dyDescent="0.25">
      <c r="A432" s="49">
        <v>8005</v>
      </c>
      <c r="B432" s="24" t="s">
        <v>156</v>
      </c>
      <c r="C432" s="19">
        <v>3</v>
      </c>
      <c r="D432" s="20">
        <v>3</v>
      </c>
      <c r="E432" s="20">
        <v>3</v>
      </c>
      <c r="F432" s="20">
        <v>3</v>
      </c>
      <c r="G432" s="20">
        <v>3</v>
      </c>
      <c r="H432" s="20">
        <v>3</v>
      </c>
      <c r="I432" s="20">
        <v>3</v>
      </c>
      <c r="J432" s="38"/>
      <c r="K432" s="15">
        <v>42</v>
      </c>
      <c r="L432" s="15">
        <v>1273</v>
      </c>
      <c r="M432" s="15">
        <v>1337</v>
      </c>
      <c r="N432" s="15">
        <f t="shared" si="269"/>
        <v>2652</v>
      </c>
      <c r="O432" s="92">
        <v>2008</v>
      </c>
      <c r="P432" s="92">
        <v>1520</v>
      </c>
      <c r="Q432" s="92">
        <v>1151</v>
      </c>
      <c r="R432" s="92">
        <v>871</v>
      </c>
      <c r="S432" s="38"/>
      <c r="T432" s="17">
        <f t="shared" si="270"/>
        <v>126</v>
      </c>
      <c r="U432" s="17">
        <f t="shared" si="271"/>
        <v>3819</v>
      </c>
      <c r="V432" s="17">
        <f t="shared" si="251"/>
        <v>4011</v>
      </c>
      <c r="W432" s="17">
        <f t="shared" si="272"/>
        <v>7956</v>
      </c>
      <c r="X432" s="17">
        <f t="shared" si="252"/>
        <v>6024</v>
      </c>
      <c r="Y432" s="17">
        <f t="shared" si="253"/>
        <v>4560</v>
      </c>
      <c r="Z432" s="17">
        <f t="shared" si="254"/>
        <v>3453</v>
      </c>
      <c r="AA432" s="50">
        <f t="shared" si="255"/>
        <v>2613</v>
      </c>
    </row>
    <row r="433" spans="1:27" customFormat="1" x14ac:dyDescent="0.25">
      <c r="A433" s="51">
        <v>8007</v>
      </c>
      <c r="B433" s="24" t="s">
        <v>157</v>
      </c>
      <c r="C433" s="19">
        <v>20</v>
      </c>
      <c r="D433" s="20">
        <v>20</v>
      </c>
      <c r="E433" s="20">
        <v>20</v>
      </c>
      <c r="F433" s="20">
        <v>20</v>
      </c>
      <c r="G433" s="20">
        <v>20</v>
      </c>
      <c r="H433" s="20">
        <v>20</v>
      </c>
      <c r="I433" s="20">
        <v>20</v>
      </c>
      <c r="J433" s="38"/>
      <c r="K433" s="15">
        <v>1861</v>
      </c>
      <c r="L433" s="15">
        <v>55840</v>
      </c>
      <c r="M433" s="15">
        <v>58632</v>
      </c>
      <c r="N433" s="15">
        <f t="shared" si="269"/>
        <v>116333</v>
      </c>
      <c r="O433" s="92">
        <v>122151</v>
      </c>
      <c r="P433" s="92">
        <v>128259</v>
      </c>
      <c r="Q433" s="92">
        <v>134672</v>
      </c>
      <c r="R433" s="92">
        <v>141405</v>
      </c>
      <c r="S433" s="38"/>
      <c r="T433" s="17">
        <f t="shared" si="270"/>
        <v>37220</v>
      </c>
      <c r="U433" s="17">
        <f t="shared" si="271"/>
        <v>1116800</v>
      </c>
      <c r="V433" s="17">
        <f t="shared" si="251"/>
        <v>1172640</v>
      </c>
      <c r="W433" s="17">
        <f t="shared" si="272"/>
        <v>2326660</v>
      </c>
      <c r="X433" s="17">
        <f t="shared" si="252"/>
        <v>2443020</v>
      </c>
      <c r="Y433" s="17">
        <f t="shared" si="253"/>
        <v>2565180</v>
      </c>
      <c r="Z433" s="17">
        <f t="shared" si="254"/>
        <v>2693440</v>
      </c>
      <c r="AA433" s="50">
        <f t="shared" si="255"/>
        <v>2828100</v>
      </c>
    </row>
    <row r="434" spans="1:27" customFormat="1" x14ac:dyDescent="0.25">
      <c r="A434" s="49">
        <v>8008</v>
      </c>
      <c r="B434" s="24" t="s">
        <v>158</v>
      </c>
      <c r="C434" s="19">
        <v>200</v>
      </c>
      <c r="D434" s="20">
        <v>200</v>
      </c>
      <c r="E434" s="20">
        <v>200</v>
      </c>
      <c r="F434" s="20">
        <v>200</v>
      </c>
      <c r="G434" s="20">
        <v>200</v>
      </c>
      <c r="H434" s="20">
        <v>200</v>
      </c>
      <c r="I434" s="20">
        <v>200</v>
      </c>
      <c r="J434" s="38"/>
      <c r="K434" s="15">
        <v>38</v>
      </c>
      <c r="L434" s="15">
        <v>1144</v>
      </c>
      <c r="M434" s="15">
        <v>1202</v>
      </c>
      <c r="N434" s="15">
        <f t="shared" si="269"/>
        <v>2384</v>
      </c>
      <c r="O434" s="92">
        <v>2384</v>
      </c>
      <c r="P434" s="92">
        <v>2384</v>
      </c>
      <c r="Q434" s="92">
        <v>2384</v>
      </c>
      <c r="R434" s="92">
        <v>2384</v>
      </c>
      <c r="S434" s="38"/>
      <c r="T434" s="17">
        <f t="shared" si="270"/>
        <v>7600</v>
      </c>
      <c r="U434" s="17">
        <f t="shared" si="271"/>
        <v>228800</v>
      </c>
      <c r="V434" s="17">
        <f t="shared" si="251"/>
        <v>240400</v>
      </c>
      <c r="W434" s="17">
        <f t="shared" si="272"/>
        <v>476800</v>
      </c>
      <c r="X434" s="17">
        <f t="shared" si="252"/>
        <v>476800</v>
      </c>
      <c r="Y434" s="17">
        <f t="shared" si="253"/>
        <v>476800</v>
      </c>
      <c r="Z434" s="17">
        <f t="shared" si="254"/>
        <v>476800</v>
      </c>
      <c r="AA434" s="50">
        <f t="shared" si="255"/>
        <v>476800</v>
      </c>
    </row>
    <row r="435" spans="1:27" customFormat="1" x14ac:dyDescent="0.25">
      <c r="A435" s="49">
        <v>8009</v>
      </c>
      <c r="B435" s="24" t="s">
        <v>159</v>
      </c>
      <c r="C435" s="19">
        <v>40</v>
      </c>
      <c r="D435" s="20">
        <v>40</v>
      </c>
      <c r="E435" s="20">
        <v>40</v>
      </c>
      <c r="F435" s="20">
        <v>40</v>
      </c>
      <c r="G435" s="20">
        <v>40</v>
      </c>
      <c r="H435" s="20">
        <v>40</v>
      </c>
      <c r="I435" s="20">
        <v>40</v>
      </c>
      <c r="J435" s="38"/>
      <c r="K435" s="15">
        <v>63</v>
      </c>
      <c r="L435" s="15">
        <v>1887</v>
      </c>
      <c r="M435" s="15">
        <v>1982</v>
      </c>
      <c r="N435" s="15">
        <f t="shared" si="269"/>
        <v>3932</v>
      </c>
      <c r="O435" s="16">
        <v>3932</v>
      </c>
      <c r="P435" s="16">
        <v>3932</v>
      </c>
      <c r="Q435" s="16">
        <v>3932</v>
      </c>
      <c r="R435" s="16">
        <v>3932</v>
      </c>
      <c r="S435" s="38"/>
      <c r="T435" s="17">
        <f t="shared" si="270"/>
        <v>2520</v>
      </c>
      <c r="U435" s="17">
        <f t="shared" si="271"/>
        <v>75480</v>
      </c>
      <c r="V435" s="17">
        <f t="shared" si="251"/>
        <v>79280</v>
      </c>
      <c r="W435" s="17">
        <f t="shared" si="272"/>
        <v>157280</v>
      </c>
      <c r="X435" s="17">
        <f t="shared" si="252"/>
        <v>157280</v>
      </c>
      <c r="Y435" s="17">
        <f t="shared" si="253"/>
        <v>157280</v>
      </c>
      <c r="Z435" s="17">
        <f t="shared" si="254"/>
        <v>157280</v>
      </c>
      <c r="AA435" s="50">
        <f t="shared" si="255"/>
        <v>157280</v>
      </c>
    </row>
    <row r="436" spans="1:27" customFormat="1" x14ac:dyDescent="0.25">
      <c r="A436" s="49">
        <v>8010</v>
      </c>
      <c r="B436" s="24" t="s">
        <v>160</v>
      </c>
      <c r="C436" s="19">
        <v>25</v>
      </c>
      <c r="D436" s="20">
        <v>25</v>
      </c>
      <c r="E436" s="20">
        <v>25</v>
      </c>
      <c r="F436" s="20">
        <v>25</v>
      </c>
      <c r="G436" s="20">
        <v>25</v>
      </c>
      <c r="H436" s="20">
        <v>25</v>
      </c>
      <c r="I436" s="20">
        <v>25</v>
      </c>
      <c r="J436" s="38"/>
      <c r="K436" s="15">
        <v>31</v>
      </c>
      <c r="L436" s="15">
        <v>925</v>
      </c>
      <c r="M436" s="15">
        <v>972</v>
      </c>
      <c r="N436" s="15">
        <f t="shared" si="269"/>
        <v>1928</v>
      </c>
      <c r="O436" s="16">
        <v>1928</v>
      </c>
      <c r="P436" s="16">
        <v>1928</v>
      </c>
      <c r="Q436" s="16">
        <v>1928</v>
      </c>
      <c r="R436" s="16">
        <v>1928</v>
      </c>
      <c r="S436" s="38"/>
      <c r="T436" s="17">
        <f t="shared" si="270"/>
        <v>775</v>
      </c>
      <c r="U436" s="17">
        <f t="shared" si="271"/>
        <v>23125</v>
      </c>
      <c r="V436" s="17">
        <f t="shared" si="251"/>
        <v>24300</v>
      </c>
      <c r="W436" s="17">
        <f t="shared" si="272"/>
        <v>48200</v>
      </c>
      <c r="X436" s="17">
        <f t="shared" si="252"/>
        <v>48200</v>
      </c>
      <c r="Y436" s="17">
        <f t="shared" si="253"/>
        <v>48200</v>
      </c>
      <c r="Z436" s="17">
        <f t="shared" si="254"/>
        <v>48200</v>
      </c>
      <c r="AA436" s="50">
        <f t="shared" si="255"/>
        <v>48200</v>
      </c>
    </row>
    <row r="437" spans="1:27" customFormat="1" x14ac:dyDescent="0.25">
      <c r="A437" s="49">
        <v>8011</v>
      </c>
      <c r="B437" s="24" t="s">
        <v>161</v>
      </c>
      <c r="C437" s="19">
        <v>55</v>
      </c>
      <c r="D437" s="20">
        <v>55</v>
      </c>
      <c r="E437" s="20">
        <v>55</v>
      </c>
      <c r="F437" s="20">
        <v>55</v>
      </c>
      <c r="G437" s="20">
        <v>55</v>
      </c>
      <c r="H437" s="20">
        <v>55</v>
      </c>
      <c r="I437" s="20">
        <v>55</v>
      </c>
      <c r="J437" s="38"/>
      <c r="K437" s="15">
        <v>54</v>
      </c>
      <c r="L437" s="15">
        <v>1627</v>
      </c>
      <c r="M437" s="15">
        <v>1708</v>
      </c>
      <c r="N437" s="15">
        <f t="shared" si="269"/>
        <v>3389</v>
      </c>
      <c r="O437" s="16">
        <v>3389</v>
      </c>
      <c r="P437" s="16">
        <v>3389</v>
      </c>
      <c r="Q437" s="16">
        <v>3389</v>
      </c>
      <c r="R437" s="16">
        <v>3389</v>
      </c>
      <c r="S437" s="38"/>
      <c r="T437" s="17">
        <f t="shared" si="270"/>
        <v>2970</v>
      </c>
      <c r="U437" s="17">
        <f t="shared" si="271"/>
        <v>89485</v>
      </c>
      <c r="V437" s="17">
        <f t="shared" si="251"/>
        <v>93940</v>
      </c>
      <c r="W437" s="17">
        <f t="shared" si="272"/>
        <v>186395</v>
      </c>
      <c r="X437" s="17">
        <f t="shared" si="252"/>
        <v>186395</v>
      </c>
      <c r="Y437" s="17">
        <f t="shared" si="253"/>
        <v>186395</v>
      </c>
      <c r="Z437" s="17">
        <f t="shared" si="254"/>
        <v>186395</v>
      </c>
      <c r="AA437" s="50">
        <f t="shared" si="255"/>
        <v>186395</v>
      </c>
    </row>
    <row r="438" spans="1:27" customFormat="1" x14ac:dyDescent="0.25">
      <c r="A438" s="49">
        <v>8012</v>
      </c>
      <c r="B438" s="24" t="s">
        <v>162</v>
      </c>
      <c r="C438" s="19">
        <v>15</v>
      </c>
      <c r="D438" s="20">
        <v>15</v>
      </c>
      <c r="E438" s="20">
        <v>15</v>
      </c>
      <c r="F438" s="20">
        <v>15</v>
      </c>
      <c r="G438" s="20">
        <v>15</v>
      </c>
      <c r="H438" s="20">
        <v>15</v>
      </c>
      <c r="I438" s="20">
        <v>15</v>
      </c>
      <c r="J438" s="38"/>
      <c r="K438" s="15">
        <v>5</v>
      </c>
      <c r="L438" s="15">
        <v>154</v>
      </c>
      <c r="M438" s="15">
        <v>161</v>
      </c>
      <c r="N438" s="15">
        <f t="shared" si="269"/>
        <v>320</v>
      </c>
      <c r="O438" s="16">
        <v>320</v>
      </c>
      <c r="P438" s="16">
        <v>320</v>
      </c>
      <c r="Q438" s="16">
        <v>320</v>
      </c>
      <c r="R438" s="16">
        <v>320</v>
      </c>
      <c r="S438" s="38"/>
      <c r="T438" s="17">
        <f t="shared" si="270"/>
        <v>75</v>
      </c>
      <c r="U438" s="17">
        <f t="shared" si="271"/>
        <v>2310</v>
      </c>
      <c r="V438" s="17">
        <f t="shared" si="251"/>
        <v>2415</v>
      </c>
      <c r="W438" s="17">
        <f t="shared" si="272"/>
        <v>4800</v>
      </c>
      <c r="X438" s="17">
        <f t="shared" si="252"/>
        <v>4800</v>
      </c>
      <c r="Y438" s="17">
        <f t="shared" si="253"/>
        <v>4800</v>
      </c>
      <c r="Z438" s="17">
        <f t="shared" si="254"/>
        <v>4800</v>
      </c>
      <c r="AA438" s="50">
        <f t="shared" si="255"/>
        <v>4800</v>
      </c>
    </row>
    <row r="439" spans="1:27" customFormat="1" x14ac:dyDescent="0.25">
      <c r="A439" s="49">
        <v>8013</v>
      </c>
      <c r="B439" s="24" t="s">
        <v>163</v>
      </c>
      <c r="C439" s="19">
        <v>25</v>
      </c>
      <c r="D439" s="20">
        <v>25</v>
      </c>
      <c r="E439" s="20">
        <v>25</v>
      </c>
      <c r="F439" s="20">
        <v>25</v>
      </c>
      <c r="G439" s="20">
        <v>25</v>
      </c>
      <c r="H439" s="20">
        <v>25</v>
      </c>
      <c r="I439" s="20">
        <v>25</v>
      </c>
      <c r="J439" s="38"/>
      <c r="K439" s="15">
        <v>142</v>
      </c>
      <c r="L439" s="15">
        <v>4250</v>
      </c>
      <c r="M439" s="15">
        <v>4463</v>
      </c>
      <c r="N439" s="15">
        <f t="shared" si="269"/>
        <v>8855</v>
      </c>
      <c r="O439" s="92">
        <v>8696</v>
      </c>
      <c r="P439" s="92">
        <v>8539</v>
      </c>
      <c r="Q439" s="92">
        <v>8386</v>
      </c>
      <c r="R439" s="92">
        <v>8235</v>
      </c>
      <c r="S439" s="38"/>
      <c r="T439" s="17">
        <f t="shared" si="270"/>
        <v>3550</v>
      </c>
      <c r="U439" s="17">
        <f t="shared" si="271"/>
        <v>106250</v>
      </c>
      <c r="V439" s="17">
        <f t="shared" si="251"/>
        <v>111575</v>
      </c>
      <c r="W439" s="17">
        <f t="shared" si="272"/>
        <v>221375</v>
      </c>
      <c r="X439" s="17">
        <f t="shared" si="252"/>
        <v>217400</v>
      </c>
      <c r="Y439" s="17">
        <f t="shared" si="253"/>
        <v>213475</v>
      </c>
      <c r="Z439" s="17">
        <f t="shared" si="254"/>
        <v>209650</v>
      </c>
      <c r="AA439" s="50">
        <f t="shared" si="255"/>
        <v>205875</v>
      </c>
    </row>
    <row r="440" spans="1:27" customFormat="1" x14ac:dyDescent="0.25">
      <c r="A440" s="49">
        <v>8014</v>
      </c>
      <c r="B440" s="24" t="s">
        <v>164</v>
      </c>
      <c r="C440" s="19">
        <v>25</v>
      </c>
      <c r="D440" s="20">
        <v>25</v>
      </c>
      <c r="E440" s="20">
        <v>25</v>
      </c>
      <c r="F440" s="20">
        <v>25</v>
      </c>
      <c r="G440" s="20">
        <v>25</v>
      </c>
      <c r="H440" s="20">
        <v>25</v>
      </c>
      <c r="I440" s="20">
        <v>25</v>
      </c>
      <c r="J440" s="38"/>
      <c r="K440" s="15">
        <v>935</v>
      </c>
      <c r="L440" s="15">
        <v>28053</v>
      </c>
      <c r="M440" s="15">
        <v>29456</v>
      </c>
      <c r="N440" s="15">
        <f t="shared" si="269"/>
        <v>58444</v>
      </c>
      <c r="O440" s="92">
        <v>70125</v>
      </c>
      <c r="P440" s="92">
        <v>84142</v>
      </c>
      <c r="Q440" s="92">
        <v>100960</v>
      </c>
      <c r="R440" s="92">
        <v>121140</v>
      </c>
      <c r="S440" s="38"/>
      <c r="T440" s="17">
        <f t="shared" si="270"/>
        <v>23375</v>
      </c>
      <c r="U440" s="17">
        <f t="shared" si="271"/>
        <v>701325</v>
      </c>
      <c r="V440" s="17">
        <f t="shared" si="251"/>
        <v>736400</v>
      </c>
      <c r="W440" s="17">
        <f t="shared" si="272"/>
        <v>1461100</v>
      </c>
      <c r="X440" s="17">
        <f t="shared" si="252"/>
        <v>1753125</v>
      </c>
      <c r="Y440" s="17">
        <f t="shared" si="253"/>
        <v>2103550</v>
      </c>
      <c r="Z440" s="17">
        <f t="shared" si="254"/>
        <v>2524000</v>
      </c>
      <c r="AA440" s="50">
        <f t="shared" si="255"/>
        <v>3028500</v>
      </c>
    </row>
    <row r="441" spans="1:27" customFormat="1" x14ac:dyDescent="0.25">
      <c r="A441" s="49">
        <v>8015</v>
      </c>
      <c r="B441" s="24" t="s">
        <v>165</v>
      </c>
      <c r="C441" s="19">
        <v>3</v>
      </c>
      <c r="D441" s="20">
        <v>3</v>
      </c>
      <c r="E441" s="20">
        <v>3</v>
      </c>
      <c r="F441" s="20">
        <v>3</v>
      </c>
      <c r="G441" s="20">
        <v>3</v>
      </c>
      <c r="H441" s="20">
        <v>3</v>
      </c>
      <c r="I441" s="20">
        <v>3</v>
      </c>
      <c r="J441" s="38"/>
      <c r="K441" s="15">
        <v>0</v>
      </c>
      <c r="L441" s="15">
        <v>0</v>
      </c>
      <c r="M441" s="15">
        <v>0</v>
      </c>
      <c r="N441" s="15">
        <f t="shared" si="269"/>
        <v>0</v>
      </c>
      <c r="O441" s="92">
        <v>0</v>
      </c>
      <c r="P441" s="92">
        <v>0</v>
      </c>
      <c r="Q441" s="92">
        <v>0</v>
      </c>
      <c r="R441" s="92">
        <v>0</v>
      </c>
      <c r="S441" s="38"/>
      <c r="T441" s="17">
        <f t="shared" si="270"/>
        <v>0</v>
      </c>
      <c r="U441" s="17">
        <f t="shared" si="271"/>
        <v>0</v>
      </c>
      <c r="V441" s="17">
        <f t="shared" si="251"/>
        <v>0</v>
      </c>
      <c r="W441" s="17">
        <f t="shared" si="272"/>
        <v>0</v>
      </c>
      <c r="X441" s="17">
        <f t="shared" si="252"/>
        <v>0</v>
      </c>
      <c r="Y441" s="17">
        <f t="shared" si="253"/>
        <v>0</v>
      </c>
      <c r="Z441" s="17">
        <f t="shared" si="254"/>
        <v>0</v>
      </c>
      <c r="AA441" s="50">
        <f t="shared" si="255"/>
        <v>0</v>
      </c>
    </row>
    <row r="442" spans="1:27" customFormat="1" x14ac:dyDescent="0.25">
      <c r="A442" s="49">
        <v>8017</v>
      </c>
      <c r="B442" s="24" t="s">
        <v>166</v>
      </c>
      <c r="C442" s="19">
        <v>25</v>
      </c>
      <c r="D442" s="20">
        <v>25</v>
      </c>
      <c r="E442" s="20">
        <v>25</v>
      </c>
      <c r="F442" s="20">
        <v>25</v>
      </c>
      <c r="G442" s="20">
        <v>25</v>
      </c>
      <c r="H442" s="20">
        <v>25</v>
      </c>
      <c r="I442" s="20">
        <v>25</v>
      </c>
      <c r="J442" s="38"/>
      <c r="K442" s="15">
        <v>0</v>
      </c>
      <c r="L442" s="15">
        <v>0</v>
      </c>
      <c r="M442" s="15">
        <v>0</v>
      </c>
      <c r="N442" s="15">
        <f t="shared" si="269"/>
        <v>0</v>
      </c>
      <c r="O442" s="92">
        <v>0</v>
      </c>
      <c r="P442" s="92">
        <v>0</v>
      </c>
      <c r="Q442" s="92">
        <v>0</v>
      </c>
      <c r="R442" s="92">
        <v>0</v>
      </c>
      <c r="S442" s="38"/>
      <c r="T442" s="17">
        <f t="shared" si="270"/>
        <v>0</v>
      </c>
      <c r="U442" s="17">
        <f t="shared" si="271"/>
        <v>0</v>
      </c>
      <c r="V442" s="17">
        <f t="shared" si="251"/>
        <v>0</v>
      </c>
      <c r="W442" s="17">
        <f t="shared" si="272"/>
        <v>0</v>
      </c>
      <c r="X442" s="17">
        <f t="shared" si="252"/>
        <v>0</v>
      </c>
      <c r="Y442" s="17">
        <f t="shared" si="253"/>
        <v>0</v>
      </c>
      <c r="Z442" s="17">
        <f t="shared" si="254"/>
        <v>0</v>
      </c>
      <c r="AA442" s="50">
        <f t="shared" si="255"/>
        <v>0</v>
      </c>
    </row>
    <row r="443" spans="1:27" customFormat="1" x14ac:dyDescent="0.25">
      <c r="A443" s="49">
        <v>8020</v>
      </c>
      <c r="B443" s="24" t="s">
        <v>167</v>
      </c>
      <c r="C443" s="19">
        <v>40</v>
      </c>
      <c r="D443" s="20">
        <v>40</v>
      </c>
      <c r="E443" s="20">
        <v>40</v>
      </c>
      <c r="F443" s="20">
        <v>40</v>
      </c>
      <c r="G443" s="20">
        <v>40</v>
      </c>
      <c r="H443" s="20">
        <v>40</v>
      </c>
      <c r="I443" s="20">
        <v>40</v>
      </c>
      <c r="J443" s="38"/>
      <c r="K443" s="15">
        <v>0</v>
      </c>
      <c r="L443" s="15">
        <v>0</v>
      </c>
      <c r="M443" s="15">
        <v>1</v>
      </c>
      <c r="N443" s="15">
        <f t="shared" si="269"/>
        <v>1</v>
      </c>
      <c r="O443" s="92">
        <v>1</v>
      </c>
      <c r="P443" s="92">
        <v>1</v>
      </c>
      <c r="Q443" s="92">
        <v>1</v>
      </c>
      <c r="R443" s="92">
        <v>1</v>
      </c>
      <c r="S443" s="38"/>
      <c r="T443" s="17">
        <f t="shared" si="270"/>
        <v>0</v>
      </c>
      <c r="U443" s="17">
        <f t="shared" si="271"/>
        <v>0</v>
      </c>
      <c r="V443" s="17">
        <f t="shared" si="251"/>
        <v>40</v>
      </c>
      <c r="W443" s="17">
        <f t="shared" si="272"/>
        <v>40</v>
      </c>
      <c r="X443" s="17">
        <f t="shared" si="252"/>
        <v>40</v>
      </c>
      <c r="Y443" s="17">
        <f t="shared" si="253"/>
        <v>40</v>
      </c>
      <c r="Z443" s="17">
        <f t="shared" si="254"/>
        <v>40</v>
      </c>
      <c r="AA443" s="50">
        <f t="shared" si="255"/>
        <v>40</v>
      </c>
    </row>
    <row r="444" spans="1:27" customFormat="1" x14ac:dyDescent="0.25">
      <c r="A444" s="51">
        <v>8021</v>
      </c>
      <c r="B444" s="24" t="s">
        <v>168</v>
      </c>
      <c r="C444" s="19">
        <v>40</v>
      </c>
      <c r="D444" s="20">
        <v>40</v>
      </c>
      <c r="E444" s="20">
        <v>40</v>
      </c>
      <c r="F444" s="20">
        <v>40</v>
      </c>
      <c r="G444" s="20">
        <v>40</v>
      </c>
      <c r="H444" s="20">
        <v>40</v>
      </c>
      <c r="I444" s="20">
        <v>40</v>
      </c>
      <c r="J444" s="38"/>
      <c r="K444" s="15">
        <v>14533</v>
      </c>
      <c r="L444" s="15">
        <v>436000</v>
      </c>
      <c r="M444" s="15">
        <v>457800</v>
      </c>
      <c r="N444" s="15">
        <f t="shared" si="269"/>
        <v>908333</v>
      </c>
      <c r="O444" s="92">
        <v>1017333</v>
      </c>
      <c r="P444" s="92">
        <v>1139413</v>
      </c>
      <c r="Q444" s="92">
        <v>1276143</v>
      </c>
      <c r="R444" s="92">
        <v>1429280</v>
      </c>
      <c r="S444" s="38"/>
      <c r="T444" s="17">
        <f t="shared" si="270"/>
        <v>581320</v>
      </c>
      <c r="U444" s="17">
        <f t="shared" si="271"/>
        <v>17440000</v>
      </c>
      <c r="V444" s="17">
        <f t="shared" si="251"/>
        <v>18312000</v>
      </c>
      <c r="W444" s="17">
        <f t="shared" si="272"/>
        <v>36333320</v>
      </c>
      <c r="X444" s="17">
        <f t="shared" si="252"/>
        <v>40693320</v>
      </c>
      <c r="Y444" s="17">
        <f t="shared" si="253"/>
        <v>45576520</v>
      </c>
      <c r="Z444" s="17">
        <f t="shared" si="254"/>
        <v>51045720</v>
      </c>
      <c r="AA444" s="50">
        <f t="shared" si="255"/>
        <v>57171200</v>
      </c>
    </row>
    <row r="445" spans="1:27" customFormat="1" x14ac:dyDescent="0.25">
      <c r="A445" s="49">
        <v>8023</v>
      </c>
      <c r="B445" s="24" t="s">
        <v>169</v>
      </c>
      <c r="C445" s="19">
        <v>40</v>
      </c>
      <c r="D445" s="20">
        <v>40</v>
      </c>
      <c r="E445" s="20">
        <v>40</v>
      </c>
      <c r="F445" s="20">
        <v>40</v>
      </c>
      <c r="G445" s="20">
        <v>40</v>
      </c>
      <c r="H445" s="20">
        <v>40</v>
      </c>
      <c r="I445" s="20">
        <v>40</v>
      </c>
      <c r="J445" s="38"/>
      <c r="K445" s="15">
        <v>106</v>
      </c>
      <c r="L445" s="15">
        <v>3172</v>
      </c>
      <c r="M445" s="15">
        <v>3330</v>
      </c>
      <c r="N445" s="15">
        <f t="shared" si="269"/>
        <v>6608</v>
      </c>
      <c r="O445" s="92">
        <v>6608</v>
      </c>
      <c r="P445" s="92">
        <v>6608</v>
      </c>
      <c r="Q445" s="92">
        <v>6608</v>
      </c>
      <c r="R445" s="92">
        <v>6608</v>
      </c>
      <c r="S445" s="38"/>
      <c r="T445" s="17">
        <f t="shared" si="270"/>
        <v>4240</v>
      </c>
      <c r="U445" s="17">
        <f t="shared" si="271"/>
        <v>126880</v>
      </c>
      <c r="V445" s="17">
        <f t="shared" si="251"/>
        <v>133200</v>
      </c>
      <c r="W445" s="17">
        <f t="shared" si="272"/>
        <v>264320</v>
      </c>
      <c r="X445" s="17">
        <f>O445*F445</f>
        <v>264320</v>
      </c>
      <c r="Y445" s="17">
        <f t="shared" si="253"/>
        <v>264320</v>
      </c>
      <c r="Z445" s="17">
        <f t="shared" si="254"/>
        <v>264320</v>
      </c>
      <c r="AA445" s="50">
        <f t="shared" si="255"/>
        <v>264320</v>
      </c>
    </row>
    <row r="446" spans="1:27" customFormat="1" x14ac:dyDescent="0.25">
      <c r="A446" s="49">
        <v>8024</v>
      </c>
      <c r="B446" s="24" t="s">
        <v>170</v>
      </c>
      <c r="C446" s="117" t="s">
        <v>243</v>
      </c>
      <c r="D446" s="173" t="s">
        <v>243</v>
      </c>
      <c r="E446" s="118" t="s">
        <v>243</v>
      </c>
      <c r="F446" s="118" t="s">
        <v>243</v>
      </c>
      <c r="G446" s="118" t="s">
        <v>243</v>
      </c>
      <c r="H446" s="118" t="s">
        <v>243</v>
      </c>
      <c r="I446" s="118" t="s">
        <v>243</v>
      </c>
      <c r="J446" s="38"/>
      <c r="K446" s="15">
        <v>0</v>
      </c>
      <c r="L446" s="15">
        <v>31739</v>
      </c>
      <c r="M446" s="15">
        <v>31739</v>
      </c>
      <c r="N446" s="15">
        <f t="shared" si="269"/>
        <v>63478</v>
      </c>
      <c r="O446" s="92">
        <v>63478</v>
      </c>
      <c r="P446" s="92">
        <v>63478</v>
      </c>
      <c r="Q446" s="92">
        <v>63478</v>
      </c>
      <c r="R446" s="92">
        <v>63478</v>
      </c>
      <c r="S446" s="38"/>
      <c r="T446" s="17">
        <f>K446</f>
        <v>0</v>
      </c>
      <c r="U446" s="17">
        <f>L446</f>
        <v>31739</v>
      </c>
      <c r="V446" s="17">
        <f>M446</f>
        <v>31739</v>
      </c>
      <c r="W446" s="17">
        <f t="shared" si="272"/>
        <v>63478</v>
      </c>
      <c r="X446" s="17">
        <f>O446</f>
        <v>63478</v>
      </c>
      <c r="Y446" s="17">
        <f>P446</f>
        <v>63478</v>
      </c>
      <c r="Z446" s="17">
        <f>Q446</f>
        <v>63478</v>
      </c>
      <c r="AA446" s="50">
        <f>R446</f>
        <v>63478</v>
      </c>
    </row>
    <row r="447" spans="1:27" customFormat="1" x14ac:dyDescent="0.25">
      <c r="A447" s="49">
        <v>8027</v>
      </c>
      <c r="B447" s="24" t="s">
        <v>171</v>
      </c>
      <c r="C447" s="19">
        <v>130</v>
      </c>
      <c r="D447" s="20">
        <v>130</v>
      </c>
      <c r="E447" s="20">
        <v>130</v>
      </c>
      <c r="F447" s="20">
        <v>130</v>
      </c>
      <c r="G447" s="20">
        <v>130</v>
      </c>
      <c r="H447" s="20">
        <v>130</v>
      </c>
      <c r="I447" s="20">
        <v>130</v>
      </c>
      <c r="J447" s="38"/>
      <c r="K447" s="15">
        <v>0</v>
      </c>
      <c r="L447" s="15">
        <v>0</v>
      </c>
      <c r="M447" s="15">
        <v>0</v>
      </c>
      <c r="N447" s="15">
        <f t="shared" ref="N447" si="273">K447+L447+M447</f>
        <v>0</v>
      </c>
      <c r="O447" s="92">
        <v>0</v>
      </c>
      <c r="P447" s="92">
        <v>0</v>
      </c>
      <c r="Q447" s="92">
        <v>0</v>
      </c>
      <c r="R447" s="92">
        <v>0</v>
      </c>
      <c r="S447" s="38"/>
      <c r="T447" s="17">
        <f t="shared" si="270"/>
        <v>0</v>
      </c>
      <c r="U447" s="17">
        <f>L447*D447</f>
        <v>0</v>
      </c>
      <c r="V447" s="17">
        <f t="shared" ref="V447" si="274">M447*E447</f>
        <v>0</v>
      </c>
      <c r="W447" s="17">
        <f t="shared" si="272"/>
        <v>0</v>
      </c>
      <c r="X447" s="17">
        <f t="shared" ref="X447" si="275">O447*F447</f>
        <v>0</v>
      </c>
      <c r="Y447" s="17">
        <f t="shared" ref="Y447" si="276">P447*G447</f>
        <v>0</v>
      </c>
      <c r="Z447" s="17">
        <f t="shared" ref="Z447" si="277">Q447*H447</f>
        <v>0</v>
      </c>
      <c r="AA447" s="50">
        <f t="shared" ref="AA447" si="278">R447*I447</f>
        <v>0</v>
      </c>
    </row>
    <row r="448" spans="1:27" customFormat="1" x14ac:dyDescent="0.25">
      <c r="A448" s="49">
        <v>8031</v>
      </c>
      <c r="B448" s="24" t="s">
        <v>263</v>
      </c>
      <c r="C448" s="117" t="s">
        <v>243</v>
      </c>
      <c r="D448" s="173" t="s">
        <v>243</v>
      </c>
      <c r="E448" s="118" t="s">
        <v>243</v>
      </c>
      <c r="F448" s="118" t="s">
        <v>243</v>
      </c>
      <c r="G448" s="118" t="s">
        <v>243</v>
      </c>
      <c r="H448" s="118" t="s">
        <v>243</v>
      </c>
      <c r="I448" s="118" t="s">
        <v>243</v>
      </c>
      <c r="J448" s="38"/>
      <c r="K448" s="15">
        <v>0</v>
      </c>
      <c r="L448" s="15">
        <v>157393</v>
      </c>
      <c r="M448" s="15">
        <v>157393</v>
      </c>
      <c r="N448" s="15">
        <f t="shared" si="269"/>
        <v>314786</v>
      </c>
      <c r="O448" s="92">
        <v>330525</v>
      </c>
      <c r="P448" s="92">
        <v>347051</v>
      </c>
      <c r="Q448" s="92">
        <v>364403</v>
      </c>
      <c r="R448" s="92">
        <v>382623</v>
      </c>
      <c r="S448" s="38"/>
      <c r="T448" s="17">
        <f>K448</f>
        <v>0</v>
      </c>
      <c r="U448" s="17">
        <f>L448</f>
        <v>157393</v>
      </c>
      <c r="V448" s="17">
        <f>M448</f>
        <v>157393</v>
      </c>
      <c r="W448" s="17">
        <f t="shared" si="272"/>
        <v>314786</v>
      </c>
      <c r="X448" s="17">
        <f>O448</f>
        <v>330525</v>
      </c>
      <c r="Y448" s="17">
        <f>P448</f>
        <v>347051</v>
      </c>
      <c r="Z448" s="17">
        <f>Q448</f>
        <v>364403</v>
      </c>
      <c r="AA448" s="50">
        <f>R448</f>
        <v>382623</v>
      </c>
    </row>
    <row r="449" spans="1:27" customFormat="1" x14ac:dyDescent="0.25">
      <c r="A449" s="49">
        <v>8041</v>
      </c>
      <c r="B449" s="24" t="s">
        <v>172</v>
      </c>
      <c r="C449" s="19">
        <v>55</v>
      </c>
      <c r="D449" s="20">
        <v>55</v>
      </c>
      <c r="E449" s="20">
        <v>55</v>
      </c>
      <c r="F449" s="20">
        <v>55</v>
      </c>
      <c r="G449" s="20">
        <v>55</v>
      </c>
      <c r="H449" s="20">
        <v>55</v>
      </c>
      <c r="I449" s="20">
        <v>55</v>
      </c>
      <c r="J449" s="38"/>
      <c r="K449" s="15">
        <v>0</v>
      </c>
      <c r="L449" s="15">
        <v>0</v>
      </c>
      <c r="M449" s="15">
        <v>0</v>
      </c>
      <c r="N449" s="15">
        <f t="shared" ref="N449:N453" si="279">K449+L449+M449</f>
        <v>0</v>
      </c>
      <c r="O449" s="92">
        <v>0</v>
      </c>
      <c r="P449" s="92">
        <v>0</v>
      </c>
      <c r="Q449" s="92">
        <v>0</v>
      </c>
      <c r="R449" s="92">
        <v>0</v>
      </c>
      <c r="S449" s="38"/>
      <c r="T449" s="17">
        <f t="shared" si="270"/>
        <v>0</v>
      </c>
      <c r="U449" s="17">
        <f>L449*D449</f>
        <v>0</v>
      </c>
      <c r="V449" s="17">
        <f t="shared" ref="V449:V451" si="280">M449*E449</f>
        <v>0</v>
      </c>
      <c r="W449" s="17">
        <f t="shared" si="272"/>
        <v>0</v>
      </c>
      <c r="X449" s="17">
        <f t="shared" ref="X449:X451" si="281">O449*F449</f>
        <v>0</v>
      </c>
      <c r="Y449" s="17">
        <f t="shared" ref="Y449:Y451" si="282">P449*G449</f>
        <v>0</v>
      </c>
      <c r="Z449" s="17">
        <f t="shared" ref="Z449:Z451" si="283">Q449*H449</f>
        <v>0</v>
      </c>
      <c r="AA449" s="50">
        <f t="shared" ref="AA449:AA451" si="284">R449*I449</f>
        <v>0</v>
      </c>
    </row>
    <row r="450" spans="1:27" customFormat="1" x14ac:dyDescent="0.25">
      <c r="A450" s="49">
        <v>8042</v>
      </c>
      <c r="B450" s="24" t="s">
        <v>173</v>
      </c>
      <c r="C450" s="19">
        <v>15</v>
      </c>
      <c r="D450" s="20">
        <v>15</v>
      </c>
      <c r="E450" s="20">
        <v>15</v>
      </c>
      <c r="F450" s="20">
        <v>15</v>
      </c>
      <c r="G450" s="20">
        <v>15</v>
      </c>
      <c r="H450" s="20">
        <v>15</v>
      </c>
      <c r="I450" s="20">
        <v>15</v>
      </c>
      <c r="J450" s="38"/>
      <c r="K450" s="15">
        <v>0</v>
      </c>
      <c r="L450" s="15">
        <v>0</v>
      </c>
      <c r="M450" s="15">
        <v>0</v>
      </c>
      <c r="N450" s="15">
        <f t="shared" si="279"/>
        <v>0</v>
      </c>
      <c r="O450" s="92">
        <v>0</v>
      </c>
      <c r="P450" s="92">
        <v>0</v>
      </c>
      <c r="Q450" s="92">
        <v>0</v>
      </c>
      <c r="R450" s="92">
        <v>0</v>
      </c>
      <c r="S450" s="38"/>
      <c r="T450" s="17">
        <f t="shared" si="270"/>
        <v>0</v>
      </c>
      <c r="U450" s="17">
        <f>L450*D450</f>
        <v>0</v>
      </c>
      <c r="V450" s="17">
        <f t="shared" si="280"/>
        <v>0</v>
      </c>
      <c r="W450" s="17">
        <f t="shared" si="272"/>
        <v>0</v>
      </c>
      <c r="X450" s="17">
        <f t="shared" si="281"/>
        <v>0</v>
      </c>
      <c r="Y450" s="17">
        <f t="shared" si="282"/>
        <v>0</v>
      </c>
      <c r="Z450" s="17">
        <f t="shared" si="283"/>
        <v>0</v>
      </c>
      <c r="AA450" s="50">
        <f t="shared" si="284"/>
        <v>0</v>
      </c>
    </row>
    <row r="451" spans="1:27" customFormat="1" x14ac:dyDescent="0.25">
      <c r="A451" s="49">
        <v>8043</v>
      </c>
      <c r="B451" s="24" t="s">
        <v>174</v>
      </c>
      <c r="C451" s="19">
        <v>55</v>
      </c>
      <c r="D451" s="20">
        <v>55</v>
      </c>
      <c r="E451" s="20">
        <v>55</v>
      </c>
      <c r="F451" s="20">
        <v>55</v>
      </c>
      <c r="G451" s="20">
        <v>55</v>
      </c>
      <c r="H451" s="20">
        <v>55</v>
      </c>
      <c r="I451" s="20">
        <v>55</v>
      </c>
      <c r="J451" s="38"/>
      <c r="K451" s="15">
        <v>0</v>
      </c>
      <c r="L451" s="15">
        <v>0</v>
      </c>
      <c r="M451" s="15">
        <v>0</v>
      </c>
      <c r="N451" s="15">
        <f t="shared" si="279"/>
        <v>0</v>
      </c>
      <c r="O451" s="92">
        <v>0</v>
      </c>
      <c r="P451" s="92">
        <v>0</v>
      </c>
      <c r="Q451" s="92">
        <v>0</v>
      </c>
      <c r="R451" s="92">
        <v>0</v>
      </c>
      <c r="S451" s="38"/>
      <c r="T451" s="17">
        <f t="shared" si="270"/>
        <v>0</v>
      </c>
      <c r="U451" s="17">
        <f>L451*D451</f>
        <v>0</v>
      </c>
      <c r="V451" s="17">
        <f t="shared" si="280"/>
        <v>0</v>
      </c>
      <c r="W451" s="17">
        <f t="shared" si="272"/>
        <v>0</v>
      </c>
      <c r="X451" s="17">
        <f t="shared" si="281"/>
        <v>0</v>
      </c>
      <c r="Y451" s="17">
        <f t="shared" si="282"/>
        <v>0</v>
      </c>
      <c r="Z451" s="17">
        <f t="shared" si="283"/>
        <v>0</v>
      </c>
      <c r="AA451" s="50">
        <f t="shared" si="284"/>
        <v>0</v>
      </c>
    </row>
    <row r="452" spans="1:27" customFormat="1" x14ac:dyDescent="0.25">
      <c r="A452" s="49">
        <v>8050</v>
      </c>
      <c r="B452" s="24" t="s">
        <v>175</v>
      </c>
      <c r="C452" s="117" t="s">
        <v>243</v>
      </c>
      <c r="D452" s="173" t="s">
        <v>243</v>
      </c>
      <c r="E452" s="118" t="s">
        <v>243</v>
      </c>
      <c r="F452" s="118" t="s">
        <v>243</v>
      </c>
      <c r="G452" s="118" t="s">
        <v>243</v>
      </c>
      <c r="H452" s="118" t="s">
        <v>243</v>
      </c>
      <c r="I452" s="118" t="s">
        <v>243</v>
      </c>
      <c r="J452" s="38"/>
      <c r="K452" s="15">
        <v>0</v>
      </c>
      <c r="L452" s="15">
        <v>0</v>
      </c>
      <c r="M452" s="15">
        <v>0</v>
      </c>
      <c r="N452" s="15">
        <f t="shared" si="279"/>
        <v>0</v>
      </c>
      <c r="O452" s="92">
        <v>0</v>
      </c>
      <c r="P452" s="92">
        <v>0</v>
      </c>
      <c r="Q452" s="92">
        <v>0</v>
      </c>
      <c r="R452" s="92">
        <v>0</v>
      </c>
      <c r="S452" s="38"/>
      <c r="T452" s="17">
        <f t="shared" ref="T452:U453" si="285">K452</f>
        <v>0</v>
      </c>
      <c r="U452" s="17">
        <f t="shared" si="285"/>
        <v>0</v>
      </c>
      <c r="V452" s="17">
        <f t="shared" ref="V452:V453" si="286">M452</f>
        <v>0</v>
      </c>
      <c r="W452" s="17">
        <f t="shared" si="272"/>
        <v>0</v>
      </c>
      <c r="X452" s="17">
        <f t="shared" ref="X452:X453" si="287">O452</f>
        <v>0</v>
      </c>
      <c r="Y452" s="17">
        <f t="shared" ref="Y452:Y453" si="288">P452</f>
        <v>0</v>
      </c>
      <c r="Z452" s="17">
        <f t="shared" ref="Z452:Z453" si="289">Q452</f>
        <v>0</v>
      </c>
      <c r="AA452" s="50">
        <f t="shared" ref="AA452:AA453" si="290">R452</f>
        <v>0</v>
      </c>
    </row>
    <row r="453" spans="1:27" customFormat="1" x14ac:dyDescent="0.25">
      <c r="A453" s="51">
        <v>8901</v>
      </c>
      <c r="B453" s="24" t="s">
        <v>176</v>
      </c>
      <c r="C453" s="117" t="s">
        <v>243</v>
      </c>
      <c r="D453" s="173" t="s">
        <v>243</v>
      </c>
      <c r="E453" s="118" t="s">
        <v>243</v>
      </c>
      <c r="F453" s="118" t="s">
        <v>243</v>
      </c>
      <c r="G453" s="118" t="s">
        <v>243</v>
      </c>
      <c r="H453" s="118" t="s">
        <v>243</v>
      </c>
      <c r="I453" s="118" t="s">
        <v>243</v>
      </c>
      <c r="J453" s="38"/>
      <c r="K453" s="15">
        <v>0</v>
      </c>
      <c r="L453" s="15">
        <v>158090</v>
      </c>
      <c r="M453" s="15">
        <v>158090</v>
      </c>
      <c r="N453" s="15">
        <f t="shared" si="279"/>
        <v>316180</v>
      </c>
      <c r="O453" s="92">
        <v>297272</v>
      </c>
      <c r="P453" s="92">
        <v>279496</v>
      </c>
      <c r="Q453" s="92">
        <v>262782</v>
      </c>
      <c r="R453" s="92">
        <v>247067</v>
      </c>
      <c r="S453" s="38"/>
      <c r="T453" s="17">
        <f t="shared" si="285"/>
        <v>0</v>
      </c>
      <c r="U453" s="17">
        <f t="shared" si="285"/>
        <v>158090</v>
      </c>
      <c r="V453" s="17">
        <f t="shared" si="286"/>
        <v>158090</v>
      </c>
      <c r="W453" s="17">
        <f t="shared" si="272"/>
        <v>316180</v>
      </c>
      <c r="X453" s="17">
        <f t="shared" si="287"/>
        <v>297272</v>
      </c>
      <c r="Y453" s="17">
        <f t="shared" si="288"/>
        <v>279496</v>
      </c>
      <c r="Z453" s="17">
        <f t="shared" si="289"/>
        <v>262782</v>
      </c>
      <c r="AA453" s="50">
        <f t="shared" si="290"/>
        <v>247067</v>
      </c>
    </row>
    <row r="454" spans="1:27" s="2" customFormat="1" x14ac:dyDescent="0.25">
      <c r="A454" s="51">
        <v>8902</v>
      </c>
      <c r="B454" s="24" t="s">
        <v>177</v>
      </c>
      <c r="C454" s="20">
        <v>0.25</v>
      </c>
      <c r="D454" s="20">
        <v>0.25</v>
      </c>
      <c r="E454" s="20">
        <v>0.25</v>
      </c>
      <c r="F454" s="20">
        <v>0.25</v>
      </c>
      <c r="G454" s="20">
        <v>0.25</v>
      </c>
      <c r="H454" s="20">
        <v>0.25</v>
      </c>
      <c r="I454" s="20">
        <v>0.25</v>
      </c>
      <c r="J454" s="38"/>
      <c r="K454" s="15">
        <v>19388</v>
      </c>
      <c r="L454" s="15">
        <v>581640</v>
      </c>
      <c r="M454" s="15">
        <v>610721</v>
      </c>
      <c r="N454" s="15">
        <f t="shared" ref="N454:N455" si="291">K454+L454+M454</f>
        <v>1211749</v>
      </c>
      <c r="O454" s="92">
        <v>1188968</v>
      </c>
      <c r="P454" s="92">
        <v>1166616</v>
      </c>
      <c r="Q454" s="92">
        <v>1144683</v>
      </c>
      <c r="R454" s="92">
        <v>1123163</v>
      </c>
      <c r="S454" s="38"/>
      <c r="T454" s="17">
        <f t="shared" ref="T454:T455" si="292">K454*C454</f>
        <v>4847</v>
      </c>
      <c r="U454" s="17">
        <f>L454*D454</f>
        <v>145410</v>
      </c>
      <c r="V454" s="17">
        <f t="shared" si="251"/>
        <v>152680.25</v>
      </c>
      <c r="W454" s="17">
        <f t="shared" si="272"/>
        <v>302937.25</v>
      </c>
      <c r="X454" s="17">
        <f t="shared" si="252"/>
        <v>297242</v>
      </c>
      <c r="Y454" s="17">
        <f t="shared" si="253"/>
        <v>291654</v>
      </c>
      <c r="Z454" s="17">
        <f t="shared" si="254"/>
        <v>286170.75</v>
      </c>
      <c r="AA454" s="50">
        <f t="shared" si="255"/>
        <v>280790.75</v>
      </c>
    </row>
    <row r="455" spans="1:27" s="2" customFormat="1" x14ac:dyDescent="0.25">
      <c r="A455" s="51">
        <v>8904</v>
      </c>
      <c r="B455" s="24" t="s">
        <v>178</v>
      </c>
      <c r="C455" s="20">
        <v>50</v>
      </c>
      <c r="D455" s="20">
        <v>50</v>
      </c>
      <c r="E455" s="20">
        <v>50</v>
      </c>
      <c r="F455" s="20">
        <v>50</v>
      </c>
      <c r="G455" s="20">
        <v>50</v>
      </c>
      <c r="H455" s="20">
        <v>50</v>
      </c>
      <c r="I455" s="20">
        <v>50</v>
      </c>
      <c r="J455" s="38"/>
      <c r="K455" s="15">
        <v>1</v>
      </c>
      <c r="L455" s="15">
        <v>22</v>
      </c>
      <c r="M455" s="15">
        <v>23</v>
      </c>
      <c r="N455" s="15">
        <f t="shared" si="291"/>
        <v>46</v>
      </c>
      <c r="O455" s="92">
        <v>44</v>
      </c>
      <c r="P455" s="92">
        <v>43</v>
      </c>
      <c r="Q455" s="92">
        <v>42</v>
      </c>
      <c r="R455" s="92">
        <v>41</v>
      </c>
      <c r="S455" s="38"/>
      <c r="T455" s="17">
        <f t="shared" si="292"/>
        <v>50</v>
      </c>
      <c r="U455" s="17">
        <f>L455*D455</f>
        <v>1100</v>
      </c>
      <c r="V455" s="17">
        <f t="shared" si="251"/>
        <v>1150</v>
      </c>
      <c r="W455" s="17">
        <f t="shared" si="272"/>
        <v>2300</v>
      </c>
      <c r="X455" s="17">
        <f t="shared" si="252"/>
        <v>2200</v>
      </c>
      <c r="Y455" s="17">
        <f t="shared" si="253"/>
        <v>2150</v>
      </c>
      <c r="Z455" s="17">
        <f t="shared" si="254"/>
        <v>2100</v>
      </c>
      <c r="AA455" s="50">
        <f t="shared" si="255"/>
        <v>2050</v>
      </c>
    </row>
    <row r="456" spans="1:27" s="2" customFormat="1" x14ac:dyDescent="0.25">
      <c r="A456" s="52" t="s">
        <v>6</v>
      </c>
      <c r="B456" s="33"/>
      <c r="C456" s="13"/>
      <c r="D456" s="14"/>
      <c r="E456" s="14"/>
      <c r="F456" s="14"/>
      <c r="G456" s="14"/>
      <c r="H456" s="14"/>
      <c r="I456" s="14"/>
      <c r="J456" s="38"/>
      <c r="K456" s="15"/>
      <c r="L456" s="15"/>
      <c r="M456" s="15"/>
      <c r="N456" s="15"/>
      <c r="O456" s="92"/>
      <c r="P456" s="92"/>
      <c r="Q456" s="92"/>
      <c r="R456" s="92"/>
      <c r="S456" s="38"/>
      <c r="T456" s="17">
        <f>SUM(T429:T455)</f>
        <v>675055</v>
      </c>
      <c r="U456" s="17">
        <f>SUM(U429:U455)</f>
        <v>20599509</v>
      </c>
      <c r="V456" s="17">
        <f t="shared" ref="V456:AA456" si="293">SUM(V429:V455)</f>
        <v>21612335.25</v>
      </c>
      <c r="W456" s="17">
        <f t="shared" si="293"/>
        <v>42886899.25</v>
      </c>
      <c r="X456" s="17">
        <f t="shared" si="293"/>
        <v>47640388</v>
      </c>
      <c r="Y456" s="17">
        <f t="shared" si="293"/>
        <v>52983896</v>
      </c>
      <c r="Z456" s="17">
        <f t="shared" si="293"/>
        <v>58991953.75</v>
      </c>
      <c r="AA456" s="50">
        <f t="shared" si="293"/>
        <v>65749053.75</v>
      </c>
    </row>
    <row r="457" spans="1:27" customFormat="1" x14ac:dyDescent="0.25">
      <c r="A457" s="52"/>
      <c r="B457" s="33"/>
      <c r="C457" s="13"/>
      <c r="D457" s="14"/>
      <c r="E457" s="14"/>
      <c r="F457" s="14"/>
      <c r="G457" s="14"/>
      <c r="H457" s="14"/>
      <c r="I457" s="14"/>
      <c r="J457" s="38"/>
      <c r="K457" s="15"/>
      <c r="L457" s="15"/>
      <c r="M457" s="15"/>
      <c r="N457" s="15"/>
      <c r="O457" s="92"/>
      <c r="P457" s="92"/>
      <c r="Q457" s="92"/>
      <c r="R457" s="92"/>
      <c r="S457" s="38"/>
      <c r="T457" s="17"/>
      <c r="U457" s="17"/>
      <c r="V457" s="17"/>
      <c r="W457" s="17"/>
      <c r="X457" s="17"/>
      <c r="Y457" s="17"/>
      <c r="Z457" s="17"/>
      <c r="AA457" s="50"/>
    </row>
    <row r="458" spans="1:27" customFormat="1" x14ac:dyDescent="0.25">
      <c r="A458" s="52" t="s">
        <v>7</v>
      </c>
      <c r="B458" s="33"/>
      <c r="C458" s="13"/>
      <c r="D458" s="14"/>
      <c r="E458" s="14"/>
      <c r="F458" s="14"/>
      <c r="G458" s="14"/>
      <c r="H458" s="14"/>
      <c r="I458" s="14"/>
      <c r="J458" s="38"/>
      <c r="K458" s="15"/>
      <c r="L458" s="15"/>
      <c r="M458" s="15"/>
      <c r="N458" s="15"/>
      <c r="O458" s="92"/>
      <c r="P458" s="92"/>
      <c r="Q458" s="92"/>
      <c r="R458" s="92"/>
      <c r="S458" s="38"/>
      <c r="T458" s="17"/>
      <c r="U458" s="17"/>
      <c r="V458" s="17"/>
      <c r="W458" s="17"/>
      <c r="X458" s="17"/>
      <c r="Y458" s="17"/>
      <c r="Z458" s="17"/>
      <c r="AA458" s="50"/>
    </row>
    <row r="459" spans="1:27" customFormat="1" x14ac:dyDescent="0.25">
      <c r="A459" s="49">
        <v>9101</v>
      </c>
      <c r="B459" s="33" t="s">
        <v>214</v>
      </c>
      <c r="C459" s="19">
        <v>50</v>
      </c>
      <c r="D459" s="20">
        <v>50</v>
      </c>
      <c r="E459" s="20">
        <v>50</v>
      </c>
      <c r="F459" s="20">
        <v>50</v>
      </c>
      <c r="G459" s="20">
        <v>50</v>
      </c>
      <c r="H459" s="20">
        <v>50</v>
      </c>
      <c r="I459" s="20">
        <v>50</v>
      </c>
      <c r="J459" s="38"/>
      <c r="K459" s="15">
        <v>4</v>
      </c>
      <c r="L459" s="15">
        <v>106</v>
      </c>
      <c r="M459" s="15">
        <v>111</v>
      </c>
      <c r="N459" s="15">
        <f t="shared" ref="N459:N462" si="294">K459+L459+M459</f>
        <v>221</v>
      </c>
      <c r="O459" s="92">
        <v>221</v>
      </c>
      <c r="P459" s="92">
        <v>221</v>
      </c>
      <c r="Q459" s="92">
        <v>221</v>
      </c>
      <c r="R459" s="92">
        <v>221</v>
      </c>
      <c r="S459" s="38"/>
      <c r="T459" s="17">
        <f t="shared" ref="T459:T461" si="295">K459*C459</f>
        <v>200</v>
      </c>
      <c r="U459" s="17">
        <f>L459*D459</f>
        <v>5300</v>
      </c>
      <c r="V459" s="17">
        <f t="shared" si="251"/>
        <v>5550</v>
      </c>
      <c r="W459" s="17">
        <f t="shared" ref="W459:W462" si="296">SUM(T459:V459)</f>
        <v>11050</v>
      </c>
      <c r="X459" s="17">
        <f t="shared" si="252"/>
        <v>11050</v>
      </c>
      <c r="Y459" s="17">
        <f t="shared" si="253"/>
        <v>11050</v>
      </c>
      <c r="Z459" s="17">
        <f t="shared" si="254"/>
        <v>11050</v>
      </c>
      <c r="AA459" s="50">
        <f t="shared" si="255"/>
        <v>11050</v>
      </c>
    </row>
    <row r="460" spans="1:27" customFormat="1" x14ac:dyDescent="0.25">
      <c r="A460" s="49">
        <v>9201</v>
      </c>
      <c r="B460" s="33" t="s">
        <v>215</v>
      </c>
      <c r="C460" s="19">
        <v>10</v>
      </c>
      <c r="D460" s="20">
        <v>10</v>
      </c>
      <c r="E460" s="20">
        <v>10</v>
      </c>
      <c r="F460" s="20">
        <v>10</v>
      </c>
      <c r="G460" s="20">
        <v>10</v>
      </c>
      <c r="H460" s="20">
        <v>10</v>
      </c>
      <c r="I460" s="20">
        <v>10</v>
      </c>
      <c r="J460" s="38"/>
      <c r="K460" s="15">
        <v>4</v>
      </c>
      <c r="L460" s="15">
        <v>131</v>
      </c>
      <c r="M460" s="15">
        <v>137</v>
      </c>
      <c r="N460" s="15">
        <f t="shared" si="294"/>
        <v>272</v>
      </c>
      <c r="O460" s="92">
        <v>272</v>
      </c>
      <c r="P460" s="92">
        <v>272</v>
      </c>
      <c r="Q460" s="92">
        <v>272</v>
      </c>
      <c r="R460" s="92">
        <v>272</v>
      </c>
      <c r="S460" s="38"/>
      <c r="T460" s="17">
        <f t="shared" si="295"/>
        <v>40</v>
      </c>
      <c r="U460" s="17">
        <f>L460*D460</f>
        <v>1310</v>
      </c>
      <c r="V460" s="17">
        <f t="shared" si="251"/>
        <v>1370</v>
      </c>
      <c r="W460" s="17">
        <f t="shared" si="296"/>
        <v>2720</v>
      </c>
      <c r="X460" s="17">
        <f t="shared" si="252"/>
        <v>2720</v>
      </c>
      <c r="Y460" s="17">
        <f t="shared" si="253"/>
        <v>2720</v>
      </c>
      <c r="Z460" s="17">
        <f t="shared" si="254"/>
        <v>2720</v>
      </c>
      <c r="AA460" s="50">
        <f t="shared" si="255"/>
        <v>2720</v>
      </c>
    </row>
    <row r="461" spans="1:27" customFormat="1" x14ac:dyDescent="0.25">
      <c r="A461" s="49">
        <v>9202</v>
      </c>
      <c r="B461" s="36" t="s">
        <v>216</v>
      </c>
      <c r="C461" s="19">
        <v>25</v>
      </c>
      <c r="D461" s="20">
        <v>25</v>
      </c>
      <c r="E461" s="20">
        <v>25</v>
      </c>
      <c r="F461" s="20">
        <v>25</v>
      </c>
      <c r="G461" s="20">
        <v>25</v>
      </c>
      <c r="H461" s="20">
        <v>25</v>
      </c>
      <c r="I461" s="20">
        <v>25</v>
      </c>
      <c r="J461" s="38"/>
      <c r="K461" s="15">
        <v>67</v>
      </c>
      <c r="L461" s="15">
        <v>2009</v>
      </c>
      <c r="M461" s="15">
        <v>2109</v>
      </c>
      <c r="N461" s="15">
        <f t="shared" si="294"/>
        <v>4185</v>
      </c>
      <c r="O461" s="92">
        <v>4185</v>
      </c>
      <c r="P461" s="92">
        <v>4185</v>
      </c>
      <c r="Q461" s="92">
        <v>4185</v>
      </c>
      <c r="R461" s="92">
        <v>4185</v>
      </c>
      <c r="S461" s="38"/>
      <c r="T461" s="17">
        <f t="shared" si="295"/>
        <v>1675</v>
      </c>
      <c r="U461" s="17">
        <f>L461*D461</f>
        <v>50225</v>
      </c>
      <c r="V461" s="17">
        <f t="shared" si="251"/>
        <v>52725</v>
      </c>
      <c r="W461" s="17">
        <f t="shared" si="296"/>
        <v>104625</v>
      </c>
      <c r="X461" s="17">
        <f t="shared" si="252"/>
        <v>104625</v>
      </c>
      <c r="Y461" s="17">
        <f t="shared" si="253"/>
        <v>104625</v>
      </c>
      <c r="Z461" s="17">
        <f t="shared" si="254"/>
        <v>104625</v>
      </c>
      <c r="AA461" s="50">
        <f t="shared" si="255"/>
        <v>104625</v>
      </c>
    </row>
    <row r="462" spans="1:27" customFormat="1" x14ac:dyDescent="0.25">
      <c r="A462" s="49">
        <v>9209</v>
      </c>
      <c r="B462" s="36" t="s">
        <v>217</v>
      </c>
      <c r="C462" s="117" t="s">
        <v>243</v>
      </c>
      <c r="D462" s="173" t="s">
        <v>243</v>
      </c>
      <c r="E462" s="118" t="s">
        <v>243</v>
      </c>
      <c r="F462" s="118" t="s">
        <v>243</v>
      </c>
      <c r="G462" s="118" t="s">
        <v>243</v>
      </c>
      <c r="H462" s="118" t="s">
        <v>243</v>
      </c>
      <c r="I462" s="118" t="s">
        <v>243</v>
      </c>
      <c r="J462" s="38"/>
      <c r="K462" s="15">
        <v>0</v>
      </c>
      <c r="L462" s="15">
        <v>148</v>
      </c>
      <c r="M462" s="15">
        <v>148</v>
      </c>
      <c r="N462" s="15">
        <f t="shared" si="294"/>
        <v>296</v>
      </c>
      <c r="O462" s="92">
        <v>295</v>
      </c>
      <c r="P462" s="92">
        <v>295</v>
      </c>
      <c r="Q462" s="92">
        <v>295</v>
      </c>
      <c r="R462" s="92">
        <v>295</v>
      </c>
      <c r="S462" s="38"/>
      <c r="T462" s="17">
        <f>K462</f>
        <v>0</v>
      </c>
      <c r="U462" s="17">
        <f>L462</f>
        <v>148</v>
      </c>
      <c r="V462" s="17">
        <f>M462</f>
        <v>148</v>
      </c>
      <c r="W462" s="17">
        <f t="shared" si="296"/>
        <v>296</v>
      </c>
      <c r="X462" s="17">
        <f>O462</f>
        <v>295</v>
      </c>
      <c r="Y462" s="17">
        <f>P462</f>
        <v>295</v>
      </c>
      <c r="Z462" s="17">
        <f>Q462</f>
        <v>295</v>
      </c>
      <c r="AA462" s="50">
        <f>R462</f>
        <v>295</v>
      </c>
    </row>
    <row r="463" spans="1:27" customFormat="1" x14ac:dyDescent="0.25">
      <c r="A463" s="52" t="s">
        <v>11</v>
      </c>
      <c r="B463" s="36"/>
      <c r="C463" s="13"/>
      <c r="D463" s="14"/>
      <c r="E463" s="13"/>
      <c r="F463" s="13"/>
      <c r="G463" s="13"/>
      <c r="H463" s="13"/>
      <c r="I463" s="13"/>
      <c r="J463" s="38"/>
      <c r="K463" s="15"/>
      <c r="L463" s="15"/>
      <c r="M463" s="15"/>
      <c r="N463" s="15"/>
      <c r="O463" s="16"/>
      <c r="P463" s="16"/>
      <c r="Q463" s="26"/>
      <c r="R463" s="21"/>
      <c r="S463" s="38"/>
      <c r="T463" s="17">
        <f>SUM(T459:T462)</f>
        <v>1915</v>
      </c>
      <c r="U463" s="17">
        <f>SUM(U459:U462)</f>
        <v>56983</v>
      </c>
      <c r="V463" s="17">
        <f t="shared" ref="V463:AA463" si="297">SUM(V459:V462)</f>
        <v>59793</v>
      </c>
      <c r="W463" s="17">
        <f t="shared" si="297"/>
        <v>118691</v>
      </c>
      <c r="X463" s="17">
        <f t="shared" si="297"/>
        <v>118690</v>
      </c>
      <c r="Y463" s="17">
        <f t="shared" si="297"/>
        <v>118690</v>
      </c>
      <c r="Z463" s="17">
        <f t="shared" si="297"/>
        <v>118690</v>
      </c>
      <c r="AA463" s="50">
        <f t="shared" si="297"/>
        <v>118690</v>
      </c>
    </row>
    <row r="464" spans="1:27" customFormat="1" x14ac:dyDescent="0.25">
      <c r="A464" s="59"/>
      <c r="B464" s="60"/>
      <c r="C464" s="13"/>
      <c r="D464" s="13"/>
      <c r="E464" s="13"/>
      <c r="F464" s="13"/>
      <c r="G464" s="13"/>
      <c r="H464" s="13"/>
      <c r="I464" s="13"/>
      <c r="J464" s="38"/>
      <c r="K464" s="15"/>
      <c r="L464" s="15"/>
      <c r="M464" s="15"/>
      <c r="N464" s="15"/>
      <c r="O464" s="16"/>
      <c r="P464" s="16"/>
      <c r="Q464" s="29"/>
      <c r="R464" s="21"/>
      <c r="S464" s="38"/>
      <c r="T464" s="17"/>
      <c r="U464" s="17"/>
      <c r="V464" s="17"/>
      <c r="W464" s="17"/>
      <c r="X464" s="17"/>
      <c r="Y464" s="17"/>
      <c r="Z464" s="17"/>
      <c r="AA464" s="50"/>
    </row>
    <row r="465" spans="1:27" customFormat="1" ht="12.6" thickBot="1" x14ac:dyDescent="0.3">
      <c r="A465" s="64" t="s">
        <v>8</v>
      </c>
      <c r="B465" s="65"/>
      <c r="C465" s="53"/>
      <c r="D465" s="53"/>
      <c r="E465" s="53"/>
      <c r="F465" s="53"/>
      <c r="G465" s="53"/>
      <c r="H465" s="53"/>
      <c r="I465" s="53"/>
      <c r="J465" s="115"/>
      <c r="K465" s="54"/>
      <c r="L465" s="54"/>
      <c r="M465" s="54"/>
      <c r="N465" s="54"/>
      <c r="O465" s="55"/>
      <c r="P465" s="55"/>
      <c r="Q465" s="66"/>
      <c r="R465" s="58"/>
      <c r="S465" s="115"/>
      <c r="T465" s="56">
        <f t="shared" ref="T465:AA465" si="298">T116+T139+T147+T182+T207+T233+T251+T332+T405+T426+T456+T463</f>
        <v>105037020</v>
      </c>
      <c r="U465" s="56">
        <f t="shared" si="298"/>
        <v>1560342723</v>
      </c>
      <c r="V465" s="56">
        <f t="shared" si="298"/>
        <v>765098140.25</v>
      </c>
      <c r="W465" s="56">
        <f t="shared" si="298"/>
        <v>2430477883.25</v>
      </c>
      <c r="X465" s="56">
        <f t="shared" si="298"/>
        <v>2690210897</v>
      </c>
      <c r="Y465" s="56">
        <f t="shared" si="298"/>
        <v>2807974182</v>
      </c>
      <c r="Z465" s="56">
        <f t="shared" si="298"/>
        <v>2903219939.75</v>
      </c>
      <c r="AA465" s="61">
        <f t="shared" si="298"/>
        <v>2886842018.75</v>
      </c>
    </row>
    <row r="466" spans="1:27" customFormat="1" x14ac:dyDescent="0.25">
      <c r="A466" s="63"/>
      <c r="B466" s="5"/>
      <c r="C466" s="6"/>
      <c r="D466" s="6"/>
      <c r="E466" s="6"/>
      <c r="F466" s="6"/>
      <c r="G466" s="6"/>
      <c r="H466" s="6"/>
      <c r="M466" s="7"/>
      <c r="N466" s="7"/>
      <c r="O466" s="8"/>
      <c r="P466" s="8"/>
      <c r="Q466" s="11"/>
      <c r="R466" s="10"/>
      <c r="S466" s="2"/>
      <c r="T466" s="9"/>
      <c r="U466" s="9"/>
      <c r="V466" s="9"/>
      <c r="W466" s="9"/>
      <c r="X466" s="9"/>
      <c r="Y466" s="9"/>
      <c r="Z466" s="9"/>
      <c r="AA466" s="9"/>
    </row>
    <row r="467" spans="1:27" customFormat="1" ht="29.4" customHeight="1" x14ac:dyDescent="0.25">
      <c r="A467" s="182" t="s">
        <v>264</v>
      </c>
      <c r="B467" s="183"/>
      <c r="C467" s="183"/>
      <c r="D467" s="183"/>
      <c r="E467" s="183"/>
      <c r="F467" s="183"/>
      <c r="G467" s="183"/>
      <c r="H467" s="183"/>
      <c r="I467" s="183"/>
      <c r="J467" s="183"/>
      <c r="K467" s="183"/>
      <c r="L467" s="183"/>
      <c r="M467" s="183"/>
      <c r="N467" s="183"/>
      <c r="O467" s="183"/>
      <c r="P467" s="183"/>
      <c r="Q467" s="183"/>
      <c r="R467" s="183"/>
      <c r="S467" s="183"/>
      <c r="T467" s="183"/>
      <c r="U467" s="183"/>
      <c r="V467" s="183"/>
      <c r="W467" s="183"/>
      <c r="X467" s="183"/>
      <c r="Y467" s="183"/>
      <c r="Z467" s="183"/>
      <c r="AA467" s="183"/>
    </row>
    <row r="468" spans="1:27" customFormat="1" ht="12" customHeight="1" x14ac:dyDescent="0.25">
      <c r="A468" s="166"/>
      <c r="B468" s="166"/>
      <c r="C468" s="166"/>
      <c r="D468" s="166"/>
      <c r="E468" s="166"/>
      <c r="F468" s="166"/>
      <c r="G468" s="166"/>
      <c r="H468" s="166"/>
      <c r="I468" s="166"/>
      <c r="J468" s="166"/>
      <c r="K468" s="2"/>
      <c r="L468" s="2"/>
      <c r="M468" s="2"/>
      <c r="N468" s="2"/>
      <c r="O468" s="2"/>
      <c r="P468" s="2"/>
      <c r="Q468" s="2"/>
      <c r="R468" s="2"/>
      <c r="S468" s="166"/>
      <c r="T468" s="166"/>
      <c r="U468" s="166"/>
      <c r="V468" s="166"/>
      <c r="W468" s="166"/>
      <c r="X468" s="166"/>
      <c r="Y468" s="166"/>
      <c r="Z468" s="166"/>
      <c r="AA468" s="166"/>
    </row>
    <row r="469" spans="1:27" customFormat="1" x14ac:dyDescent="0.25">
      <c r="B469" s="2"/>
      <c r="C469" s="1"/>
      <c r="D469" s="1"/>
      <c r="E469" s="1"/>
      <c r="F469" s="1"/>
      <c r="G469" s="1"/>
      <c r="H469" s="1"/>
      <c r="M469" s="2"/>
      <c r="N469" s="2"/>
      <c r="O469" s="2"/>
      <c r="P469" s="2"/>
      <c r="Q469" s="1"/>
      <c r="R469" s="1"/>
      <c r="S469" s="2"/>
    </row>
    <row r="470" spans="1:27" customFormat="1" x14ac:dyDescent="0.25">
      <c r="A470" s="73"/>
      <c r="B470" s="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4"/>
      <c r="U470" s="4"/>
      <c r="V470" s="4"/>
      <c r="W470" s="4"/>
      <c r="X470" s="4"/>
      <c r="Y470" s="4"/>
      <c r="Z470" s="4"/>
      <c r="AA470" s="4"/>
    </row>
  </sheetData>
  <mergeCells count="1">
    <mergeCell ref="A467:AA467"/>
  </mergeCells>
  <pageMargins left="0.7" right="0.7" top="0.75" bottom="0.75" header="0.3" footer="0.3"/>
  <pageSetup paperSize="17" scale="61" fitToHeight="0" orientation="landscape" r:id="rId1"/>
  <headerFooter>
    <oddHeader xml:space="preserve">&amp;C&amp;"-,Bold"&amp;14USPTO Section 10 Fee Setting - Aggregate Revenue Estimates
Alternative 5:  Retain Current Fees (Baseline or Status Quo) </oddHeader>
    <oddFooter>&amp;C&amp;"-,Regular"&amp;11Page &amp;P of &amp;N</oddFooter>
  </headerFooter>
  <rowBreaks count="6" manualBreakCount="6">
    <brk id="79" max="26" man="1"/>
    <brk id="147" max="26" man="1"/>
    <brk id="220" max="26" man="1"/>
    <brk id="283" max="26" man="1"/>
    <brk id="332" max="26" man="1"/>
    <brk id="405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55E65C228DF94089427338EA6635ED" ma:contentTypeVersion="2" ma:contentTypeDescription="Create a new document." ma:contentTypeScope="" ma:versionID="877e65c0c7988a406f41541186cc3b0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7F4C263-E7C4-409C-98BB-C3D6092588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1E84D4-6DE1-4915-8468-E5129AB8B41B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BA41BF-203F-4AB6-ABD3-781B19EDF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Aggregate Revenue Calculations</vt:lpstr>
      <vt:lpstr>'Aggregate Revenue Calculations'!Print_Area</vt:lpstr>
      <vt:lpstr>'Aggregate Revenue Calculations'!Print_Titles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2012-02-09T20:41:39Z</dcterms:created>
  <dcterms:modified xsi:type="dcterms:W3CDTF">2012-12-09T21:33:04Z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0x010100A755E65C228DF94089427338EA6635ED</vt:lpwstr>
  </property>
</Properties>
</file>