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13_ncr:1_{4EC0B23B-693D-497D-9E6B-A7167160E942}" xr6:coauthVersionLast="36" xr6:coauthVersionMax="36" xr10:uidLastSave="{00000000-0000-0000-0000-000000000000}"/>
  <bookViews>
    <workbookView xWindow="32772" yWindow="32772" windowWidth="15576" windowHeight="9756" tabRatio="599" activeTab="4" xr2:uid="{00000000-000D-0000-FFFF-FFFF00000000}"/>
  </bookViews>
  <sheets>
    <sheet name="No Change" sheetId="34" r:id="rId1"/>
    <sheet name="Cost Recovery" sheetId="33" r:id="rId2"/>
    <sheet name="Across the Board Fee Adjustment" sheetId="32" r:id="rId3"/>
    <sheet name="Proposal to PPAC" sheetId="35" r:id="rId4"/>
    <sheet name="Proposed Fees" sheetId="36" r:id="rId5"/>
  </sheets>
  <definedNames>
    <definedName name="_xlnm.Print_Area" localSheetId="2">'Across the Board Fee Adjustment'!$A$1:$Y$464</definedName>
    <definedName name="_xlnm.Print_Area" localSheetId="1">'Cost Recovery'!$A$1:$AD$472</definedName>
    <definedName name="_xlnm.Print_Area" localSheetId="0">'No Change'!$A$1:$Y$469</definedName>
    <definedName name="_xlnm.Print_Area" localSheetId="3">'Proposal to PPAC'!$A$1:$AD$489</definedName>
    <definedName name="_xlnm.Print_Area" localSheetId="4">'Proposed Fees'!$A$1:$AD$492</definedName>
    <definedName name="_xlnm.Print_Titles" localSheetId="2">'Across the Board Fee Adjustment'!$1:$2</definedName>
    <definedName name="_xlnm.Print_Titles" localSheetId="1">'Cost Recovery'!$1:$2</definedName>
    <definedName name="_xlnm.Print_Titles" localSheetId="0">'No Change'!$1:$2</definedName>
    <definedName name="_xlnm.Print_Titles" localSheetId="3">'Proposal to PPAC'!$1:$2</definedName>
    <definedName name="_xlnm.Print_Titles" localSheetId="4">'Proposed Fees'!$1:$2</definedName>
  </definedNames>
  <calcPr calcId="191029"/>
</workbook>
</file>

<file path=xl/calcChain.xml><?xml version="1.0" encoding="utf-8"?>
<calcChain xmlns="http://schemas.openxmlformats.org/spreadsheetml/2006/main">
  <c r="AC487" i="36" l="1"/>
  <c r="AB487" i="36"/>
  <c r="AD485" i="36"/>
  <c r="AC485" i="36"/>
  <c r="AB485" i="36"/>
  <c r="Z485" i="36"/>
  <c r="Y485" i="36"/>
  <c r="AA485" i="36" s="1"/>
  <c r="W485" i="36"/>
  <c r="V485" i="36"/>
  <c r="X485" i="36" s="1"/>
  <c r="AD484" i="36"/>
  <c r="AC484" i="36"/>
  <c r="AB484" i="36"/>
  <c r="Z484" i="36"/>
  <c r="Y484" i="36"/>
  <c r="Y487" i="36" s="1"/>
  <c r="W484" i="36"/>
  <c r="V484" i="36"/>
  <c r="X484" i="36" s="1"/>
  <c r="AD483" i="36"/>
  <c r="AD487" i="36" s="1"/>
  <c r="AC483" i="36"/>
  <c r="AB483" i="36"/>
  <c r="AA483" i="36"/>
  <c r="Z483" i="36"/>
  <c r="Z487" i="36" s="1"/>
  <c r="Y483" i="36"/>
  <c r="W483" i="36"/>
  <c r="W487" i="36" s="1"/>
  <c r="V483" i="36"/>
  <c r="V487" i="36" s="1"/>
  <c r="AB480" i="36"/>
  <c r="AD479" i="36"/>
  <c r="AC479" i="36"/>
  <c r="AB479" i="36"/>
  <c r="Z479" i="36"/>
  <c r="Y479" i="36"/>
  <c r="AA479" i="36" s="1"/>
  <c r="W479" i="36"/>
  <c r="V479" i="36"/>
  <c r="X479" i="36" s="1"/>
  <c r="AD478" i="36"/>
  <c r="AC478" i="36"/>
  <c r="AB478" i="36"/>
  <c r="Z478" i="36"/>
  <c r="Y478" i="36"/>
  <c r="AA478" i="36" s="1"/>
  <c r="W478" i="36"/>
  <c r="V478" i="36"/>
  <c r="X478" i="36" s="1"/>
  <c r="AD475" i="36"/>
  <c r="AC475" i="36"/>
  <c r="AB475" i="36"/>
  <c r="AA475" i="36"/>
  <c r="Z475" i="36"/>
  <c r="Y475" i="36"/>
  <c r="W475" i="36"/>
  <c r="V475" i="36"/>
  <c r="X475" i="36" s="1"/>
  <c r="AD474" i="36"/>
  <c r="AC474" i="36"/>
  <c r="AB474" i="36"/>
  <c r="Z474" i="36"/>
  <c r="Y474" i="36"/>
  <c r="AA474" i="36" s="1"/>
  <c r="X474" i="36"/>
  <c r="W474" i="36"/>
  <c r="V474" i="36"/>
  <c r="AD473" i="36"/>
  <c r="AC473" i="36"/>
  <c r="AB473" i="36"/>
  <c r="Z473" i="36"/>
  <c r="Y473" i="36"/>
  <c r="AA473" i="36" s="1"/>
  <c r="W473" i="36"/>
  <c r="V473" i="36"/>
  <c r="X473" i="36" s="1"/>
  <c r="AD471" i="36"/>
  <c r="AC471" i="36"/>
  <c r="AB471" i="36"/>
  <c r="AA471" i="36"/>
  <c r="Z471" i="36"/>
  <c r="Y471" i="36"/>
  <c r="W471" i="36"/>
  <c r="V471" i="36"/>
  <c r="X471" i="36" s="1"/>
  <c r="AD469" i="36"/>
  <c r="AC469" i="36"/>
  <c r="AB469" i="36"/>
  <c r="AA469" i="36"/>
  <c r="Z469" i="36"/>
  <c r="Y469" i="36"/>
  <c r="X469" i="36"/>
  <c r="W469" i="36"/>
  <c r="V469" i="36"/>
  <c r="AD468" i="36"/>
  <c r="AC468" i="36"/>
  <c r="AB468" i="36"/>
  <c r="Z468" i="36"/>
  <c r="Y468" i="36"/>
  <c r="AA468" i="36" s="1"/>
  <c r="X468" i="36"/>
  <c r="W468" i="36"/>
  <c r="V468" i="36"/>
  <c r="AD467" i="36"/>
  <c r="AC467" i="36"/>
  <c r="AB467" i="36"/>
  <c r="Z467" i="36"/>
  <c r="Y467" i="36"/>
  <c r="V467" i="36"/>
  <c r="X467" i="36" s="1"/>
  <c r="M467" i="36"/>
  <c r="W467" i="36" s="1"/>
  <c r="L467" i="36"/>
  <c r="AD466" i="36"/>
  <c r="AC466" i="36"/>
  <c r="AB466" i="36"/>
  <c r="AA466" i="36"/>
  <c r="Z466" i="36"/>
  <c r="Y466" i="36"/>
  <c r="X466" i="36"/>
  <c r="W466" i="36"/>
  <c r="V466" i="36"/>
  <c r="AD465" i="36"/>
  <c r="AC465" i="36"/>
  <c r="AB465" i="36"/>
  <c r="Z465" i="36"/>
  <c r="AA465" i="36" s="1"/>
  <c r="Y465" i="36"/>
  <c r="X465" i="36"/>
  <c r="W465" i="36"/>
  <c r="V465" i="36"/>
  <c r="AD464" i="36"/>
  <c r="AC464" i="36"/>
  <c r="AB464" i="36"/>
  <c r="AA464" i="36"/>
  <c r="Z464" i="36"/>
  <c r="Y464" i="36"/>
  <c r="W464" i="36"/>
  <c r="X464" i="36" s="1"/>
  <c r="V464" i="36"/>
  <c r="AD463" i="36"/>
  <c r="AC463" i="36"/>
  <c r="AB463" i="36"/>
  <c r="AA463" i="36"/>
  <c r="Z463" i="36"/>
  <c r="Y463" i="36"/>
  <c r="X463" i="36"/>
  <c r="W463" i="36"/>
  <c r="V463" i="36"/>
  <c r="AD462" i="36"/>
  <c r="AC462" i="36"/>
  <c r="AB462" i="36"/>
  <c r="AA462" i="36"/>
  <c r="Z462" i="36"/>
  <c r="Y462" i="36"/>
  <c r="X462" i="36"/>
  <c r="W462" i="36"/>
  <c r="V462" i="36"/>
  <c r="AD461" i="36"/>
  <c r="AC461" i="36"/>
  <c r="AB461" i="36"/>
  <c r="Z461" i="36"/>
  <c r="AA461" i="36" s="1"/>
  <c r="Y461" i="36"/>
  <c r="X461" i="36"/>
  <c r="W461" i="36"/>
  <c r="V461" i="36"/>
  <c r="AD460" i="36"/>
  <c r="AC460" i="36"/>
  <c r="AB460" i="36"/>
  <c r="AA460" i="36"/>
  <c r="Z460" i="36"/>
  <c r="Y460" i="36"/>
  <c r="W460" i="36"/>
  <c r="X460" i="36" s="1"/>
  <c r="V460" i="36"/>
  <c r="AD459" i="36"/>
  <c r="AC459" i="36"/>
  <c r="AB459" i="36"/>
  <c r="AA459" i="36"/>
  <c r="Z459" i="36"/>
  <c r="Y459" i="36"/>
  <c r="X459" i="36"/>
  <c r="W459" i="36"/>
  <c r="V459" i="36"/>
  <c r="AD458" i="36"/>
  <c r="AC458" i="36"/>
  <c r="AB458" i="36"/>
  <c r="AA458" i="36"/>
  <c r="Z458" i="36"/>
  <c r="Y458" i="36"/>
  <c r="X458" i="36"/>
  <c r="W458" i="36"/>
  <c r="V458" i="36"/>
  <c r="AD457" i="36"/>
  <c r="AC457" i="36"/>
  <c r="AB457" i="36"/>
  <c r="Z457" i="36"/>
  <c r="AA457" i="36" s="1"/>
  <c r="Y457" i="36"/>
  <c r="X457" i="36"/>
  <c r="W457" i="36"/>
  <c r="V457" i="36"/>
  <c r="AD456" i="36"/>
  <c r="AC456" i="36"/>
  <c r="AB456" i="36"/>
  <c r="AA456" i="36"/>
  <c r="Z456" i="36"/>
  <c r="Y456" i="36"/>
  <c r="W456" i="36"/>
  <c r="V456" i="36"/>
  <c r="X456" i="36" s="1"/>
  <c r="AD455" i="36"/>
  <c r="AC455" i="36"/>
  <c r="AB455" i="36"/>
  <c r="AA455" i="36"/>
  <c r="Z455" i="36"/>
  <c r="Y455" i="36"/>
  <c r="X455" i="36"/>
  <c r="W455" i="36"/>
  <c r="V455" i="36"/>
  <c r="AD454" i="36"/>
  <c r="AC454" i="36"/>
  <c r="AB454" i="36"/>
  <c r="AA454" i="36"/>
  <c r="Z454" i="36"/>
  <c r="Y454" i="36"/>
  <c r="X454" i="36"/>
  <c r="W454" i="36"/>
  <c r="V454" i="36"/>
  <c r="AD453" i="36"/>
  <c r="AC453" i="36"/>
  <c r="AB453" i="36"/>
  <c r="Z453" i="36"/>
  <c r="Y453" i="36"/>
  <c r="AA453" i="36" s="1"/>
  <c r="X453" i="36"/>
  <c r="W453" i="36"/>
  <c r="V453" i="36"/>
  <c r="AD452" i="36"/>
  <c r="AC452" i="36"/>
  <c r="AC480" i="36" s="1"/>
  <c r="AB452" i="36"/>
  <c r="AA452" i="36"/>
  <c r="Z452" i="36"/>
  <c r="Z480" i="36" s="1"/>
  <c r="Y452" i="36"/>
  <c r="W452" i="36"/>
  <c r="V452" i="36"/>
  <c r="W448" i="36"/>
  <c r="V448" i="36"/>
  <c r="X448" i="36" s="1"/>
  <c r="AD446" i="36"/>
  <c r="AC446" i="36"/>
  <c r="AB446" i="36"/>
  <c r="AA446" i="36"/>
  <c r="Z446" i="36"/>
  <c r="Y446" i="36"/>
  <c r="X446" i="36"/>
  <c r="W446" i="36"/>
  <c r="V446" i="36"/>
  <c r="AD445" i="36"/>
  <c r="AC445" i="36"/>
  <c r="AB445" i="36"/>
  <c r="AA445" i="36"/>
  <c r="Z445" i="36"/>
  <c r="Y445" i="36"/>
  <c r="X445" i="36"/>
  <c r="W445" i="36"/>
  <c r="V445" i="36"/>
  <c r="AD444" i="36"/>
  <c r="AC444" i="36"/>
  <c r="AB444" i="36"/>
  <c r="Z444" i="36"/>
  <c r="AA444" i="36" s="1"/>
  <c r="Y444" i="36"/>
  <c r="X444" i="36"/>
  <c r="W444" i="36"/>
  <c r="V444" i="36"/>
  <c r="AD443" i="36"/>
  <c r="AC443" i="36"/>
  <c r="AB443" i="36"/>
  <c r="AA443" i="36"/>
  <c r="Z443" i="36"/>
  <c r="Y443" i="36"/>
  <c r="W443" i="36"/>
  <c r="X443" i="36" s="1"/>
  <c r="V443" i="36"/>
  <c r="AD442" i="36"/>
  <c r="AC442" i="36"/>
  <c r="AB442" i="36"/>
  <c r="AA442" i="36"/>
  <c r="Z442" i="36"/>
  <c r="Y442" i="36"/>
  <c r="X442" i="36"/>
  <c r="W442" i="36"/>
  <c r="V442" i="36"/>
  <c r="AD441" i="36"/>
  <c r="AC441" i="36"/>
  <c r="AB441" i="36"/>
  <c r="AA441" i="36"/>
  <c r="Z441" i="36"/>
  <c r="Y441" i="36"/>
  <c r="X441" i="36"/>
  <c r="W441" i="36"/>
  <c r="V441" i="36"/>
  <c r="AD440" i="36"/>
  <c r="AC440" i="36"/>
  <c r="AB440" i="36"/>
  <c r="Z440" i="36"/>
  <c r="AA440" i="36" s="1"/>
  <c r="Y440" i="36"/>
  <c r="X440" i="36"/>
  <c r="W440" i="36"/>
  <c r="V440" i="36"/>
  <c r="AD439" i="36"/>
  <c r="AC439" i="36"/>
  <c r="AB439" i="36"/>
  <c r="AA439" i="36"/>
  <c r="Z439" i="36"/>
  <c r="Y439" i="36"/>
  <c r="W439" i="36"/>
  <c r="V439" i="36"/>
  <c r="X439" i="36" s="1"/>
  <c r="AD438" i="36"/>
  <c r="AC438" i="36"/>
  <c r="AB438" i="36"/>
  <c r="AA438" i="36"/>
  <c r="Z438" i="36"/>
  <c r="Y438" i="36"/>
  <c r="X438" i="36"/>
  <c r="W438" i="36"/>
  <c r="V438" i="36"/>
  <c r="AD437" i="36"/>
  <c r="AC437" i="36"/>
  <c r="AB437" i="36"/>
  <c r="AA437" i="36"/>
  <c r="Z437" i="36"/>
  <c r="Y437" i="36"/>
  <c r="X437" i="36"/>
  <c r="W437" i="36"/>
  <c r="V437" i="36"/>
  <c r="AD436" i="36"/>
  <c r="AC436" i="36"/>
  <c r="AB436" i="36"/>
  <c r="Z436" i="36"/>
  <c r="AA436" i="36" s="1"/>
  <c r="Y436" i="36"/>
  <c r="X436" i="36"/>
  <c r="W436" i="36"/>
  <c r="V436" i="36"/>
  <c r="AD435" i="36"/>
  <c r="AC435" i="36"/>
  <c r="AB435" i="36"/>
  <c r="AA435" i="36"/>
  <c r="Z435" i="36"/>
  <c r="Y435" i="36"/>
  <c r="W435" i="36"/>
  <c r="V435" i="36"/>
  <c r="X435" i="36" s="1"/>
  <c r="AD434" i="36"/>
  <c r="AC434" i="36"/>
  <c r="AB434" i="36"/>
  <c r="AA434" i="36"/>
  <c r="Z434" i="36"/>
  <c r="Y434" i="36"/>
  <c r="X434" i="36"/>
  <c r="W434" i="36"/>
  <c r="V434" i="36"/>
  <c r="AD433" i="36"/>
  <c r="AC433" i="36"/>
  <c r="AB433" i="36"/>
  <c r="AA433" i="36"/>
  <c r="Z433" i="36"/>
  <c r="Y433" i="36"/>
  <c r="X433" i="36"/>
  <c r="W433" i="36"/>
  <c r="V433" i="36"/>
  <c r="AD432" i="36"/>
  <c r="AC432" i="36"/>
  <c r="AB432" i="36"/>
  <c r="Z432" i="36"/>
  <c r="Y432" i="36"/>
  <c r="AA432" i="36" s="1"/>
  <c r="AA449" i="36" s="1"/>
  <c r="X432" i="36"/>
  <c r="W432" i="36"/>
  <c r="V432" i="36"/>
  <c r="AD431" i="36"/>
  <c r="AC431" i="36"/>
  <c r="AC449" i="36" s="1"/>
  <c r="AB431" i="36"/>
  <c r="AB449" i="36" s="1"/>
  <c r="AA431" i="36"/>
  <c r="Z431" i="36"/>
  <c r="Z449" i="36" s="1"/>
  <c r="Y431" i="36"/>
  <c r="Y449" i="36" s="1"/>
  <c r="W431" i="36"/>
  <c r="W449" i="36" s="1"/>
  <c r="V431" i="36"/>
  <c r="V449" i="36" s="1"/>
  <c r="AD426" i="36"/>
  <c r="AC426" i="36"/>
  <c r="AB426" i="36"/>
  <c r="Z426" i="36"/>
  <c r="Y426" i="36"/>
  <c r="AA426" i="36" s="1"/>
  <c r="X426" i="36"/>
  <c r="W426" i="36"/>
  <c r="V426" i="36"/>
  <c r="AD425" i="36"/>
  <c r="AC425" i="36"/>
  <c r="AB425" i="36"/>
  <c r="AA425" i="36"/>
  <c r="Z425" i="36"/>
  <c r="Y425" i="36"/>
  <c r="W425" i="36"/>
  <c r="V425" i="36"/>
  <c r="X425" i="36" s="1"/>
  <c r="AD424" i="36"/>
  <c r="AC424" i="36"/>
  <c r="AB424" i="36"/>
  <c r="AA424" i="36"/>
  <c r="Z424" i="36"/>
  <c r="Y424" i="36"/>
  <c r="X424" i="36"/>
  <c r="W424" i="36"/>
  <c r="V424" i="36"/>
  <c r="AD423" i="36"/>
  <c r="AC423" i="36"/>
  <c r="AB423" i="36"/>
  <c r="AA423" i="36"/>
  <c r="Z423" i="36"/>
  <c r="Y423" i="36"/>
  <c r="X423" i="36"/>
  <c r="W423" i="36"/>
  <c r="V423" i="36"/>
  <c r="AD422" i="36"/>
  <c r="AC422" i="36"/>
  <c r="AB422" i="36"/>
  <c r="Z422" i="36"/>
  <c r="Y422" i="36"/>
  <c r="AA422" i="36" s="1"/>
  <c r="X422" i="36"/>
  <c r="W422" i="36"/>
  <c r="V422" i="36"/>
  <c r="AD421" i="36"/>
  <c r="AA421" i="36"/>
  <c r="Z421" i="36"/>
  <c r="Y421" i="36"/>
  <c r="V421" i="36"/>
  <c r="T421" i="36"/>
  <c r="S421" i="36"/>
  <c r="R421" i="36"/>
  <c r="N421" i="36"/>
  <c r="M421" i="36"/>
  <c r="J421" i="36"/>
  <c r="I421" i="36"/>
  <c r="AC421" i="36" s="1"/>
  <c r="H421" i="36"/>
  <c r="AB421" i="36" s="1"/>
  <c r="G421" i="36"/>
  <c r="F421" i="36"/>
  <c r="E421" i="36"/>
  <c r="W421" i="36" s="1"/>
  <c r="AD420" i="36"/>
  <c r="AC420" i="36"/>
  <c r="AB420" i="36"/>
  <c r="Z420" i="36"/>
  <c r="Z427" i="36" s="1"/>
  <c r="Y420" i="36"/>
  <c r="AA420" i="36" s="1"/>
  <c r="W420" i="36"/>
  <c r="AD419" i="36"/>
  <c r="AC419" i="36"/>
  <c r="AB419" i="36"/>
  <c r="Z419" i="36"/>
  <c r="Y419" i="36"/>
  <c r="AA419" i="36" s="1"/>
  <c r="W419" i="36"/>
  <c r="V419" i="36"/>
  <c r="X419" i="36" s="1"/>
  <c r="AD418" i="36"/>
  <c r="AC418" i="36"/>
  <c r="AB418" i="36"/>
  <c r="AA418" i="36"/>
  <c r="Z418" i="36"/>
  <c r="Y418" i="36"/>
  <c r="W418" i="36"/>
  <c r="V418" i="36"/>
  <c r="X418" i="36" s="1"/>
  <c r="AD417" i="36"/>
  <c r="AC417" i="36"/>
  <c r="AB417" i="36"/>
  <c r="Z417" i="36"/>
  <c r="Y417" i="36"/>
  <c r="AA417" i="36" s="1"/>
  <c r="X417" i="36"/>
  <c r="W417" i="36"/>
  <c r="V417" i="36"/>
  <c r="AD416" i="36"/>
  <c r="AC416" i="36"/>
  <c r="AB416" i="36"/>
  <c r="Z416" i="36"/>
  <c r="Y416" i="36"/>
  <c r="AA416" i="36" s="1"/>
  <c r="W416" i="36"/>
  <c r="V416" i="36"/>
  <c r="X416" i="36" s="1"/>
  <c r="AD415" i="36"/>
  <c r="AC415" i="36"/>
  <c r="AB415" i="36"/>
  <c r="Z415" i="36"/>
  <c r="Y415" i="36"/>
  <c r="AA415" i="36" s="1"/>
  <c r="W415" i="36"/>
  <c r="V415" i="36"/>
  <c r="X415" i="36" s="1"/>
  <c r="AD414" i="36"/>
  <c r="AC414" i="36"/>
  <c r="AB414" i="36"/>
  <c r="AA414" i="36"/>
  <c r="Z414" i="36"/>
  <c r="Y414" i="36"/>
  <c r="W414" i="36"/>
  <c r="V414" i="36"/>
  <c r="X414" i="36" s="1"/>
  <c r="AD413" i="36"/>
  <c r="AC413" i="36"/>
  <c r="AB413" i="36"/>
  <c r="Z413" i="36"/>
  <c r="Y413" i="36"/>
  <c r="AA413" i="36" s="1"/>
  <c r="X413" i="36"/>
  <c r="W413" i="36"/>
  <c r="V413" i="36"/>
  <c r="AD412" i="36"/>
  <c r="AC412" i="36"/>
  <c r="AB412" i="36"/>
  <c r="Z412" i="36"/>
  <c r="Y412" i="36"/>
  <c r="AA412" i="36" s="1"/>
  <c r="W412" i="36"/>
  <c r="V412" i="36"/>
  <c r="X412" i="36" s="1"/>
  <c r="AD411" i="36"/>
  <c r="AC411" i="36"/>
  <c r="AB411" i="36"/>
  <c r="Z411" i="36"/>
  <c r="Y411" i="36"/>
  <c r="AA411" i="36" s="1"/>
  <c r="W411" i="36"/>
  <c r="V411" i="36"/>
  <c r="X411" i="36" s="1"/>
  <c r="AD410" i="36"/>
  <c r="AC410" i="36"/>
  <c r="AB410" i="36"/>
  <c r="AA410" i="36"/>
  <c r="Z410" i="36"/>
  <c r="Y410" i="36"/>
  <c r="W410" i="36"/>
  <c r="V410" i="36"/>
  <c r="V427" i="36" s="1"/>
  <c r="AD406" i="36"/>
  <c r="AC406" i="36"/>
  <c r="AB406" i="36"/>
  <c r="Z406" i="36"/>
  <c r="Y406" i="36"/>
  <c r="AA406" i="36" s="1"/>
  <c r="W406" i="36"/>
  <c r="V406" i="36"/>
  <c r="X406" i="36" s="1"/>
  <c r="AD405" i="36"/>
  <c r="AC405" i="36"/>
  <c r="AB405" i="36"/>
  <c r="Z405" i="36"/>
  <c r="Y405" i="36"/>
  <c r="AA405" i="36" s="1"/>
  <c r="W405" i="36"/>
  <c r="V405" i="36"/>
  <c r="X405" i="36" s="1"/>
  <c r="AD404" i="36"/>
  <c r="AC404" i="36"/>
  <c r="AB404" i="36"/>
  <c r="AA404" i="36"/>
  <c r="Z404" i="36"/>
  <c r="Y404" i="36"/>
  <c r="W404" i="36"/>
  <c r="V404" i="36"/>
  <c r="X404" i="36" s="1"/>
  <c r="AD403" i="36"/>
  <c r="AC403" i="36"/>
  <c r="AB403" i="36"/>
  <c r="Z403" i="36"/>
  <c r="Y403" i="36"/>
  <c r="AA403" i="36" s="1"/>
  <c r="X403" i="36"/>
  <c r="W403" i="36"/>
  <c r="V403" i="36"/>
  <c r="AD402" i="36"/>
  <c r="AC402" i="36"/>
  <c r="AB402" i="36"/>
  <c r="Z402" i="36"/>
  <c r="Y402" i="36"/>
  <c r="AA402" i="36" s="1"/>
  <c r="W402" i="36"/>
  <c r="V402" i="36"/>
  <c r="X402" i="36" s="1"/>
  <c r="AD401" i="36"/>
  <c r="Y401" i="36"/>
  <c r="V401" i="36"/>
  <c r="T401" i="36"/>
  <c r="S401" i="36"/>
  <c r="R401" i="36"/>
  <c r="N401" i="36"/>
  <c r="M401" i="36"/>
  <c r="L401" i="36"/>
  <c r="J401" i="36"/>
  <c r="I401" i="36"/>
  <c r="AC401" i="36" s="1"/>
  <c r="H401" i="36"/>
  <c r="AB401" i="36" s="1"/>
  <c r="AB407" i="36" s="1"/>
  <c r="G401" i="36"/>
  <c r="Z401" i="36" s="1"/>
  <c r="F401" i="36"/>
  <c r="E401" i="36"/>
  <c r="AD400" i="36"/>
  <c r="AC400" i="36"/>
  <c r="AB400" i="36"/>
  <c r="AA400" i="36"/>
  <c r="Z400" i="36"/>
  <c r="Y400" i="36"/>
  <c r="W400" i="36"/>
  <c r="V400" i="36"/>
  <c r="X400" i="36" s="1"/>
  <c r="AD399" i="36"/>
  <c r="AC399" i="36"/>
  <c r="AB399" i="36"/>
  <c r="Z399" i="36"/>
  <c r="Y399" i="36"/>
  <c r="AA399" i="36" s="1"/>
  <c r="X399" i="36"/>
  <c r="W399" i="36"/>
  <c r="V399" i="36"/>
  <c r="AD398" i="36"/>
  <c r="AC398" i="36"/>
  <c r="AB398" i="36"/>
  <c r="Z398" i="36"/>
  <c r="Y398" i="36"/>
  <c r="AA398" i="36" s="1"/>
  <c r="W398" i="36"/>
  <c r="V398" i="36"/>
  <c r="X398" i="36" s="1"/>
  <c r="AD397" i="36"/>
  <c r="AC397" i="36"/>
  <c r="AB397" i="36"/>
  <c r="Z397" i="36"/>
  <c r="Y397" i="36"/>
  <c r="AA397" i="36" s="1"/>
  <c r="W397" i="36"/>
  <c r="V397" i="36"/>
  <c r="X397" i="36" s="1"/>
  <c r="AD396" i="36"/>
  <c r="AC396" i="36"/>
  <c r="AB396" i="36"/>
  <c r="AA396" i="36"/>
  <c r="Z396" i="36"/>
  <c r="Y396" i="36"/>
  <c r="W396" i="36"/>
  <c r="V396" i="36"/>
  <c r="X396" i="36" s="1"/>
  <c r="AD395" i="36"/>
  <c r="AC395" i="36"/>
  <c r="AB395" i="36"/>
  <c r="Z395" i="36"/>
  <c r="Y395" i="36"/>
  <c r="AA395" i="36" s="1"/>
  <c r="X395" i="36"/>
  <c r="W395" i="36"/>
  <c r="V395" i="36"/>
  <c r="AD394" i="36"/>
  <c r="AC394" i="36"/>
  <c r="AB394" i="36"/>
  <c r="Z394" i="36"/>
  <c r="Y394" i="36"/>
  <c r="AA394" i="36" s="1"/>
  <c r="W394" i="36"/>
  <c r="V394" i="36"/>
  <c r="X394" i="36" s="1"/>
  <c r="AD393" i="36"/>
  <c r="AC393" i="36"/>
  <c r="AB393" i="36"/>
  <c r="Z393" i="36"/>
  <c r="Y393" i="36"/>
  <c r="AA393" i="36" s="1"/>
  <c r="W393" i="36"/>
  <c r="V393" i="36"/>
  <c r="X393" i="36" s="1"/>
  <c r="AD392" i="36"/>
  <c r="AC392" i="36"/>
  <c r="AB392" i="36"/>
  <c r="AA392" i="36"/>
  <c r="Z392" i="36"/>
  <c r="Y392" i="36"/>
  <c r="W392" i="36"/>
  <c r="V392" i="36"/>
  <c r="X392" i="36" s="1"/>
  <c r="AD391" i="36"/>
  <c r="AC391" i="36"/>
  <c r="AB391" i="36"/>
  <c r="Z391" i="36"/>
  <c r="Y391" i="36"/>
  <c r="AA391" i="36" s="1"/>
  <c r="X391" i="36"/>
  <c r="W391" i="36"/>
  <c r="V391" i="36"/>
  <c r="AD390" i="36"/>
  <c r="AD407" i="36" s="1"/>
  <c r="AC390" i="36"/>
  <c r="AC407" i="36" s="1"/>
  <c r="AB390" i="36"/>
  <c r="Z390" i="36"/>
  <c r="Y390" i="36"/>
  <c r="W390" i="36"/>
  <c r="V390" i="36"/>
  <c r="X390" i="36" s="1"/>
  <c r="AD384" i="36"/>
  <c r="AC384" i="36"/>
  <c r="AB384" i="36"/>
  <c r="AA384" i="36"/>
  <c r="Z384" i="36"/>
  <c r="Y384" i="36"/>
  <c r="W384" i="36"/>
  <c r="V384" i="36"/>
  <c r="X384" i="36" s="1"/>
  <c r="AD383" i="36"/>
  <c r="AC383" i="36"/>
  <c r="AB383" i="36"/>
  <c r="Z383" i="36"/>
  <c r="Y383" i="36"/>
  <c r="AA383" i="36" s="1"/>
  <c r="X383" i="36"/>
  <c r="W383" i="36"/>
  <c r="V383" i="36"/>
  <c r="AD382" i="36"/>
  <c r="AC382" i="36"/>
  <c r="AB382" i="36"/>
  <c r="Z382" i="36"/>
  <c r="Y382" i="36"/>
  <c r="AA382" i="36" s="1"/>
  <c r="W382" i="36"/>
  <c r="V382" i="36"/>
  <c r="X382" i="36" s="1"/>
  <c r="AD381" i="36"/>
  <c r="AC381" i="36"/>
  <c r="AB381" i="36"/>
  <c r="Z381" i="36"/>
  <c r="Y381" i="36"/>
  <c r="AA381" i="36" s="1"/>
  <c r="W381" i="36"/>
  <c r="V381" i="36"/>
  <c r="X381" i="36" s="1"/>
  <c r="AD380" i="36"/>
  <c r="AC380" i="36"/>
  <c r="AB380" i="36"/>
  <c r="AA380" i="36"/>
  <c r="Z380" i="36"/>
  <c r="Y380" i="36"/>
  <c r="W380" i="36"/>
  <c r="V380" i="36"/>
  <c r="X380" i="36" s="1"/>
  <c r="AD379" i="36"/>
  <c r="AC379" i="36"/>
  <c r="AB379" i="36"/>
  <c r="Z379" i="36"/>
  <c r="Y379" i="36"/>
  <c r="AA379" i="36" s="1"/>
  <c r="X379" i="36"/>
  <c r="W379" i="36"/>
  <c r="V379" i="36"/>
  <c r="AD378" i="36"/>
  <c r="AC378" i="36"/>
  <c r="AB378" i="36"/>
  <c r="Z378" i="36"/>
  <c r="Y378" i="36"/>
  <c r="AA378" i="36" s="1"/>
  <c r="W378" i="36"/>
  <c r="V378" i="36"/>
  <c r="X378" i="36" s="1"/>
  <c r="AD377" i="36"/>
  <c r="AC377" i="36"/>
  <c r="AB377" i="36"/>
  <c r="Z377" i="36"/>
  <c r="Y377" i="36"/>
  <c r="AA377" i="36" s="1"/>
  <c r="W377" i="36"/>
  <c r="V377" i="36"/>
  <c r="X377" i="36" s="1"/>
  <c r="AD376" i="36"/>
  <c r="AC376" i="36"/>
  <c r="AB376" i="36"/>
  <c r="AA376" i="36"/>
  <c r="Z376" i="36"/>
  <c r="Y376" i="36"/>
  <c r="W376" i="36"/>
  <c r="V376" i="36"/>
  <c r="X376" i="36" s="1"/>
  <c r="AD375" i="36"/>
  <c r="AB375" i="36"/>
  <c r="Y375" i="36"/>
  <c r="T375" i="36"/>
  <c r="S375" i="36"/>
  <c r="R375" i="36"/>
  <c r="Q375" i="36"/>
  <c r="N375" i="36"/>
  <c r="M375" i="36"/>
  <c r="W375" i="36" s="1"/>
  <c r="L375" i="36"/>
  <c r="V375" i="36" s="1"/>
  <c r="X375" i="36" s="1"/>
  <c r="J375" i="36"/>
  <c r="I375" i="36"/>
  <c r="AC375" i="36" s="1"/>
  <c r="H375" i="36"/>
  <c r="G375" i="36"/>
  <c r="Z375" i="36" s="1"/>
  <c r="F375" i="36"/>
  <c r="E375" i="36"/>
  <c r="D375" i="36"/>
  <c r="AD374" i="36"/>
  <c r="AC374" i="36"/>
  <c r="AB374" i="36"/>
  <c r="AA374" i="36"/>
  <c r="Z374" i="36"/>
  <c r="Y374" i="36"/>
  <c r="X374" i="36"/>
  <c r="W374" i="36"/>
  <c r="V374" i="36"/>
  <c r="AD373" i="36"/>
  <c r="AC373" i="36"/>
  <c r="AB373" i="36"/>
  <c r="AA373" i="36"/>
  <c r="Z373" i="36"/>
  <c r="Y373" i="36"/>
  <c r="X373" i="36"/>
  <c r="W373" i="36"/>
  <c r="V373" i="36"/>
  <c r="AD372" i="36"/>
  <c r="AC372" i="36"/>
  <c r="AB372" i="36"/>
  <c r="Z372" i="36"/>
  <c r="AA372" i="36" s="1"/>
  <c r="Y372" i="36"/>
  <c r="X372" i="36"/>
  <c r="W372" i="36"/>
  <c r="V372" i="36"/>
  <c r="AD371" i="36"/>
  <c r="AC371" i="36"/>
  <c r="AB371" i="36"/>
  <c r="AA371" i="36"/>
  <c r="Z371" i="36"/>
  <c r="Y371" i="36"/>
  <c r="W371" i="36"/>
  <c r="V371" i="36"/>
  <c r="X371" i="36" s="1"/>
  <c r="AD370" i="36"/>
  <c r="AC370" i="36"/>
  <c r="AB370" i="36"/>
  <c r="AA370" i="36"/>
  <c r="Z370" i="36"/>
  <c r="Y370" i="36"/>
  <c r="X370" i="36"/>
  <c r="W370" i="36"/>
  <c r="V370" i="36"/>
  <c r="AD369" i="36"/>
  <c r="AC369" i="36"/>
  <c r="AB369" i="36"/>
  <c r="AA369" i="36"/>
  <c r="Z369" i="36"/>
  <c r="Y369" i="36"/>
  <c r="X369" i="36"/>
  <c r="W369" i="36"/>
  <c r="V369" i="36"/>
  <c r="AD368" i="36"/>
  <c r="AC368" i="36"/>
  <c r="AB368" i="36"/>
  <c r="Z368" i="36"/>
  <c r="AA368" i="36" s="1"/>
  <c r="Y368" i="36"/>
  <c r="X368" i="36"/>
  <c r="W368" i="36"/>
  <c r="V368" i="36"/>
  <c r="AD367" i="36"/>
  <c r="AC367" i="36"/>
  <c r="AB367" i="36"/>
  <c r="AA367" i="36"/>
  <c r="Z367" i="36"/>
  <c r="Y367" i="36"/>
  <c r="W367" i="36"/>
  <c r="X367" i="36" s="1"/>
  <c r="V367" i="36"/>
  <c r="AD366" i="36"/>
  <c r="AC366" i="36"/>
  <c r="AB366" i="36"/>
  <c r="AA366" i="36"/>
  <c r="Z366" i="36"/>
  <c r="Y366" i="36"/>
  <c r="X366" i="36"/>
  <c r="W366" i="36"/>
  <c r="V366" i="36"/>
  <c r="AD365" i="36"/>
  <c r="AC365" i="36"/>
  <c r="AB365" i="36"/>
  <c r="AA365" i="36"/>
  <c r="Z365" i="36"/>
  <c r="Y365" i="36"/>
  <c r="X365" i="36"/>
  <c r="W365" i="36"/>
  <c r="V365" i="36"/>
  <c r="AD364" i="36"/>
  <c r="AC364" i="36"/>
  <c r="AB364" i="36"/>
  <c r="Z364" i="36"/>
  <c r="AA364" i="36" s="1"/>
  <c r="Y364" i="36"/>
  <c r="X364" i="36"/>
  <c r="W364" i="36"/>
  <c r="V364" i="36"/>
  <c r="AD363" i="36"/>
  <c r="AC363" i="36"/>
  <c r="AB363" i="36"/>
  <c r="AA363" i="36"/>
  <c r="Z363" i="36"/>
  <c r="Y363" i="36"/>
  <c r="W363" i="36"/>
  <c r="X363" i="36" s="1"/>
  <c r="V363" i="36"/>
  <c r="AD362" i="36"/>
  <c r="AC362" i="36"/>
  <c r="AB362" i="36"/>
  <c r="AA362" i="36"/>
  <c r="Z362" i="36"/>
  <c r="Y362" i="36"/>
  <c r="X362" i="36"/>
  <c r="W362" i="36"/>
  <c r="V362" i="36"/>
  <c r="AD361" i="36"/>
  <c r="AC361" i="36"/>
  <c r="AB361" i="36"/>
  <c r="AA361" i="36"/>
  <c r="Z361" i="36"/>
  <c r="Y361" i="36"/>
  <c r="X361" i="36"/>
  <c r="W361" i="36"/>
  <c r="V361" i="36"/>
  <c r="AD360" i="36"/>
  <c r="AC360" i="36"/>
  <c r="AB360" i="36"/>
  <c r="Z360" i="36"/>
  <c r="AA360" i="36" s="1"/>
  <c r="Y360" i="36"/>
  <c r="X360" i="36"/>
  <c r="W360" i="36"/>
  <c r="V360" i="36"/>
  <c r="AD359" i="36"/>
  <c r="AC359" i="36"/>
  <c r="AB359" i="36"/>
  <c r="AA359" i="36"/>
  <c r="Z359" i="36"/>
  <c r="Y359" i="36"/>
  <c r="W359" i="36"/>
  <c r="X359" i="36" s="1"/>
  <c r="V359" i="36"/>
  <c r="AD358" i="36"/>
  <c r="AC358" i="36"/>
  <c r="AB358" i="36"/>
  <c r="AA358" i="36"/>
  <c r="Z358" i="36"/>
  <c r="Y358" i="36"/>
  <c r="X358" i="36"/>
  <c r="W358" i="36"/>
  <c r="V358" i="36"/>
  <c r="AD357" i="36"/>
  <c r="AC357" i="36"/>
  <c r="AB357" i="36"/>
  <c r="AA357" i="36"/>
  <c r="Z357" i="36"/>
  <c r="Y357" i="36"/>
  <c r="X357" i="36"/>
  <c r="W357" i="36"/>
  <c r="V357" i="36"/>
  <c r="AD356" i="36"/>
  <c r="AC356" i="36"/>
  <c r="AB356" i="36"/>
  <c r="Z356" i="36"/>
  <c r="AA356" i="36" s="1"/>
  <c r="Y356" i="36"/>
  <c r="X356" i="36"/>
  <c r="W356" i="36"/>
  <c r="V356" i="36"/>
  <c r="AD355" i="36"/>
  <c r="AC355" i="36"/>
  <c r="AC387" i="36" s="1"/>
  <c r="AB355" i="36"/>
  <c r="AB387" i="36" s="1"/>
  <c r="AA355" i="36"/>
  <c r="Z355" i="36"/>
  <c r="Z387" i="36" s="1"/>
  <c r="Y355" i="36"/>
  <c r="W355" i="36"/>
  <c r="X355" i="36" s="1"/>
  <c r="V355" i="36"/>
  <c r="AD349" i="36"/>
  <c r="AC349" i="36"/>
  <c r="AB349" i="36"/>
  <c r="AA349" i="36"/>
  <c r="Z349" i="36"/>
  <c r="Y349" i="36"/>
  <c r="W349" i="36"/>
  <c r="X349" i="36" s="1"/>
  <c r="V349" i="36"/>
  <c r="AD348" i="36"/>
  <c r="AC348" i="36"/>
  <c r="AB348" i="36"/>
  <c r="AA348" i="36"/>
  <c r="Z348" i="36"/>
  <c r="Y348" i="36"/>
  <c r="X348" i="36"/>
  <c r="W348" i="36"/>
  <c r="V348" i="36"/>
  <c r="N348" i="36"/>
  <c r="AD347" i="36"/>
  <c r="AC347" i="36"/>
  <c r="AB347" i="36"/>
  <c r="Z347" i="36"/>
  <c r="Y347" i="36"/>
  <c r="AA347" i="36" s="1"/>
  <c r="W347" i="36"/>
  <c r="V347" i="36"/>
  <c r="X347" i="36" s="1"/>
  <c r="N347" i="36"/>
  <c r="AD346" i="36"/>
  <c r="AC346" i="36"/>
  <c r="AB346" i="36"/>
  <c r="Z346" i="36"/>
  <c r="Y346" i="36"/>
  <c r="AA346" i="36" s="1"/>
  <c r="W346" i="36"/>
  <c r="V346" i="36"/>
  <c r="N346" i="36"/>
  <c r="AD345" i="36"/>
  <c r="AC345" i="36"/>
  <c r="AB345" i="36"/>
  <c r="Z345" i="36"/>
  <c r="Y345" i="36"/>
  <c r="AA345" i="36" s="1"/>
  <c r="X345" i="36"/>
  <c r="W345" i="36"/>
  <c r="W350" i="36" s="1"/>
  <c r="W351" i="36" s="1"/>
  <c r="V345" i="36"/>
  <c r="N345" i="36"/>
  <c r="AD344" i="36"/>
  <c r="AC344" i="36"/>
  <c r="AB344" i="36"/>
  <c r="AA344" i="36"/>
  <c r="Z344" i="36"/>
  <c r="Y344" i="36"/>
  <c r="W344" i="36"/>
  <c r="V344" i="36"/>
  <c r="X344" i="36" s="1"/>
  <c r="N344" i="36"/>
  <c r="AD343" i="36"/>
  <c r="AC343" i="36"/>
  <c r="AC350" i="36" s="1"/>
  <c r="AB343" i="36"/>
  <c r="AB350" i="36" s="1"/>
  <c r="AB351" i="36" s="1"/>
  <c r="Z343" i="36"/>
  <c r="Z350" i="36" s="1"/>
  <c r="Y343" i="36"/>
  <c r="AA343" i="36" s="1"/>
  <c r="W343" i="36"/>
  <c r="V343" i="36"/>
  <c r="X343" i="36" s="1"/>
  <c r="N343" i="36"/>
  <c r="AD339" i="36"/>
  <c r="AC339" i="36"/>
  <c r="AB339" i="36"/>
  <c r="AA339" i="36"/>
  <c r="Z339" i="36"/>
  <c r="Y339" i="36"/>
  <c r="X339" i="36"/>
  <c r="W339" i="36"/>
  <c r="V339" i="36"/>
  <c r="AD338" i="36"/>
  <c r="AC338" i="36"/>
  <c r="AB338" i="36"/>
  <c r="Z338" i="36"/>
  <c r="AA338" i="36" s="1"/>
  <c r="Y338" i="36"/>
  <c r="X338" i="36"/>
  <c r="W338" i="36"/>
  <c r="V338" i="36"/>
  <c r="N338" i="36"/>
  <c r="AD337" i="36"/>
  <c r="AC337" i="36"/>
  <c r="AB337" i="36"/>
  <c r="AA337" i="36"/>
  <c r="Z337" i="36"/>
  <c r="Y337" i="36"/>
  <c r="W337" i="36"/>
  <c r="V337" i="36"/>
  <c r="X337" i="36" s="1"/>
  <c r="N337" i="36"/>
  <c r="AD336" i="36"/>
  <c r="AC336" i="36"/>
  <c r="AB336" i="36"/>
  <c r="Z336" i="36"/>
  <c r="Y336" i="36"/>
  <c r="AA336" i="36" s="1"/>
  <c r="W336" i="36"/>
  <c r="V336" i="36"/>
  <c r="X336" i="36" s="1"/>
  <c r="N336" i="36"/>
  <c r="AD335" i="36"/>
  <c r="AD340" i="36" s="1"/>
  <c r="AC335" i="36"/>
  <c r="AC340" i="36" s="1"/>
  <c r="AB335" i="36"/>
  <c r="AA335" i="36"/>
  <c r="Z335" i="36"/>
  <c r="Y335" i="36"/>
  <c r="X335" i="36"/>
  <c r="W335" i="36"/>
  <c r="V335" i="36"/>
  <c r="N335" i="36"/>
  <c r="AD334" i="36"/>
  <c r="AC334" i="36"/>
  <c r="AB334" i="36"/>
  <c r="Z334" i="36"/>
  <c r="Y334" i="36"/>
  <c r="AA334" i="36" s="1"/>
  <c r="W334" i="36"/>
  <c r="V334" i="36"/>
  <c r="X334" i="36" s="1"/>
  <c r="N334" i="36"/>
  <c r="AD333" i="36"/>
  <c r="AC333" i="36"/>
  <c r="AB333" i="36"/>
  <c r="AB340" i="36" s="1"/>
  <c r="Z333" i="36"/>
  <c r="Z340" i="36" s="1"/>
  <c r="Y333" i="36"/>
  <c r="W333" i="36"/>
  <c r="W340" i="36" s="1"/>
  <c r="V333" i="36"/>
  <c r="V340" i="36" s="1"/>
  <c r="N333" i="36"/>
  <c r="AD329" i="36"/>
  <c r="AD327" i="36"/>
  <c r="AC327" i="36"/>
  <c r="AB327" i="36"/>
  <c r="AA327" i="36"/>
  <c r="Z327" i="36"/>
  <c r="Y327" i="36"/>
  <c r="X327" i="36"/>
  <c r="W327" i="36"/>
  <c r="V327" i="36"/>
  <c r="P326" i="36"/>
  <c r="O326" i="36"/>
  <c r="AD325" i="36"/>
  <c r="AC325" i="36"/>
  <c r="AB325" i="36"/>
  <c r="Z325" i="36"/>
  <c r="Y325" i="36"/>
  <c r="AA325" i="36" s="1"/>
  <c r="W325" i="36"/>
  <c r="V325" i="36"/>
  <c r="X325" i="36" s="1"/>
  <c r="AD324" i="36"/>
  <c r="AC324" i="36"/>
  <c r="AB324" i="36"/>
  <c r="Z324" i="36"/>
  <c r="Y324" i="36"/>
  <c r="AA324" i="36" s="1"/>
  <c r="W324" i="36"/>
  <c r="V324" i="36"/>
  <c r="X324" i="36" s="1"/>
  <c r="N324" i="36"/>
  <c r="AD323" i="36"/>
  <c r="AC323" i="36"/>
  <c r="AB323" i="36"/>
  <c r="Z323" i="36"/>
  <c r="AA323" i="36" s="1"/>
  <c r="Y323" i="36"/>
  <c r="X323" i="36"/>
  <c r="W323" i="36"/>
  <c r="V323" i="36"/>
  <c r="N323" i="36"/>
  <c r="AD322" i="36"/>
  <c r="AC322" i="36"/>
  <c r="AB322" i="36"/>
  <c r="AA322" i="36"/>
  <c r="Z322" i="36"/>
  <c r="Y322" i="36"/>
  <c r="W322" i="36"/>
  <c r="V322" i="36"/>
  <c r="X322" i="36" s="1"/>
  <c r="N322" i="36"/>
  <c r="AD321" i="36"/>
  <c r="AC321" i="36"/>
  <c r="AB321" i="36"/>
  <c r="Z321" i="36"/>
  <c r="Z329" i="36" s="1"/>
  <c r="Y321" i="36"/>
  <c r="AA321" i="36" s="1"/>
  <c r="W321" i="36"/>
  <c r="V321" i="36"/>
  <c r="X321" i="36" s="1"/>
  <c r="N321" i="36"/>
  <c r="AD320" i="36"/>
  <c r="AC320" i="36"/>
  <c r="AB320" i="36"/>
  <c r="AB329" i="36" s="1"/>
  <c r="AA320" i="36"/>
  <c r="Z320" i="36"/>
  <c r="Y320" i="36"/>
  <c r="Y329" i="36" s="1"/>
  <c r="X320" i="36"/>
  <c r="W320" i="36"/>
  <c r="W329" i="36" s="1"/>
  <c r="V320" i="36"/>
  <c r="V329" i="36" s="1"/>
  <c r="N320" i="36"/>
  <c r="AD316" i="36"/>
  <c r="AC316" i="36"/>
  <c r="AB316" i="36"/>
  <c r="Z316" i="36"/>
  <c r="Y316" i="36"/>
  <c r="AA316" i="36" s="1"/>
  <c r="W316" i="36"/>
  <c r="V316" i="36"/>
  <c r="X316" i="36" s="1"/>
  <c r="N316" i="36"/>
  <c r="AD315" i="36"/>
  <c r="AC315" i="36"/>
  <c r="AB315" i="36"/>
  <c r="Z315" i="36"/>
  <c r="Y315" i="36"/>
  <c r="AA315" i="36" s="1"/>
  <c r="W315" i="36"/>
  <c r="V315" i="36"/>
  <c r="X315" i="36" s="1"/>
  <c r="N315" i="36"/>
  <c r="AD314" i="36"/>
  <c r="AC314" i="36"/>
  <c r="AB314" i="36"/>
  <c r="AA314" i="36"/>
  <c r="Z314" i="36"/>
  <c r="Y314" i="36"/>
  <c r="W314" i="36"/>
  <c r="V314" i="36"/>
  <c r="X314" i="36" s="1"/>
  <c r="N314" i="36"/>
  <c r="AD313" i="36"/>
  <c r="AC313" i="36"/>
  <c r="AB313" i="36"/>
  <c r="Z313" i="36"/>
  <c r="Y313" i="36"/>
  <c r="AA313" i="36" s="1"/>
  <c r="X313" i="36"/>
  <c r="W313" i="36"/>
  <c r="V313" i="36"/>
  <c r="N313" i="36"/>
  <c r="AD312" i="36"/>
  <c r="AC312" i="36"/>
  <c r="AB312" i="36"/>
  <c r="Z312" i="36"/>
  <c r="Y312" i="36"/>
  <c r="AA312" i="36" s="1"/>
  <c r="W312" i="36"/>
  <c r="V312" i="36"/>
  <c r="X312" i="36" s="1"/>
  <c r="N312" i="36"/>
  <c r="AD311" i="36"/>
  <c r="AC311" i="36"/>
  <c r="AB311" i="36"/>
  <c r="AA311" i="36"/>
  <c r="Z311" i="36"/>
  <c r="Y311" i="36"/>
  <c r="X311" i="36"/>
  <c r="W311" i="36"/>
  <c r="V311" i="36"/>
  <c r="N311" i="36"/>
  <c r="AD310" i="36"/>
  <c r="AC310" i="36"/>
  <c r="AB310" i="36"/>
  <c r="Z310" i="36"/>
  <c r="Y310" i="36"/>
  <c r="AA310" i="36" s="1"/>
  <c r="W310" i="36"/>
  <c r="V310" i="36"/>
  <c r="X310" i="36" s="1"/>
  <c r="AD309" i="36"/>
  <c r="AC309" i="36"/>
  <c r="AB309" i="36"/>
  <c r="AA309" i="36"/>
  <c r="Z309" i="36"/>
  <c r="Y309" i="36"/>
  <c r="W309" i="36"/>
  <c r="V309" i="36"/>
  <c r="X309" i="36" s="1"/>
  <c r="N309" i="36"/>
  <c r="AD308" i="36"/>
  <c r="AC308" i="36"/>
  <c r="AB308" i="36"/>
  <c r="Z308" i="36"/>
  <c r="Y308" i="36"/>
  <c r="AA308" i="36" s="1"/>
  <c r="W308" i="36"/>
  <c r="V308" i="36"/>
  <c r="X308" i="36" s="1"/>
  <c r="N308" i="36"/>
  <c r="AD307" i="36"/>
  <c r="AC307" i="36"/>
  <c r="AB307" i="36"/>
  <c r="AA307" i="36"/>
  <c r="Z307" i="36"/>
  <c r="Y307" i="36"/>
  <c r="X307" i="36"/>
  <c r="W307" i="36"/>
  <c r="V307" i="36"/>
  <c r="N307" i="36"/>
  <c r="AD306" i="36"/>
  <c r="AC306" i="36"/>
  <c r="AB306" i="36"/>
  <c r="Z306" i="36"/>
  <c r="Y306" i="36"/>
  <c r="AA306" i="36" s="1"/>
  <c r="W306" i="36"/>
  <c r="V306" i="36"/>
  <c r="X306" i="36" s="1"/>
  <c r="AD305" i="36"/>
  <c r="AD317" i="36" s="1"/>
  <c r="AC305" i="36"/>
  <c r="AB305" i="36"/>
  <c r="Z305" i="36"/>
  <c r="Y305" i="36"/>
  <c r="AA305" i="36" s="1"/>
  <c r="W305" i="36"/>
  <c r="V305" i="36"/>
  <c r="N305" i="36"/>
  <c r="AD304" i="36"/>
  <c r="AC304" i="36"/>
  <c r="AB304" i="36"/>
  <c r="AB317" i="36" s="1"/>
  <c r="Z304" i="36"/>
  <c r="Z317" i="36" s="1"/>
  <c r="Y304" i="36"/>
  <c r="AA304" i="36" s="1"/>
  <c r="AA317" i="36" s="1"/>
  <c r="W304" i="36"/>
  <c r="W317" i="36" s="1"/>
  <c r="V304" i="36"/>
  <c r="X304" i="36" s="1"/>
  <c r="N304" i="36"/>
  <c r="AD301" i="36"/>
  <c r="AD300" i="36"/>
  <c r="AC300" i="36"/>
  <c r="AB300" i="36"/>
  <c r="AA300" i="36"/>
  <c r="Z300" i="36"/>
  <c r="Y300" i="36"/>
  <c r="X300" i="36"/>
  <c r="W300" i="36"/>
  <c r="V300" i="36"/>
  <c r="N300" i="36"/>
  <c r="AD299" i="36"/>
  <c r="AC299" i="36"/>
  <c r="AB299" i="36"/>
  <c r="Z299" i="36"/>
  <c r="Y299" i="36"/>
  <c r="AA299" i="36" s="1"/>
  <c r="W299" i="36"/>
  <c r="V299" i="36"/>
  <c r="X299" i="36" s="1"/>
  <c r="N299" i="36"/>
  <c r="AD298" i="36"/>
  <c r="AC298" i="36"/>
  <c r="AB298" i="36"/>
  <c r="Z298" i="36"/>
  <c r="Y298" i="36"/>
  <c r="AA298" i="36" s="1"/>
  <c r="W298" i="36"/>
  <c r="V298" i="36"/>
  <c r="N298" i="36"/>
  <c r="AD297" i="36"/>
  <c r="AC297" i="36"/>
  <c r="AB297" i="36"/>
  <c r="Z297" i="36"/>
  <c r="AA297" i="36" s="1"/>
  <c r="Y297" i="36"/>
  <c r="X297" i="36"/>
  <c r="W297" i="36"/>
  <c r="V297" i="36"/>
  <c r="N297" i="36"/>
  <c r="AD296" i="36"/>
  <c r="AC296" i="36"/>
  <c r="AB296" i="36"/>
  <c r="AA296" i="36"/>
  <c r="Z296" i="36"/>
  <c r="Y296" i="36"/>
  <c r="W296" i="36"/>
  <c r="V296" i="36"/>
  <c r="X296" i="36" s="1"/>
  <c r="N296" i="36"/>
  <c r="AD295" i="36"/>
  <c r="AC295" i="36"/>
  <c r="AB295" i="36"/>
  <c r="Z295" i="36"/>
  <c r="Y295" i="36"/>
  <c r="AA295" i="36" s="1"/>
  <c r="W295" i="36"/>
  <c r="V295" i="36"/>
  <c r="X295" i="36" s="1"/>
  <c r="N295" i="36"/>
  <c r="AD294" i="36"/>
  <c r="AC294" i="36"/>
  <c r="AB294" i="36"/>
  <c r="AA294" i="36"/>
  <c r="Z294" i="36"/>
  <c r="Y294" i="36"/>
  <c r="X294" i="36"/>
  <c r="W294" i="36"/>
  <c r="V294" i="36"/>
  <c r="N294" i="36"/>
  <c r="AD293" i="36"/>
  <c r="AC293" i="36"/>
  <c r="AB293" i="36"/>
  <c r="Z293" i="36"/>
  <c r="Y293" i="36"/>
  <c r="AA293" i="36" s="1"/>
  <c r="W293" i="36"/>
  <c r="V293" i="36"/>
  <c r="X293" i="36" s="1"/>
  <c r="N293" i="36"/>
  <c r="AD292" i="36"/>
  <c r="AC292" i="36"/>
  <c r="AB292" i="36"/>
  <c r="Z292" i="36"/>
  <c r="Y292" i="36"/>
  <c r="AA292" i="36" s="1"/>
  <c r="W292" i="36"/>
  <c r="V292" i="36"/>
  <c r="X292" i="36" s="1"/>
  <c r="N292" i="36"/>
  <c r="AD291" i="36"/>
  <c r="AC291" i="36"/>
  <c r="AB291" i="36"/>
  <c r="Z291" i="36"/>
  <c r="AA291" i="36" s="1"/>
  <c r="Y291" i="36"/>
  <c r="X291" i="36"/>
  <c r="W291" i="36"/>
  <c r="V291" i="36"/>
  <c r="N291" i="36"/>
  <c r="AD290" i="36"/>
  <c r="AC290" i="36"/>
  <c r="AB290" i="36"/>
  <c r="AA290" i="36"/>
  <c r="Z290" i="36"/>
  <c r="Y290" i="36"/>
  <c r="W290" i="36"/>
  <c r="V290" i="36"/>
  <c r="X290" i="36" s="1"/>
  <c r="N290" i="36"/>
  <c r="AD289" i="36"/>
  <c r="AC289" i="36"/>
  <c r="AB289" i="36"/>
  <c r="Z289" i="36"/>
  <c r="Z301" i="36" s="1"/>
  <c r="Y289" i="36"/>
  <c r="AA289" i="36" s="1"/>
  <c r="W289" i="36"/>
  <c r="V289" i="36"/>
  <c r="X289" i="36" s="1"/>
  <c r="N289" i="36"/>
  <c r="AD288" i="36"/>
  <c r="AC288" i="36"/>
  <c r="AC301" i="36" s="1"/>
  <c r="AB288" i="36"/>
  <c r="AB301" i="36" s="1"/>
  <c r="AA288" i="36"/>
  <c r="Z288" i="36"/>
  <c r="Y288" i="36"/>
  <c r="X288" i="36"/>
  <c r="W288" i="36"/>
  <c r="W301" i="36" s="1"/>
  <c r="V288" i="36"/>
  <c r="V301" i="36" s="1"/>
  <c r="N288" i="36"/>
  <c r="Y285" i="36"/>
  <c r="AD284" i="36"/>
  <c r="AC284" i="36"/>
  <c r="AB284" i="36"/>
  <c r="Z284" i="36"/>
  <c r="Y284" i="36"/>
  <c r="AA284" i="36" s="1"/>
  <c r="W284" i="36"/>
  <c r="V284" i="36"/>
  <c r="X284" i="36" s="1"/>
  <c r="N284" i="36"/>
  <c r="AD283" i="36"/>
  <c r="AC283" i="36"/>
  <c r="AB283" i="36"/>
  <c r="Z283" i="36"/>
  <c r="Y283" i="36"/>
  <c r="AA283" i="36" s="1"/>
  <c r="W283" i="36"/>
  <c r="V283" i="36"/>
  <c r="X283" i="36" s="1"/>
  <c r="N283" i="36"/>
  <c r="AD282" i="36"/>
  <c r="AC282" i="36"/>
  <c r="AB282" i="36"/>
  <c r="AA282" i="36"/>
  <c r="Z282" i="36"/>
  <c r="Y282" i="36"/>
  <c r="W282" i="36"/>
  <c r="X282" i="36" s="1"/>
  <c r="V282" i="36"/>
  <c r="N282" i="36"/>
  <c r="AD281" i="36"/>
  <c r="AC281" i="36"/>
  <c r="AB281" i="36"/>
  <c r="Z281" i="36"/>
  <c r="Y281" i="36"/>
  <c r="AA281" i="36" s="1"/>
  <c r="X281" i="36"/>
  <c r="W281" i="36"/>
  <c r="V281" i="36"/>
  <c r="N281" i="36"/>
  <c r="AD280" i="36"/>
  <c r="AC280" i="36"/>
  <c r="AB280" i="36"/>
  <c r="Z280" i="36"/>
  <c r="Y280" i="36"/>
  <c r="W280" i="36"/>
  <c r="V280" i="36"/>
  <c r="X280" i="36" s="1"/>
  <c r="N280" i="36"/>
  <c r="AD279" i="36"/>
  <c r="AC279" i="36"/>
  <c r="AB279" i="36"/>
  <c r="AA279" i="36"/>
  <c r="Z279" i="36"/>
  <c r="Y279" i="36"/>
  <c r="X279" i="36"/>
  <c r="W279" i="36"/>
  <c r="V279" i="36"/>
  <c r="N279" i="36"/>
  <c r="AD278" i="36"/>
  <c r="AC278" i="36"/>
  <c r="AB278" i="36"/>
  <c r="Z278" i="36"/>
  <c r="Y278" i="36"/>
  <c r="AA278" i="36" s="1"/>
  <c r="W278" i="36"/>
  <c r="V278" i="36"/>
  <c r="X278" i="36" s="1"/>
  <c r="AD277" i="36"/>
  <c r="AC277" i="36"/>
  <c r="AB277" i="36"/>
  <c r="AA277" i="36"/>
  <c r="Z277" i="36"/>
  <c r="Y277" i="36"/>
  <c r="W277" i="36"/>
  <c r="V277" i="36"/>
  <c r="X277" i="36" s="1"/>
  <c r="N277" i="36"/>
  <c r="AD276" i="36"/>
  <c r="AC276" i="36"/>
  <c r="AB276" i="36"/>
  <c r="Z276" i="36"/>
  <c r="Y276" i="36"/>
  <c r="AA276" i="36" s="1"/>
  <c r="W276" i="36"/>
  <c r="V276" i="36"/>
  <c r="X276" i="36" s="1"/>
  <c r="N276" i="36"/>
  <c r="AD275" i="36"/>
  <c r="AC275" i="36"/>
  <c r="AB275" i="36"/>
  <c r="AA275" i="36"/>
  <c r="Z275" i="36"/>
  <c r="Y275" i="36"/>
  <c r="X275" i="36"/>
  <c r="W275" i="36"/>
  <c r="V275" i="36"/>
  <c r="N275" i="36"/>
  <c r="AD274" i="36"/>
  <c r="AC274" i="36"/>
  <c r="AB274" i="36"/>
  <c r="Z274" i="36"/>
  <c r="Y274" i="36"/>
  <c r="AA274" i="36" s="1"/>
  <c r="W274" i="36"/>
  <c r="V274" i="36"/>
  <c r="X274" i="36" s="1"/>
  <c r="AD273" i="36"/>
  <c r="AD285" i="36" s="1"/>
  <c r="AC273" i="36"/>
  <c r="AB273" i="36"/>
  <c r="Z273" i="36"/>
  <c r="Y273" i="36"/>
  <c r="AA273" i="36" s="1"/>
  <c r="W273" i="36"/>
  <c r="V273" i="36"/>
  <c r="N273" i="36"/>
  <c r="AD272" i="36"/>
  <c r="AC272" i="36"/>
  <c r="AB272" i="36"/>
  <c r="Z272" i="36"/>
  <c r="Y272" i="36"/>
  <c r="AA272" i="36" s="1"/>
  <c r="W272" i="36"/>
  <c r="W285" i="36" s="1"/>
  <c r="W352" i="36" s="1"/>
  <c r="V272" i="36"/>
  <c r="X272" i="36" s="1"/>
  <c r="N272" i="36"/>
  <c r="W268" i="36"/>
  <c r="W269" i="36" s="1"/>
  <c r="AD267" i="36"/>
  <c r="AC267" i="36"/>
  <c r="AB267" i="36"/>
  <c r="AA267" i="36"/>
  <c r="Z267" i="36"/>
  <c r="Y267" i="36"/>
  <c r="X267" i="36"/>
  <c r="X268" i="36" s="1"/>
  <c r="W267" i="36"/>
  <c r="V267" i="36"/>
  <c r="AD266" i="36"/>
  <c r="AD268" i="36" s="1"/>
  <c r="AD269" i="36" s="1"/>
  <c r="AC266" i="36"/>
  <c r="AC268" i="36" s="1"/>
  <c r="AC269" i="36" s="1"/>
  <c r="AB266" i="36"/>
  <c r="AB268" i="36" s="1"/>
  <c r="AB269" i="36" s="1"/>
  <c r="Z266" i="36"/>
  <c r="Z268" i="36" s="1"/>
  <c r="Z269" i="36" s="1"/>
  <c r="Y266" i="36"/>
  <c r="Y268" i="36" s="1"/>
  <c r="X266" i="36"/>
  <c r="W266" i="36"/>
  <c r="V266" i="36"/>
  <c r="V268" i="36" s="1"/>
  <c r="AD263" i="36"/>
  <c r="Z263" i="36"/>
  <c r="AD262" i="36"/>
  <c r="AC262" i="36"/>
  <c r="AB262" i="36"/>
  <c r="AA262" i="36"/>
  <c r="Z262" i="36"/>
  <c r="Y262" i="36"/>
  <c r="X262" i="36"/>
  <c r="W262" i="36"/>
  <c r="V262" i="36"/>
  <c r="AD261" i="36"/>
  <c r="AC261" i="36"/>
  <c r="AB261" i="36"/>
  <c r="AA261" i="36"/>
  <c r="Z261" i="36"/>
  <c r="Y261" i="36"/>
  <c r="X261" i="36"/>
  <c r="W261" i="36"/>
  <c r="V261" i="36"/>
  <c r="AD260" i="36"/>
  <c r="AC260" i="36"/>
  <c r="AC263" i="36" s="1"/>
  <c r="AB260" i="36"/>
  <c r="AB263" i="36" s="1"/>
  <c r="Z260" i="36"/>
  <c r="AA260" i="36" s="1"/>
  <c r="Y260" i="36"/>
  <c r="Y263" i="36" s="1"/>
  <c r="X260" i="36"/>
  <c r="X263" i="36" s="1"/>
  <c r="W260" i="36"/>
  <c r="W263" i="36" s="1"/>
  <c r="V260" i="36"/>
  <c r="V263" i="36" s="1"/>
  <c r="AD257" i="36"/>
  <c r="Z257" i="36"/>
  <c r="AD256" i="36"/>
  <c r="AC256" i="36"/>
  <c r="AC257" i="36" s="1"/>
  <c r="AB256" i="36"/>
  <c r="AA256" i="36"/>
  <c r="Z256" i="36"/>
  <c r="Y256" i="36"/>
  <c r="X256" i="36"/>
  <c r="W256" i="36"/>
  <c r="V256" i="36"/>
  <c r="N256" i="36"/>
  <c r="AD255" i="36"/>
  <c r="AC255" i="36"/>
  <c r="AB255" i="36"/>
  <c r="Z255" i="36"/>
  <c r="Y255" i="36"/>
  <c r="AA255" i="36" s="1"/>
  <c r="W255" i="36"/>
  <c r="V255" i="36"/>
  <c r="X255" i="36" s="1"/>
  <c r="N255" i="36"/>
  <c r="AD254" i="36"/>
  <c r="AC254" i="36"/>
  <c r="AB254" i="36"/>
  <c r="AB257" i="36" s="1"/>
  <c r="Z254" i="36"/>
  <c r="Y254" i="36"/>
  <c r="Y257" i="36" s="1"/>
  <c r="W254" i="36"/>
  <c r="W257" i="36" s="1"/>
  <c r="V254" i="36"/>
  <c r="V257" i="36" s="1"/>
  <c r="N254" i="36"/>
  <c r="AD249" i="36"/>
  <c r="AC249" i="36"/>
  <c r="AB249" i="36"/>
  <c r="AA249" i="36"/>
  <c r="Z249" i="36"/>
  <c r="Y249" i="36"/>
  <c r="X249" i="36"/>
  <c r="W249" i="36"/>
  <c r="V249" i="36"/>
  <c r="N249" i="36"/>
  <c r="AD248" i="36"/>
  <c r="AC248" i="36"/>
  <c r="AB248" i="36"/>
  <c r="Z248" i="36"/>
  <c r="Y248" i="36"/>
  <c r="AA248" i="36" s="1"/>
  <c r="W248" i="36"/>
  <c r="V248" i="36"/>
  <c r="X248" i="36" s="1"/>
  <c r="AD247" i="36"/>
  <c r="AC247" i="36"/>
  <c r="AB247" i="36"/>
  <c r="Z247" i="36"/>
  <c r="Y247" i="36"/>
  <c r="AA247" i="36" s="1"/>
  <c r="W247" i="36"/>
  <c r="V247" i="36"/>
  <c r="X247" i="36" s="1"/>
  <c r="N247" i="36"/>
  <c r="AD246" i="36"/>
  <c r="AC246" i="36"/>
  <c r="AB246" i="36"/>
  <c r="Z246" i="36"/>
  <c r="Y246" i="36"/>
  <c r="AA246" i="36" s="1"/>
  <c r="W246" i="36"/>
  <c r="V246" i="36"/>
  <c r="X246" i="36" s="1"/>
  <c r="N246" i="36"/>
  <c r="AD245" i="36"/>
  <c r="AD250" i="36" s="1"/>
  <c r="AC245" i="36"/>
  <c r="AC250" i="36" s="1"/>
  <c r="AB245" i="36"/>
  <c r="AB250" i="36" s="1"/>
  <c r="AA245" i="36"/>
  <c r="Z245" i="36"/>
  <c r="Z250" i="36" s="1"/>
  <c r="Y245" i="36"/>
  <c r="Y250" i="36" s="1"/>
  <c r="W245" i="36"/>
  <c r="X245" i="36" s="1"/>
  <c r="X250" i="36" s="1"/>
  <c r="V245" i="36"/>
  <c r="V250" i="36" s="1"/>
  <c r="N245" i="36"/>
  <c r="AB242" i="36"/>
  <c r="AD241" i="36"/>
  <c r="AC241" i="36"/>
  <c r="AB241" i="36"/>
  <c r="Z241" i="36"/>
  <c r="Y241" i="36"/>
  <c r="AA241" i="36" s="1"/>
  <c r="W241" i="36"/>
  <c r="V241" i="36"/>
  <c r="X241" i="36" s="1"/>
  <c r="N241" i="36"/>
  <c r="AD240" i="36"/>
  <c r="AC240" i="36"/>
  <c r="AB240" i="36"/>
  <c r="Z240" i="36"/>
  <c r="Y240" i="36"/>
  <c r="AA240" i="36" s="1"/>
  <c r="W240" i="36"/>
  <c r="V240" i="36"/>
  <c r="X240" i="36" s="1"/>
  <c r="AD239" i="36"/>
  <c r="AC239" i="36"/>
  <c r="AB239" i="36"/>
  <c r="Z239" i="36"/>
  <c r="Y239" i="36"/>
  <c r="AA239" i="36" s="1"/>
  <c r="W239" i="36"/>
  <c r="V239" i="36"/>
  <c r="X239" i="36" s="1"/>
  <c r="N239" i="36"/>
  <c r="AD238" i="36"/>
  <c r="AC238" i="36"/>
  <c r="AB238" i="36"/>
  <c r="AA238" i="36"/>
  <c r="Z238" i="36"/>
  <c r="Y238" i="36"/>
  <c r="W238" i="36"/>
  <c r="X238" i="36" s="1"/>
  <c r="V238" i="36"/>
  <c r="N238" i="36"/>
  <c r="AD237" i="36"/>
  <c r="AC237" i="36"/>
  <c r="AC242" i="36" s="1"/>
  <c r="AB237" i="36"/>
  <c r="Z237" i="36"/>
  <c r="Z242" i="36" s="1"/>
  <c r="Y237" i="36"/>
  <c r="AA237" i="36" s="1"/>
  <c r="AA242" i="36" s="1"/>
  <c r="X237" i="36"/>
  <c r="W237" i="36"/>
  <c r="W242" i="36" s="1"/>
  <c r="V237" i="36"/>
  <c r="V242" i="36" s="1"/>
  <c r="N237" i="36"/>
  <c r="AD233" i="36"/>
  <c r="AC233" i="36"/>
  <c r="AB233" i="36"/>
  <c r="Z233" i="36"/>
  <c r="Y233" i="36"/>
  <c r="AA233" i="36" s="1"/>
  <c r="W233" i="36"/>
  <c r="V233" i="36"/>
  <c r="AD232" i="36"/>
  <c r="AC232" i="36"/>
  <c r="AB232" i="36"/>
  <c r="Z232" i="36"/>
  <c r="Y232" i="36"/>
  <c r="AA232" i="36" s="1"/>
  <c r="W232" i="36"/>
  <c r="V232" i="36"/>
  <c r="X232" i="36" s="1"/>
  <c r="N232" i="36"/>
  <c r="AD231" i="36"/>
  <c r="AC231" i="36"/>
  <c r="AB231" i="36"/>
  <c r="AA231" i="36"/>
  <c r="Z231" i="36"/>
  <c r="Y231" i="36"/>
  <c r="W231" i="36"/>
  <c r="X231" i="36" s="1"/>
  <c r="V231" i="36"/>
  <c r="N231" i="36"/>
  <c r="AD230" i="36"/>
  <c r="AC230" i="36"/>
  <c r="AB230" i="36"/>
  <c r="Z230" i="36"/>
  <c r="Y230" i="36"/>
  <c r="AA230" i="36" s="1"/>
  <c r="X230" i="36"/>
  <c r="W230" i="36"/>
  <c r="V230" i="36"/>
  <c r="N230" i="36"/>
  <c r="AD229" i="36"/>
  <c r="AC229" i="36"/>
  <c r="AB229" i="36"/>
  <c r="Z229" i="36"/>
  <c r="Y229" i="36"/>
  <c r="AA229" i="36" s="1"/>
  <c r="W229" i="36"/>
  <c r="V229" i="36"/>
  <c r="X229" i="36" s="1"/>
  <c r="N229" i="36"/>
  <c r="AD228" i="36"/>
  <c r="AC228" i="36"/>
  <c r="AB228" i="36"/>
  <c r="AA228" i="36"/>
  <c r="Z228" i="36"/>
  <c r="Y228" i="36"/>
  <c r="X228" i="36"/>
  <c r="W228" i="36"/>
  <c r="V228" i="36"/>
  <c r="N228" i="36"/>
  <c r="AD227" i="36"/>
  <c r="AC227" i="36"/>
  <c r="AB227" i="36"/>
  <c r="Z227" i="36"/>
  <c r="Y227" i="36"/>
  <c r="AA227" i="36" s="1"/>
  <c r="W227" i="36"/>
  <c r="V227" i="36"/>
  <c r="X227" i="36" s="1"/>
  <c r="N227" i="36"/>
  <c r="AD226" i="36"/>
  <c r="AC226" i="36"/>
  <c r="AB226" i="36"/>
  <c r="Z226" i="36"/>
  <c r="Y226" i="36"/>
  <c r="AA226" i="36" s="1"/>
  <c r="W226" i="36"/>
  <c r="V226" i="36"/>
  <c r="X226" i="36" s="1"/>
  <c r="N226" i="36"/>
  <c r="AD225" i="36"/>
  <c r="AC225" i="36"/>
  <c r="AB225" i="36"/>
  <c r="Z225" i="36"/>
  <c r="X225" i="36"/>
  <c r="W225" i="36"/>
  <c r="V225" i="36"/>
  <c r="AD224" i="36"/>
  <c r="AC224" i="36"/>
  <c r="AB224" i="36"/>
  <c r="Z224" i="36"/>
  <c r="W224" i="36"/>
  <c r="V224" i="36"/>
  <c r="AD223" i="36"/>
  <c r="AC223" i="36"/>
  <c r="AB223" i="36"/>
  <c r="Z223" i="36"/>
  <c r="Y223" i="36"/>
  <c r="AA223" i="36" s="1"/>
  <c r="W223" i="36"/>
  <c r="V223" i="36"/>
  <c r="X223" i="36" s="1"/>
  <c r="AD222" i="36"/>
  <c r="AC222" i="36"/>
  <c r="AB222" i="36"/>
  <c r="Z222" i="36"/>
  <c r="Y222" i="36"/>
  <c r="AA222" i="36" s="1"/>
  <c r="W222" i="36"/>
  <c r="V222" i="36"/>
  <c r="X222" i="36" s="1"/>
  <c r="AD221" i="36"/>
  <c r="AC221" i="36"/>
  <c r="AB221" i="36"/>
  <c r="Z221" i="36"/>
  <c r="Y221" i="36"/>
  <c r="AA221" i="36" s="1"/>
  <c r="W221" i="36"/>
  <c r="V221" i="36"/>
  <c r="X221" i="36" s="1"/>
  <c r="AD220" i="36"/>
  <c r="AC220" i="36"/>
  <c r="AB220" i="36"/>
  <c r="Z220" i="36"/>
  <c r="Y220" i="36"/>
  <c r="AA220" i="36" s="1"/>
  <c r="W220" i="36"/>
  <c r="V220" i="36"/>
  <c r="X220" i="36" s="1"/>
  <c r="AD219" i="36"/>
  <c r="AC219" i="36"/>
  <c r="AB219" i="36"/>
  <c r="Z219" i="36"/>
  <c r="Y219" i="36"/>
  <c r="AA219" i="36" s="1"/>
  <c r="W219" i="36"/>
  <c r="V219" i="36"/>
  <c r="X219" i="36" s="1"/>
  <c r="AD218" i="36"/>
  <c r="AC218" i="36"/>
  <c r="AB218" i="36"/>
  <c r="Z218" i="36"/>
  <c r="Y218" i="36"/>
  <c r="AA218" i="36" s="1"/>
  <c r="W218" i="36"/>
  <c r="V218" i="36"/>
  <c r="X218" i="36" s="1"/>
  <c r="AD217" i="36"/>
  <c r="AC217" i="36"/>
  <c r="AB217" i="36"/>
  <c r="Z217" i="36"/>
  <c r="Y217" i="36"/>
  <c r="W217" i="36"/>
  <c r="V217" i="36"/>
  <c r="X217" i="36" s="1"/>
  <c r="AD216" i="36"/>
  <c r="AC216" i="36"/>
  <c r="AB216" i="36"/>
  <c r="Z216" i="36"/>
  <c r="Y216" i="36"/>
  <c r="AA216" i="36" s="1"/>
  <c r="W216" i="36"/>
  <c r="V216" i="36"/>
  <c r="AD215" i="36"/>
  <c r="AC215" i="36"/>
  <c r="AB215" i="36"/>
  <c r="Z215" i="36"/>
  <c r="Y215" i="36"/>
  <c r="AA215" i="36" s="1"/>
  <c r="W215" i="36"/>
  <c r="V215" i="36"/>
  <c r="X215" i="36" s="1"/>
  <c r="N215" i="36"/>
  <c r="AD214" i="36"/>
  <c r="AC214" i="36"/>
  <c r="AB214" i="36"/>
  <c r="AA214" i="36"/>
  <c r="Z214" i="36"/>
  <c r="Z234" i="36" s="1"/>
  <c r="Y214" i="36"/>
  <c r="W214" i="36"/>
  <c r="X214" i="36" s="1"/>
  <c r="V214" i="36"/>
  <c r="AD213" i="36"/>
  <c r="AC213" i="36"/>
  <c r="AB213" i="36"/>
  <c r="AA213" i="36"/>
  <c r="Z213" i="36"/>
  <c r="Y213" i="36"/>
  <c r="X213" i="36"/>
  <c r="W213" i="36"/>
  <c r="V213" i="36"/>
  <c r="N213" i="36"/>
  <c r="AD212" i="36"/>
  <c r="AC212" i="36"/>
  <c r="AB212" i="36"/>
  <c r="Z212" i="36"/>
  <c r="Y212" i="36"/>
  <c r="AA212" i="36" s="1"/>
  <c r="W212" i="36"/>
  <c r="V212" i="36"/>
  <c r="N212" i="36"/>
  <c r="AD211" i="36"/>
  <c r="AD234" i="36" s="1"/>
  <c r="AC211" i="36"/>
  <c r="AB211" i="36"/>
  <c r="Z211" i="36"/>
  <c r="Y211" i="36"/>
  <c r="Y234" i="36" s="1"/>
  <c r="W211" i="36"/>
  <c r="V211" i="36"/>
  <c r="X211" i="36" s="1"/>
  <c r="N211" i="36"/>
  <c r="Z207" i="36"/>
  <c r="AD206" i="36"/>
  <c r="AC206" i="36"/>
  <c r="AB206" i="36"/>
  <c r="AA206" i="36"/>
  <c r="Z206" i="36"/>
  <c r="Y206" i="36"/>
  <c r="W206" i="36"/>
  <c r="X206" i="36" s="1"/>
  <c r="V206" i="36"/>
  <c r="N206" i="36"/>
  <c r="AD205" i="36"/>
  <c r="AC205" i="36"/>
  <c r="AB205" i="36"/>
  <c r="Z205" i="36"/>
  <c r="Y205" i="36"/>
  <c r="AA205" i="36" s="1"/>
  <c r="W205" i="36"/>
  <c r="V205" i="36"/>
  <c r="X205" i="36" s="1"/>
  <c r="N205" i="36"/>
  <c r="AD204" i="36"/>
  <c r="AC204" i="36"/>
  <c r="AB204" i="36"/>
  <c r="Z204" i="36"/>
  <c r="Y204" i="36"/>
  <c r="AA204" i="36" s="1"/>
  <c r="W204" i="36"/>
  <c r="V204" i="36"/>
  <c r="N204" i="36"/>
  <c r="AD203" i="36"/>
  <c r="AD207" i="36" s="1"/>
  <c r="AC203" i="36"/>
  <c r="AC207" i="36" s="1"/>
  <c r="AB203" i="36"/>
  <c r="Z203" i="36"/>
  <c r="AA203" i="36" s="1"/>
  <c r="Y203" i="36"/>
  <c r="X203" i="36"/>
  <c r="W203" i="36"/>
  <c r="V203" i="36"/>
  <c r="N203" i="36"/>
  <c r="AD202" i="36"/>
  <c r="AC202" i="36"/>
  <c r="AB202" i="36"/>
  <c r="AB207" i="36" s="1"/>
  <c r="AA202" i="36"/>
  <c r="AA207" i="36" s="1"/>
  <c r="Z202" i="36"/>
  <c r="Y202" i="36"/>
  <c r="W202" i="36"/>
  <c r="V202" i="36"/>
  <c r="N202" i="36"/>
  <c r="Y199" i="36"/>
  <c r="AD198" i="36"/>
  <c r="AC198" i="36"/>
  <c r="AB198" i="36"/>
  <c r="Z198" i="36"/>
  <c r="Y198" i="36"/>
  <c r="W198" i="36"/>
  <c r="V198" i="36"/>
  <c r="X198" i="36" s="1"/>
  <c r="N198" i="36"/>
  <c r="AD197" i="36"/>
  <c r="AC197" i="36"/>
  <c r="AB197" i="36"/>
  <c r="Z197" i="36"/>
  <c r="AA197" i="36" s="1"/>
  <c r="Y197" i="36"/>
  <c r="X197" i="36"/>
  <c r="W197" i="36"/>
  <c r="V197" i="36"/>
  <c r="N197" i="36"/>
  <c r="AD196" i="36"/>
  <c r="AC196" i="36"/>
  <c r="AB196" i="36"/>
  <c r="Z196" i="36"/>
  <c r="Y196" i="36"/>
  <c r="AA196" i="36" s="1"/>
  <c r="W196" i="36"/>
  <c r="V196" i="36"/>
  <c r="X196" i="36" s="1"/>
  <c r="N196" i="36"/>
  <c r="AD195" i="36"/>
  <c r="AC195" i="36"/>
  <c r="AC199" i="36" s="1"/>
  <c r="AB195" i="36"/>
  <c r="Z195" i="36"/>
  <c r="Y195" i="36"/>
  <c r="AA195" i="36" s="1"/>
  <c r="W195" i="36"/>
  <c r="V195" i="36"/>
  <c r="N195" i="36"/>
  <c r="AD194" i="36"/>
  <c r="AC194" i="36"/>
  <c r="AB194" i="36"/>
  <c r="Z194" i="36"/>
  <c r="Z199" i="36" s="1"/>
  <c r="Y194" i="36"/>
  <c r="W194" i="36"/>
  <c r="W199" i="36" s="1"/>
  <c r="V194" i="36"/>
  <c r="N194" i="36"/>
  <c r="AD190" i="36"/>
  <c r="AC190" i="36"/>
  <c r="AB190" i="36"/>
  <c r="AA190" i="36"/>
  <c r="Z190" i="36"/>
  <c r="Y190" i="36"/>
  <c r="W190" i="36"/>
  <c r="V190" i="36"/>
  <c r="X190" i="36" s="1"/>
  <c r="N190" i="36"/>
  <c r="AD189" i="36"/>
  <c r="AC189" i="36"/>
  <c r="AB189" i="36"/>
  <c r="Z189" i="36"/>
  <c r="Y189" i="36"/>
  <c r="W189" i="36"/>
  <c r="V189" i="36"/>
  <c r="X189" i="36" s="1"/>
  <c r="N189" i="36"/>
  <c r="AD188" i="36"/>
  <c r="AD191" i="36" s="1"/>
  <c r="AC188" i="36"/>
  <c r="AB188" i="36"/>
  <c r="Z188" i="36"/>
  <c r="AA188" i="36" s="1"/>
  <c r="Y188" i="36"/>
  <c r="W188" i="36"/>
  <c r="X188" i="36" s="1"/>
  <c r="V188" i="36"/>
  <c r="N188" i="36"/>
  <c r="AD187" i="36"/>
  <c r="AC187" i="36"/>
  <c r="AB187" i="36"/>
  <c r="AB191" i="36" s="1"/>
  <c r="AA187" i="36"/>
  <c r="Z187" i="36"/>
  <c r="Y187" i="36"/>
  <c r="W187" i="36"/>
  <c r="V187" i="36"/>
  <c r="X187" i="36" s="1"/>
  <c r="N187" i="36"/>
  <c r="AD186" i="36"/>
  <c r="AC186" i="36"/>
  <c r="AB186" i="36"/>
  <c r="Z186" i="36"/>
  <c r="Y186" i="36"/>
  <c r="AA186" i="36" s="1"/>
  <c r="W186" i="36"/>
  <c r="W191" i="36" s="1"/>
  <c r="V186" i="36"/>
  <c r="X186" i="36" s="1"/>
  <c r="X191" i="36" s="1"/>
  <c r="N186" i="36"/>
  <c r="AD180" i="36"/>
  <c r="AC180" i="36"/>
  <c r="AB180" i="36"/>
  <c r="Z180" i="36"/>
  <c r="AA180" i="36" s="1"/>
  <c r="Y180" i="36"/>
  <c r="W180" i="36"/>
  <c r="X180" i="36" s="1"/>
  <c r="V180" i="36"/>
  <c r="N180" i="36"/>
  <c r="AD179" i="36"/>
  <c r="AC179" i="36"/>
  <c r="AB179" i="36"/>
  <c r="AA179" i="36"/>
  <c r="Z179" i="36"/>
  <c r="Y179" i="36"/>
  <c r="W179" i="36"/>
  <c r="V179" i="36"/>
  <c r="X179" i="36" s="1"/>
  <c r="N179" i="36"/>
  <c r="AD178" i="36"/>
  <c r="AC178" i="36"/>
  <c r="AB178" i="36"/>
  <c r="Z178" i="36"/>
  <c r="Y178" i="36"/>
  <c r="W178" i="36"/>
  <c r="V178" i="36"/>
  <c r="X178" i="36" s="1"/>
  <c r="N178" i="36"/>
  <c r="AD177" i="36"/>
  <c r="AC177" i="36"/>
  <c r="AB177" i="36"/>
  <c r="AA177" i="36"/>
  <c r="Z177" i="36"/>
  <c r="Y177" i="36"/>
  <c r="W177" i="36"/>
  <c r="X177" i="36" s="1"/>
  <c r="V177" i="36"/>
  <c r="N177" i="36"/>
  <c r="AD176" i="36"/>
  <c r="AC176" i="36"/>
  <c r="AB176" i="36"/>
  <c r="AA176" i="36"/>
  <c r="Z176" i="36"/>
  <c r="Y176" i="36"/>
  <c r="W176" i="36"/>
  <c r="V176" i="36"/>
  <c r="X176" i="36" s="1"/>
  <c r="N176" i="36"/>
  <c r="AD175" i="36"/>
  <c r="AC175" i="36"/>
  <c r="AB175" i="36"/>
  <c r="Z175" i="36"/>
  <c r="Z181" i="36" s="1"/>
  <c r="Y175" i="36"/>
  <c r="W175" i="36"/>
  <c r="V175" i="36"/>
  <c r="X175" i="36" s="1"/>
  <c r="N175" i="36"/>
  <c r="AD174" i="36"/>
  <c r="AC174" i="36"/>
  <c r="AB174" i="36"/>
  <c r="Z174" i="36"/>
  <c r="AA174" i="36" s="1"/>
  <c r="Y174" i="36"/>
  <c r="X174" i="36"/>
  <c r="W174" i="36"/>
  <c r="V174" i="36"/>
  <c r="N174" i="36"/>
  <c r="AD173" i="36"/>
  <c r="AC173" i="36"/>
  <c r="AB173" i="36"/>
  <c r="AA173" i="36"/>
  <c r="Z173" i="36"/>
  <c r="Y173" i="36"/>
  <c r="W173" i="36"/>
  <c r="V173" i="36"/>
  <c r="V181" i="36" s="1"/>
  <c r="N173" i="36"/>
  <c r="Z170" i="36"/>
  <c r="V170" i="36"/>
  <c r="AD169" i="36"/>
  <c r="AC169" i="36"/>
  <c r="AB169" i="36"/>
  <c r="Z169" i="36"/>
  <c r="Y169" i="36"/>
  <c r="AA169" i="36" s="1"/>
  <c r="W169" i="36"/>
  <c r="V169" i="36"/>
  <c r="X169" i="36" s="1"/>
  <c r="N169" i="36"/>
  <c r="AD168" i="36"/>
  <c r="AC168" i="36"/>
  <c r="AB168" i="36"/>
  <c r="AA168" i="36"/>
  <c r="Z168" i="36"/>
  <c r="Y168" i="36"/>
  <c r="W168" i="36"/>
  <c r="X168" i="36" s="1"/>
  <c r="V168" i="36"/>
  <c r="N168" i="36"/>
  <c r="AD167" i="36"/>
  <c r="AC167" i="36"/>
  <c r="AB167" i="36"/>
  <c r="Z167" i="36"/>
  <c r="Y167" i="36"/>
  <c r="AA167" i="36" s="1"/>
  <c r="W167" i="36"/>
  <c r="V167" i="36"/>
  <c r="X167" i="36" s="1"/>
  <c r="N167" i="36"/>
  <c r="AD166" i="36"/>
  <c r="AC166" i="36"/>
  <c r="AB166" i="36"/>
  <c r="Z166" i="36"/>
  <c r="Y166" i="36"/>
  <c r="AA166" i="36" s="1"/>
  <c r="W166" i="36"/>
  <c r="V166" i="36"/>
  <c r="N166" i="36"/>
  <c r="AD165" i="36"/>
  <c r="AC165" i="36"/>
  <c r="AB165" i="36"/>
  <c r="Z165" i="36"/>
  <c r="AA165" i="36" s="1"/>
  <c r="Y165" i="36"/>
  <c r="W165" i="36"/>
  <c r="X165" i="36" s="1"/>
  <c r="V165" i="36"/>
  <c r="N165" i="36"/>
  <c r="AD164" i="36"/>
  <c r="AC164" i="36"/>
  <c r="AB164" i="36"/>
  <c r="Z164" i="36"/>
  <c r="Y164" i="36"/>
  <c r="AA164" i="36" s="1"/>
  <c r="X164" i="36"/>
  <c r="W164" i="36"/>
  <c r="V164" i="36"/>
  <c r="N164" i="36"/>
  <c r="AD163" i="36"/>
  <c r="AC163" i="36"/>
  <c r="AC170" i="36" s="1"/>
  <c r="AB163" i="36"/>
  <c r="Z163" i="36"/>
  <c r="Y163" i="36"/>
  <c r="AA163" i="36" s="1"/>
  <c r="W163" i="36"/>
  <c r="V163" i="36"/>
  <c r="N163" i="36"/>
  <c r="AD162" i="36"/>
  <c r="AC162" i="36"/>
  <c r="AB162" i="36"/>
  <c r="AA162" i="36"/>
  <c r="Z162" i="36"/>
  <c r="Y162" i="36"/>
  <c r="X162" i="36"/>
  <c r="W162" i="36"/>
  <c r="V162" i="36"/>
  <c r="N162" i="36"/>
  <c r="AD158" i="36"/>
  <c r="AC158" i="36"/>
  <c r="AB158" i="36"/>
  <c r="AA158" i="36"/>
  <c r="Z158" i="36"/>
  <c r="Y158" i="36"/>
  <c r="W158" i="36"/>
  <c r="V158" i="36"/>
  <c r="X158" i="36" s="1"/>
  <c r="N158" i="36"/>
  <c r="AD157" i="36"/>
  <c r="AC157" i="36"/>
  <c r="AB157" i="36"/>
  <c r="Z157" i="36"/>
  <c r="Y157" i="36"/>
  <c r="AA157" i="36" s="1"/>
  <c r="W157" i="36"/>
  <c r="V157" i="36"/>
  <c r="X157" i="36" s="1"/>
  <c r="N157" i="36"/>
  <c r="AD156" i="36"/>
  <c r="AC156" i="36"/>
  <c r="AB156" i="36"/>
  <c r="Z156" i="36"/>
  <c r="AA156" i="36" s="1"/>
  <c r="Y156" i="36"/>
  <c r="X156" i="36"/>
  <c r="W156" i="36"/>
  <c r="V156" i="36"/>
  <c r="N156" i="36"/>
  <c r="AD155" i="36"/>
  <c r="AC155" i="36"/>
  <c r="AB155" i="36"/>
  <c r="Z155" i="36"/>
  <c r="Y155" i="36"/>
  <c r="AA155" i="36" s="1"/>
  <c r="W155" i="36"/>
  <c r="V155" i="36"/>
  <c r="X155" i="36" s="1"/>
  <c r="N155" i="36"/>
  <c r="AD154" i="36"/>
  <c r="AC154" i="36"/>
  <c r="AB154" i="36"/>
  <c r="Z154" i="36"/>
  <c r="Y154" i="36"/>
  <c r="W154" i="36"/>
  <c r="V154" i="36"/>
  <c r="X154" i="36" s="1"/>
  <c r="N154" i="36"/>
  <c r="AD153" i="36"/>
  <c r="AC153" i="36"/>
  <c r="AB153" i="36"/>
  <c r="Z153" i="36"/>
  <c r="AA153" i="36" s="1"/>
  <c r="Y153" i="36"/>
  <c r="X153" i="36"/>
  <c r="W153" i="36"/>
  <c r="V153" i="36"/>
  <c r="N153" i="36"/>
  <c r="AD152" i="36"/>
  <c r="AD159" i="36" s="1"/>
  <c r="AC152" i="36"/>
  <c r="AB152" i="36"/>
  <c r="AA152" i="36"/>
  <c r="Z152" i="36"/>
  <c r="Y152" i="36"/>
  <c r="W152" i="36"/>
  <c r="V152" i="36"/>
  <c r="X152" i="36" s="1"/>
  <c r="N152" i="36"/>
  <c r="AD151" i="36"/>
  <c r="AC151" i="36"/>
  <c r="AB151" i="36"/>
  <c r="Z151" i="36"/>
  <c r="Y151" i="36"/>
  <c r="AA151" i="36" s="1"/>
  <c r="W151" i="36"/>
  <c r="V151" i="36"/>
  <c r="X151" i="36" s="1"/>
  <c r="N151" i="36"/>
  <c r="AC148" i="36"/>
  <c r="AA147" i="36"/>
  <c r="AD146" i="36"/>
  <c r="AC146" i="36"/>
  <c r="AB146" i="36"/>
  <c r="AA146" i="36"/>
  <c r="Z146" i="36"/>
  <c r="Y146" i="36"/>
  <c r="X146" i="36"/>
  <c r="W146" i="36"/>
  <c r="V146" i="36"/>
  <c r="N146" i="36"/>
  <c r="AD145" i="36"/>
  <c r="AC145" i="36"/>
  <c r="AB145" i="36"/>
  <c r="Z145" i="36"/>
  <c r="Y145" i="36"/>
  <c r="AA145" i="36" s="1"/>
  <c r="W145" i="36"/>
  <c r="V145" i="36"/>
  <c r="X145" i="36" s="1"/>
  <c r="N145" i="36"/>
  <c r="AD144" i="36"/>
  <c r="AC144" i="36"/>
  <c r="AB144" i="36"/>
  <c r="Z144" i="36"/>
  <c r="AA144" i="36" s="1"/>
  <c r="Y144" i="36"/>
  <c r="W144" i="36"/>
  <c r="W148" i="36" s="1"/>
  <c r="V144" i="36"/>
  <c r="N144" i="36"/>
  <c r="AD143" i="36"/>
  <c r="AD148" i="36" s="1"/>
  <c r="AC143" i="36"/>
  <c r="AB143" i="36"/>
  <c r="AB148" i="36" s="1"/>
  <c r="AA143" i="36"/>
  <c r="AA148" i="36" s="1"/>
  <c r="Z143" i="36"/>
  <c r="Y143" i="36"/>
  <c r="X143" i="36"/>
  <c r="W143" i="36"/>
  <c r="V143" i="36"/>
  <c r="N143" i="36"/>
  <c r="AC138" i="36"/>
  <c r="Z138" i="36"/>
  <c r="AD137" i="36"/>
  <c r="AC137" i="36"/>
  <c r="AB137" i="36"/>
  <c r="Z137" i="36"/>
  <c r="Y137" i="36"/>
  <c r="AA137" i="36" s="1"/>
  <c r="W137" i="36"/>
  <c r="V137" i="36"/>
  <c r="X137" i="36" s="1"/>
  <c r="AD136" i="36"/>
  <c r="AC136" i="36"/>
  <c r="AB136" i="36"/>
  <c r="AA136" i="36"/>
  <c r="Z136" i="36"/>
  <c r="Y136" i="36"/>
  <c r="W136" i="36"/>
  <c r="V136" i="36"/>
  <c r="X136" i="36" s="1"/>
  <c r="X138" i="36" s="1"/>
  <c r="AD135" i="36"/>
  <c r="AC135" i="36"/>
  <c r="AB135" i="36"/>
  <c r="AA135" i="36"/>
  <c r="Z135" i="36"/>
  <c r="Y135" i="36"/>
  <c r="X135" i="36"/>
  <c r="W135" i="36"/>
  <c r="V135" i="36"/>
  <c r="AD134" i="36"/>
  <c r="AC134" i="36"/>
  <c r="AB134" i="36"/>
  <c r="AB138" i="36" s="1"/>
  <c r="Z134" i="36"/>
  <c r="Y134" i="36"/>
  <c r="AA134" i="36" s="1"/>
  <c r="AA138" i="36" s="1"/>
  <c r="X134" i="36"/>
  <c r="W134" i="36"/>
  <c r="W138" i="36" s="1"/>
  <c r="V134" i="36"/>
  <c r="V138" i="36" s="1"/>
  <c r="V140" i="36" s="1"/>
  <c r="AD130" i="36"/>
  <c r="AC130" i="36"/>
  <c r="AB130" i="36"/>
  <c r="AA130" i="36"/>
  <c r="Z130" i="36"/>
  <c r="Y130" i="36"/>
  <c r="W130" i="36"/>
  <c r="V130" i="36"/>
  <c r="X130" i="36" s="1"/>
  <c r="N130" i="36"/>
  <c r="AD129" i="36"/>
  <c r="AC129" i="36"/>
  <c r="AB129" i="36"/>
  <c r="Z129" i="36"/>
  <c r="Y129" i="36"/>
  <c r="AA129" i="36" s="1"/>
  <c r="W129" i="36"/>
  <c r="V129" i="36"/>
  <c r="X129" i="36" s="1"/>
  <c r="N129" i="36"/>
  <c r="AD128" i="36"/>
  <c r="AC128" i="36"/>
  <c r="AB128" i="36"/>
  <c r="Z128" i="36"/>
  <c r="AA128" i="36" s="1"/>
  <c r="Y128" i="36"/>
  <c r="X128" i="36"/>
  <c r="W128" i="36"/>
  <c r="W131" i="36" s="1"/>
  <c r="V128" i="36"/>
  <c r="N128" i="36"/>
  <c r="AD127" i="36"/>
  <c r="AD131" i="36" s="1"/>
  <c r="AC127" i="36"/>
  <c r="AB127" i="36"/>
  <c r="Z127" i="36"/>
  <c r="Y127" i="36"/>
  <c r="AA127" i="36" s="1"/>
  <c r="AA131" i="36" s="1"/>
  <c r="W127" i="36"/>
  <c r="V127" i="36"/>
  <c r="V131" i="36" s="1"/>
  <c r="N127" i="36"/>
  <c r="AB124" i="36"/>
  <c r="Z124" i="36"/>
  <c r="AD123" i="36"/>
  <c r="AC123" i="36"/>
  <c r="AB123" i="36"/>
  <c r="Z123" i="36"/>
  <c r="Y123" i="36"/>
  <c r="AA123" i="36" s="1"/>
  <c r="W123" i="36"/>
  <c r="V123" i="36"/>
  <c r="N123" i="36"/>
  <c r="AD122" i="36"/>
  <c r="AC122" i="36"/>
  <c r="AB122" i="36"/>
  <c r="AA122" i="36"/>
  <c r="Z122" i="36"/>
  <c r="Y122" i="36"/>
  <c r="W122" i="36"/>
  <c r="X122" i="36" s="1"/>
  <c r="V122" i="36"/>
  <c r="N122" i="36"/>
  <c r="AD121" i="36"/>
  <c r="AD124" i="36" s="1"/>
  <c r="AC121" i="36"/>
  <c r="AB121" i="36"/>
  <c r="AA121" i="36"/>
  <c r="Z121" i="36"/>
  <c r="Y121" i="36"/>
  <c r="X121" i="36"/>
  <c r="W121" i="36"/>
  <c r="V121" i="36"/>
  <c r="N121" i="36"/>
  <c r="AD120" i="36"/>
  <c r="AC120" i="36"/>
  <c r="AC124" i="36" s="1"/>
  <c r="AB120" i="36"/>
  <c r="Z120" i="36"/>
  <c r="Y120" i="36"/>
  <c r="AA120" i="36" s="1"/>
  <c r="AA124" i="36" s="1"/>
  <c r="W120" i="36"/>
  <c r="W124" i="36" s="1"/>
  <c r="V120" i="36"/>
  <c r="V124" i="36" s="1"/>
  <c r="N120" i="36"/>
  <c r="AD116" i="36"/>
  <c r="AD115" i="36"/>
  <c r="AC115" i="36"/>
  <c r="AB115" i="36"/>
  <c r="Z115" i="36"/>
  <c r="AA115" i="36" s="1"/>
  <c r="Y115" i="36"/>
  <c r="W115" i="36"/>
  <c r="X115" i="36" s="1"/>
  <c r="V115" i="36"/>
  <c r="AD114" i="36"/>
  <c r="AC114" i="36"/>
  <c r="AB114" i="36"/>
  <c r="Z114" i="36"/>
  <c r="AA114" i="36" s="1"/>
  <c r="Y114" i="36"/>
  <c r="W114" i="36"/>
  <c r="V114" i="36"/>
  <c r="X114" i="36" s="1"/>
  <c r="AD113" i="36"/>
  <c r="AC113" i="36"/>
  <c r="AB113" i="36"/>
  <c r="Z113" i="36"/>
  <c r="AA113" i="36" s="1"/>
  <c r="Y113" i="36"/>
  <c r="W113" i="36"/>
  <c r="X113" i="36" s="1"/>
  <c r="V113" i="36"/>
  <c r="AD112" i="36"/>
  <c r="AC112" i="36"/>
  <c r="AB112" i="36"/>
  <c r="Z112" i="36"/>
  <c r="AA112" i="36" s="1"/>
  <c r="Y112" i="36"/>
  <c r="W112" i="36"/>
  <c r="V112" i="36"/>
  <c r="X112" i="36" s="1"/>
  <c r="AD111" i="36"/>
  <c r="AC111" i="36"/>
  <c r="AB111" i="36"/>
  <c r="Z111" i="36"/>
  <c r="Y111" i="36"/>
  <c r="AA111" i="36" s="1"/>
  <c r="W111" i="36"/>
  <c r="X111" i="36" s="1"/>
  <c r="V111" i="36"/>
  <c r="AD110" i="36"/>
  <c r="AC110" i="36"/>
  <c r="AB110" i="36"/>
  <c r="Z110" i="36"/>
  <c r="AA110" i="36" s="1"/>
  <c r="Y110" i="36"/>
  <c r="W110" i="36"/>
  <c r="V110" i="36"/>
  <c r="X110" i="36" s="1"/>
  <c r="AD109" i="36"/>
  <c r="AC109" i="36"/>
  <c r="AB109" i="36"/>
  <c r="Z109" i="36"/>
  <c r="Y109" i="36"/>
  <c r="AA109" i="36" s="1"/>
  <c r="W109" i="36"/>
  <c r="X109" i="36" s="1"/>
  <c r="V109" i="36"/>
  <c r="AD108" i="36"/>
  <c r="AC108" i="36"/>
  <c r="AB108" i="36"/>
  <c r="Z108" i="36"/>
  <c r="AA108" i="36" s="1"/>
  <c r="Y108" i="36"/>
  <c r="W108" i="36"/>
  <c r="V108" i="36"/>
  <c r="X108" i="36" s="1"/>
  <c r="AD107" i="36"/>
  <c r="AC107" i="36"/>
  <c r="AB107" i="36"/>
  <c r="Z107" i="36"/>
  <c r="Y107" i="36"/>
  <c r="AA107" i="36" s="1"/>
  <c r="W107" i="36"/>
  <c r="X107" i="36" s="1"/>
  <c r="V107" i="36"/>
  <c r="AD106" i="36"/>
  <c r="AC106" i="36"/>
  <c r="AB106" i="36"/>
  <c r="Z106" i="36"/>
  <c r="AA106" i="36" s="1"/>
  <c r="Y106" i="36"/>
  <c r="W106" i="36"/>
  <c r="V106" i="36"/>
  <c r="X106" i="36" s="1"/>
  <c r="AD105" i="36"/>
  <c r="AC105" i="36"/>
  <c r="AB105" i="36"/>
  <c r="Z105" i="36"/>
  <c r="Y105" i="36"/>
  <c r="AA105" i="36" s="1"/>
  <c r="W105" i="36"/>
  <c r="X105" i="36" s="1"/>
  <c r="V105" i="36"/>
  <c r="AD104" i="36"/>
  <c r="AC104" i="36"/>
  <c r="AB104" i="36"/>
  <c r="Z104" i="36"/>
  <c r="AA104" i="36" s="1"/>
  <c r="Y104" i="36"/>
  <c r="W104" i="36"/>
  <c r="V104" i="36"/>
  <c r="X104" i="36" s="1"/>
  <c r="AD103" i="36"/>
  <c r="AC103" i="36"/>
  <c r="AB103" i="36"/>
  <c r="Z103" i="36"/>
  <c r="Y103" i="36"/>
  <c r="AA103" i="36" s="1"/>
  <c r="W103" i="36"/>
  <c r="X103" i="36" s="1"/>
  <c r="V103" i="36"/>
  <c r="AD102" i="36"/>
  <c r="AC102" i="36"/>
  <c r="AB102" i="36"/>
  <c r="Z102" i="36"/>
  <c r="AA102" i="36" s="1"/>
  <c r="Y102" i="36"/>
  <c r="W102" i="36"/>
  <c r="V102" i="36"/>
  <c r="X102" i="36" s="1"/>
  <c r="AD101" i="36"/>
  <c r="AC101" i="36"/>
  <c r="AB101" i="36"/>
  <c r="Z101" i="36"/>
  <c r="Y101" i="36"/>
  <c r="AA101" i="36" s="1"/>
  <c r="W101" i="36"/>
  <c r="X101" i="36" s="1"/>
  <c r="V101" i="36"/>
  <c r="AD100" i="36"/>
  <c r="AC100" i="36"/>
  <c r="AB100" i="36"/>
  <c r="Z100" i="36"/>
  <c r="Y100" i="36"/>
  <c r="AA100" i="36" s="1"/>
  <c r="W100" i="36"/>
  <c r="V100" i="36"/>
  <c r="X100" i="36" s="1"/>
  <c r="AD99" i="36"/>
  <c r="AC99" i="36"/>
  <c r="AB99" i="36"/>
  <c r="Z99" i="36"/>
  <c r="Y99" i="36"/>
  <c r="AA99" i="36" s="1"/>
  <c r="W99" i="36"/>
  <c r="V99" i="36"/>
  <c r="X99" i="36" s="1"/>
  <c r="AD98" i="36"/>
  <c r="AC98" i="36"/>
  <c r="AB98" i="36"/>
  <c r="Z98" i="36"/>
  <c r="AA98" i="36" s="1"/>
  <c r="Y98" i="36"/>
  <c r="W98" i="36"/>
  <c r="V98" i="36"/>
  <c r="X98" i="36" s="1"/>
  <c r="AD97" i="36"/>
  <c r="AC97" i="36"/>
  <c r="AB97" i="36"/>
  <c r="Z97" i="36"/>
  <c r="Y97" i="36"/>
  <c r="AA97" i="36" s="1"/>
  <c r="W97" i="36"/>
  <c r="X97" i="36" s="1"/>
  <c r="V97" i="36"/>
  <c r="AD96" i="36"/>
  <c r="AC96" i="36"/>
  <c r="AB96" i="36"/>
  <c r="Z96" i="36"/>
  <c r="Y96" i="36"/>
  <c r="AA96" i="36" s="1"/>
  <c r="W96" i="36"/>
  <c r="V96" i="36"/>
  <c r="X96" i="36" s="1"/>
  <c r="AD95" i="36"/>
  <c r="AC95" i="36"/>
  <c r="AB95" i="36"/>
  <c r="Z95" i="36"/>
  <c r="Y95" i="36"/>
  <c r="AA95" i="36" s="1"/>
  <c r="W95" i="36"/>
  <c r="V95" i="36"/>
  <c r="X95" i="36" s="1"/>
  <c r="AD94" i="36"/>
  <c r="AC94" i="36"/>
  <c r="AB94" i="36"/>
  <c r="Z94" i="36"/>
  <c r="AA94" i="36" s="1"/>
  <c r="Y94" i="36"/>
  <c r="W94" i="36"/>
  <c r="V94" i="36"/>
  <c r="X94" i="36" s="1"/>
  <c r="AD93" i="36"/>
  <c r="AC93" i="36"/>
  <c r="AB93" i="36"/>
  <c r="Z93" i="36"/>
  <c r="Y93" i="36"/>
  <c r="AA93" i="36" s="1"/>
  <c r="W93" i="36"/>
  <c r="X93" i="36" s="1"/>
  <c r="V93" i="36"/>
  <c r="AD92" i="36"/>
  <c r="AC92" i="36"/>
  <c r="AB92" i="36"/>
  <c r="Z92" i="36"/>
  <c r="Y92" i="36"/>
  <c r="AA92" i="36" s="1"/>
  <c r="W92" i="36"/>
  <c r="V92" i="36"/>
  <c r="X92" i="36" s="1"/>
  <c r="AD91" i="36"/>
  <c r="AC91" i="36"/>
  <c r="AB91" i="36"/>
  <c r="Z91" i="36"/>
  <c r="Y91" i="36"/>
  <c r="AA91" i="36" s="1"/>
  <c r="W91" i="36"/>
  <c r="V91" i="36"/>
  <c r="X91" i="36" s="1"/>
  <c r="AD90" i="36"/>
  <c r="AC90" i="36"/>
  <c r="AB90" i="36"/>
  <c r="Z90" i="36"/>
  <c r="AA90" i="36" s="1"/>
  <c r="Y90" i="36"/>
  <c r="W90" i="36"/>
  <c r="V90" i="36"/>
  <c r="X90" i="36" s="1"/>
  <c r="AD89" i="36"/>
  <c r="AC89" i="36"/>
  <c r="AB89" i="36"/>
  <c r="Z89" i="36"/>
  <c r="Y89" i="36"/>
  <c r="AA89" i="36" s="1"/>
  <c r="W89" i="36"/>
  <c r="X89" i="36" s="1"/>
  <c r="V89" i="36"/>
  <c r="AD88" i="36"/>
  <c r="AC88" i="36"/>
  <c r="AB88" i="36"/>
  <c r="Z88" i="36"/>
  <c r="Y88" i="36"/>
  <c r="AA88" i="36" s="1"/>
  <c r="W88" i="36"/>
  <c r="V88" i="36"/>
  <c r="X88" i="36" s="1"/>
  <c r="AD87" i="36"/>
  <c r="AC87" i="36"/>
  <c r="AB87" i="36"/>
  <c r="Z87" i="36"/>
  <c r="Y87" i="36"/>
  <c r="AA87" i="36" s="1"/>
  <c r="W87" i="36"/>
  <c r="V87" i="36"/>
  <c r="X87" i="36" s="1"/>
  <c r="AD86" i="36"/>
  <c r="AC86" i="36"/>
  <c r="AB86" i="36"/>
  <c r="Z86" i="36"/>
  <c r="AA86" i="36" s="1"/>
  <c r="Y86" i="36"/>
  <c r="W86" i="36"/>
  <c r="V86" i="36"/>
  <c r="X86" i="36" s="1"/>
  <c r="AD85" i="36"/>
  <c r="AC85" i="36"/>
  <c r="AB85" i="36"/>
  <c r="Z85" i="36"/>
  <c r="Y85" i="36"/>
  <c r="AA85" i="36" s="1"/>
  <c r="W85" i="36"/>
  <c r="X85" i="36" s="1"/>
  <c r="V85" i="36"/>
  <c r="AD84" i="36"/>
  <c r="AC84" i="36"/>
  <c r="AB84" i="36"/>
  <c r="Z84" i="36"/>
  <c r="Y84" i="36"/>
  <c r="AA84" i="36" s="1"/>
  <c r="W84" i="36"/>
  <c r="V84" i="36"/>
  <c r="X84" i="36" s="1"/>
  <c r="AD83" i="36"/>
  <c r="AC83" i="36"/>
  <c r="AB83" i="36"/>
  <c r="Z83" i="36"/>
  <c r="Y83" i="36"/>
  <c r="AA83" i="36" s="1"/>
  <c r="W83" i="36"/>
  <c r="V83" i="36"/>
  <c r="X83" i="36" s="1"/>
  <c r="AD82" i="36"/>
  <c r="AC82" i="36"/>
  <c r="AC116" i="36" s="1"/>
  <c r="AC117" i="36" s="1"/>
  <c r="AB82" i="36"/>
  <c r="Z82" i="36"/>
  <c r="AA82" i="36" s="1"/>
  <c r="Y82" i="36"/>
  <c r="W82" i="36"/>
  <c r="V82" i="36"/>
  <c r="X82" i="36" s="1"/>
  <c r="AD81" i="36"/>
  <c r="AC81" i="36"/>
  <c r="AB81" i="36"/>
  <c r="Z81" i="36"/>
  <c r="Z116" i="36" s="1"/>
  <c r="Y81" i="36"/>
  <c r="Y116" i="36" s="1"/>
  <c r="W81" i="36"/>
  <c r="W116" i="36" s="1"/>
  <c r="V81" i="36"/>
  <c r="W78" i="36"/>
  <c r="AD77" i="36"/>
  <c r="AC77" i="36"/>
  <c r="AB77" i="36"/>
  <c r="Z77" i="36"/>
  <c r="Y77" i="36"/>
  <c r="AA77" i="36" s="1"/>
  <c r="W77" i="36"/>
  <c r="V77" i="36"/>
  <c r="X77" i="36" s="1"/>
  <c r="N77" i="36"/>
  <c r="AD76" i="36"/>
  <c r="AC76" i="36"/>
  <c r="AB76" i="36"/>
  <c r="AA76" i="36"/>
  <c r="Z76" i="36"/>
  <c r="Y76" i="36"/>
  <c r="W76" i="36"/>
  <c r="V76" i="36"/>
  <c r="X76" i="36" s="1"/>
  <c r="N76" i="36"/>
  <c r="AD75" i="36"/>
  <c r="AC75" i="36"/>
  <c r="AB75" i="36"/>
  <c r="AA75" i="36"/>
  <c r="Z75" i="36"/>
  <c r="Y75" i="36"/>
  <c r="W75" i="36"/>
  <c r="V75" i="36"/>
  <c r="X75" i="36" s="1"/>
  <c r="N75" i="36"/>
  <c r="AD74" i="36"/>
  <c r="AC74" i="36"/>
  <c r="AB74" i="36"/>
  <c r="Z74" i="36"/>
  <c r="Y74" i="36"/>
  <c r="AA74" i="36" s="1"/>
  <c r="W74" i="36"/>
  <c r="X74" i="36" s="1"/>
  <c r="V74" i="36"/>
  <c r="N74" i="36"/>
  <c r="AD73" i="36"/>
  <c r="AC73" i="36"/>
  <c r="AB73" i="36"/>
  <c r="Z73" i="36"/>
  <c r="AA73" i="36" s="1"/>
  <c r="Y73" i="36"/>
  <c r="X73" i="36"/>
  <c r="W73" i="36"/>
  <c r="V73" i="36"/>
  <c r="N73" i="36"/>
  <c r="AD72" i="36"/>
  <c r="AC72" i="36"/>
  <c r="AB72" i="36"/>
  <c r="Z72" i="36"/>
  <c r="Y72" i="36"/>
  <c r="AA72" i="36" s="1"/>
  <c r="W72" i="36"/>
  <c r="V72" i="36"/>
  <c r="X72" i="36" s="1"/>
  <c r="N72" i="36"/>
  <c r="AD71" i="36"/>
  <c r="AC71" i="36"/>
  <c r="AB71" i="36"/>
  <c r="Z71" i="36"/>
  <c r="Y71" i="36"/>
  <c r="AA71" i="36" s="1"/>
  <c r="W71" i="36"/>
  <c r="V71" i="36"/>
  <c r="X71" i="36" s="1"/>
  <c r="N71" i="36"/>
  <c r="AD70" i="36"/>
  <c r="AC70" i="36"/>
  <c r="AB70" i="36"/>
  <c r="AA70" i="36"/>
  <c r="Z70" i="36"/>
  <c r="Y70" i="36"/>
  <c r="W70" i="36"/>
  <c r="V70" i="36"/>
  <c r="X70" i="36" s="1"/>
  <c r="N70" i="36"/>
  <c r="AD69" i="36"/>
  <c r="AC69" i="36"/>
  <c r="AB69" i="36"/>
  <c r="AA69" i="36"/>
  <c r="Z69" i="36"/>
  <c r="Y69" i="36"/>
  <c r="W69" i="36"/>
  <c r="V69" i="36"/>
  <c r="X69" i="36" s="1"/>
  <c r="N69" i="36"/>
  <c r="AD68" i="36"/>
  <c r="AC68" i="36"/>
  <c r="AB68" i="36"/>
  <c r="Z68" i="36"/>
  <c r="Y68" i="36"/>
  <c r="AA68" i="36" s="1"/>
  <c r="W68" i="36"/>
  <c r="X68" i="36" s="1"/>
  <c r="V68" i="36"/>
  <c r="N68" i="36"/>
  <c r="AD67" i="36"/>
  <c r="AC67" i="36"/>
  <c r="AB67" i="36"/>
  <c r="Z67" i="36"/>
  <c r="AA67" i="36" s="1"/>
  <c r="Y67" i="36"/>
  <c r="X67" i="36"/>
  <c r="W67" i="36"/>
  <c r="V67" i="36"/>
  <c r="N67" i="36"/>
  <c r="AD66" i="36"/>
  <c r="AC66" i="36"/>
  <c r="AB66" i="36"/>
  <c r="Z66" i="36"/>
  <c r="Y66" i="36"/>
  <c r="AA66" i="36" s="1"/>
  <c r="W66" i="36"/>
  <c r="V66" i="36"/>
  <c r="X66" i="36" s="1"/>
  <c r="N66" i="36"/>
  <c r="AD65" i="36"/>
  <c r="AC65" i="36"/>
  <c r="AB65" i="36"/>
  <c r="Z65" i="36"/>
  <c r="Y65" i="36"/>
  <c r="AA65" i="36" s="1"/>
  <c r="W65" i="36"/>
  <c r="V65" i="36"/>
  <c r="X65" i="36" s="1"/>
  <c r="N65" i="36"/>
  <c r="AD64" i="36"/>
  <c r="AC64" i="36"/>
  <c r="AB64" i="36"/>
  <c r="AA64" i="36"/>
  <c r="Z64" i="36"/>
  <c r="Y64" i="36"/>
  <c r="W64" i="36"/>
  <c r="V64" i="36"/>
  <c r="X64" i="36" s="1"/>
  <c r="N64" i="36"/>
  <c r="AD63" i="36"/>
  <c r="AC63" i="36"/>
  <c r="AB63" i="36"/>
  <c r="AA63" i="36"/>
  <c r="Z63" i="36"/>
  <c r="Y63" i="36"/>
  <c r="W63" i="36"/>
  <c r="V63" i="36"/>
  <c r="X63" i="36" s="1"/>
  <c r="N63" i="36"/>
  <c r="AD62" i="36"/>
  <c r="AC62" i="36"/>
  <c r="AB62" i="36"/>
  <c r="Z62" i="36"/>
  <c r="Y62" i="36"/>
  <c r="AA62" i="36" s="1"/>
  <c r="W62" i="36"/>
  <c r="X62" i="36" s="1"/>
  <c r="V62" i="36"/>
  <c r="N62" i="36"/>
  <c r="AD61" i="36"/>
  <c r="AC61" i="36"/>
  <c r="AB61" i="36"/>
  <c r="Z61" i="36"/>
  <c r="AA61" i="36" s="1"/>
  <c r="Y61" i="36"/>
  <c r="X61" i="36"/>
  <c r="W61" i="36"/>
  <c r="V61" i="36"/>
  <c r="N61" i="36"/>
  <c r="AD60" i="36"/>
  <c r="AC60" i="36"/>
  <c r="AB60" i="36"/>
  <c r="Z60" i="36"/>
  <c r="Y60" i="36"/>
  <c r="AA60" i="36" s="1"/>
  <c r="W60" i="36"/>
  <c r="V60" i="36"/>
  <c r="X60" i="36" s="1"/>
  <c r="N60" i="36"/>
  <c r="AD59" i="36"/>
  <c r="AC59" i="36"/>
  <c r="AB59" i="36"/>
  <c r="Z59" i="36"/>
  <c r="Y59" i="36"/>
  <c r="AA59" i="36" s="1"/>
  <c r="W59" i="36"/>
  <c r="V59" i="36"/>
  <c r="X59" i="36" s="1"/>
  <c r="N59" i="36"/>
  <c r="AD58" i="36"/>
  <c r="AC58" i="36"/>
  <c r="AB58" i="36"/>
  <c r="AA58" i="36"/>
  <c r="Z58" i="36"/>
  <c r="Y58" i="36"/>
  <c r="W58" i="36"/>
  <c r="V58" i="36"/>
  <c r="X58" i="36" s="1"/>
  <c r="N58" i="36"/>
  <c r="AD57" i="36"/>
  <c r="AC57" i="36"/>
  <c r="AB57" i="36"/>
  <c r="AA57" i="36"/>
  <c r="Z57" i="36"/>
  <c r="Y57" i="36"/>
  <c r="W57" i="36"/>
  <c r="V57" i="36"/>
  <c r="X57" i="36" s="1"/>
  <c r="N57" i="36"/>
  <c r="AD56" i="36"/>
  <c r="AC56" i="36"/>
  <c r="AB56" i="36"/>
  <c r="Z56" i="36"/>
  <c r="Y56" i="36"/>
  <c r="AA56" i="36" s="1"/>
  <c r="W56" i="36"/>
  <c r="X56" i="36" s="1"/>
  <c r="V56" i="36"/>
  <c r="N56" i="36"/>
  <c r="AD55" i="36"/>
  <c r="AC55" i="36"/>
  <c r="AB55" i="36"/>
  <c r="Z55" i="36"/>
  <c r="AA55" i="36" s="1"/>
  <c r="Y55" i="36"/>
  <c r="X55" i="36"/>
  <c r="W55" i="36"/>
  <c r="V55" i="36"/>
  <c r="N55" i="36"/>
  <c r="AD54" i="36"/>
  <c r="AC54" i="36"/>
  <c r="AB54" i="36"/>
  <c r="Z54" i="36"/>
  <c r="Y54" i="36"/>
  <c r="AA54" i="36" s="1"/>
  <c r="W54" i="36"/>
  <c r="V54" i="36"/>
  <c r="X54" i="36" s="1"/>
  <c r="N54" i="36"/>
  <c r="AD53" i="36"/>
  <c r="AC53" i="36"/>
  <c r="AB53" i="36"/>
  <c r="Z53" i="36"/>
  <c r="Y53" i="36"/>
  <c r="AA53" i="36" s="1"/>
  <c r="W53" i="36"/>
  <c r="V53" i="36"/>
  <c r="X53" i="36" s="1"/>
  <c r="N53" i="36"/>
  <c r="AD52" i="36"/>
  <c r="AC52" i="36"/>
  <c r="AB52" i="36"/>
  <c r="AA52" i="36"/>
  <c r="Z52" i="36"/>
  <c r="Y52" i="36"/>
  <c r="W52" i="36"/>
  <c r="V52" i="36"/>
  <c r="X52" i="36" s="1"/>
  <c r="N52" i="36"/>
  <c r="AD51" i="36"/>
  <c r="AC51" i="36"/>
  <c r="AB51" i="36"/>
  <c r="AA51" i="36"/>
  <c r="Z51" i="36"/>
  <c r="Y51" i="36"/>
  <c r="W51" i="36"/>
  <c r="V51" i="36"/>
  <c r="X51" i="36" s="1"/>
  <c r="N51" i="36"/>
  <c r="AD50" i="36"/>
  <c r="AC50" i="36"/>
  <c r="AB50" i="36"/>
  <c r="Z50" i="36"/>
  <c r="Y50" i="36"/>
  <c r="AA50" i="36" s="1"/>
  <c r="W50" i="36"/>
  <c r="X50" i="36" s="1"/>
  <c r="V50" i="36"/>
  <c r="N50" i="36"/>
  <c r="AD49" i="36"/>
  <c r="AC49" i="36"/>
  <c r="AB49" i="36"/>
  <c r="Z49" i="36"/>
  <c r="AA49" i="36" s="1"/>
  <c r="Y49" i="36"/>
  <c r="X49" i="36"/>
  <c r="W49" i="36"/>
  <c r="V49" i="36"/>
  <c r="N49" i="36"/>
  <c r="AD48" i="36"/>
  <c r="AC48" i="36"/>
  <c r="AB48" i="36"/>
  <c r="Z48" i="36"/>
  <c r="Y48" i="36"/>
  <c r="AA48" i="36" s="1"/>
  <c r="W48" i="36"/>
  <c r="V48" i="36"/>
  <c r="X48" i="36" s="1"/>
  <c r="N48" i="36"/>
  <c r="AD47" i="36"/>
  <c r="AC47" i="36"/>
  <c r="AB47" i="36"/>
  <c r="Z47" i="36"/>
  <c r="Y47" i="36"/>
  <c r="AA47" i="36" s="1"/>
  <c r="W47" i="36"/>
  <c r="V47" i="36"/>
  <c r="X47" i="36" s="1"/>
  <c r="N47" i="36"/>
  <c r="AD46" i="36"/>
  <c r="AC46" i="36"/>
  <c r="AB46" i="36"/>
  <c r="AA46" i="36"/>
  <c r="Z46" i="36"/>
  <c r="Y46" i="36"/>
  <c r="W46" i="36"/>
  <c r="V46" i="36"/>
  <c r="X46" i="36" s="1"/>
  <c r="N46" i="36"/>
  <c r="AD45" i="36"/>
  <c r="AC45" i="36"/>
  <c r="AB45" i="36"/>
  <c r="AA45" i="36"/>
  <c r="Z45" i="36"/>
  <c r="Y45" i="36"/>
  <c r="W45" i="36"/>
  <c r="V45" i="36"/>
  <c r="X45" i="36" s="1"/>
  <c r="N45" i="36"/>
  <c r="AD44" i="36"/>
  <c r="AC44" i="36"/>
  <c r="AB44" i="36"/>
  <c r="Z44" i="36"/>
  <c r="Y44" i="36"/>
  <c r="Y78" i="36" s="1"/>
  <c r="W44" i="36"/>
  <c r="X44" i="36" s="1"/>
  <c r="V44" i="36"/>
  <c r="N44" i="36"/>
  <c r="AD43" i="36"/>
  <c r="AC43" i="36"/>
  <c r="AB43" i="36"/>
  <c r="Z43" i="36"/>
  <c r="Z78" i="36" s="1"/>
  <c r="Y43" i="36"/>
  <c r="X43" i="36"/>
  <c r="W43" i="36"/>
  <c r="V43" i="36"/>
  <c r="N43" i="36"/>
  <c r="AD42" i="36"/>
  <c r="AD78" i="36" s="1"/>
  <c r="AC42" i="36"/>
  <c r="AC78" i="36" s="1"/>
  <c r="AB42" i="36"/>
  <c r="AB78" i="36" s="1"/>
  <c r="Z42" i="36"/>
  <c r="Y42" i="36"/>
  <c r="AA42" i="36" s="1"/>
  <c r="W42" i="36"/>
  <c r="V42" i="36"/>
  <c r="V78" i="36" s="1"/>
  <c r="N42" i="36"/>
  <c r="AD38" i="36"/>
  <c r="AC38" i="36"/>
  <c r="AB38" i="36"/>
  <c r="Z38" i="36"/>
  <c r="AA38" i="36" s="1"/>
  <c r="Y38" i="36"/>
  <c r="W38" i="36"/>
  <c r="V38" i="36"/>
  <c r="X38" i="36" s="1"/>
  <c r="N38" i="36"/>
  <c r="AD37" i="36"/>
  <c r="AC37" i="36"/>
  <c r="AB37" i="36"/>
  <c r="AA37" i="36"/>
  <c r="Z37" i="36"/>
  <c r="Y37" i="36"/>
  <c r="X37" i="36"/>
  <c r="W37" i="36"/>
  <c r="V37" i="36"/>
  <c r="N37" i="36"/>
  <c r="AD36" i="36"/>
  <c r="AC36" i="36"/>
  <c r="AB36" i="36"/>
  <c r="Z36" i="36"/>
  <c r="Y36" i="36"/>
  <c r="AA36" i="36" s="1"/>
  <c r="X36" i="36"/>
  <c r="W36" i="36"/>
  <c r="V36" i="36"/>
  <c r="N36" i="36"/>
  <c r="AD35" i="36"/>
  <c r="AC35" i="36"/>
  <c r="AB35" i="36"/>
  <c r="Z35" i="36"/>
  <c r="Y35" i="36"/>
  <c r="AA35" i="36" s="1"/>
  <c r="W35" i="36"/>
  <c r="V35" i="36"/>
  <c r="X35" i="36" s="1"/>
  <c r="N35" i="36"/>
  <c r="AD34" i="36"/>
  <c r="AC34" i="36"/>
  <c r="AB34" i="36"/>
  <c r="Z34" i="36"/>
  <c r="Y34" i="36"/>
  <c r="AA34" i="36" s="1"/>
  <c r="W34" i="36"/>
  <c r="X34" i="36" s="1"/>
  <c r="V34" i="36"/>
  <c r="N34" i="36"/>
  <c r="AD33" i="36"/>
  <c r="AC33" i="36"/>
  <c r="AB33" i="36"/>
  <c r="Z33" i="36"/>
  <c r="Y33" i="36"/>
  <c r="AA33" i="36" s="1"/>
  <c r="W33" i="36"/>
  <c r="V33" i="36"/>
  <c r="X33" i="36" s="1"/>
  <c r="N33" i="36"/>
  <c r="AD32" i="36"/>
  <c r="AC32" i="36"/>
  <c r="AB32" i="36"/>
  <c r="Z32" i="36"/>
  <c r="AA32" i="36" s="1"/>
  <c r="Y32" i="36"/>
  <c r="W32" i="36"/>
  <c r="V32" i="36"/>
  <c r="X32" i="36" s="1"/>
  <c r="N32" i="36"/>
  <c r="AD31" i="36"/>
  <c r="AC31" i="36"/>
  <c r="AB31" i="36"/>
  <c r="AA31" i="36"/>
  <c r="Z31" i="36"/>
  <c r="Y31" i="36"/>
  <c r="X31" i="36"/>
  <c r="W31" i="36"/>
  <c r="V31" i="36"/>
  <c r="N31" i="36"/>
  <c r="AD30" i="36"/>
  <c r="AC30" i="36"/>
  <c r="AB30" i="36"/>
  <c r="Z30" i="36"/>
  <c r="Y30" i="36"/>
  <c r="AA30" i="36" s="1"/>
  <c r="X30" i="36"/>
  <c r="W30" i="36"/>
  <c r="V30" i="36"/>
  <c r="N30" i="36"/>
  <c r="AD29" i="36"/>
  <c r="AC29" i="36"/>
  <c r="AB29" i="36"/>
  <c r="Z29" i="36"/>
  <c r="Y29" i="36"/>
  <c r="AA29" i="36" s="1"/>
  <c r="W29" i="36"/>
  <c r="V29" i="36"/>
  <c r="X29" i="36" s="1"/>
  <c r="N29" i="36"/>
  <c r="AD28" i="36"/>
  <c r="AC28" i="36"/>
  <c r="AB28" i="36"/>
  <c r="Z28" i="36"/>
  <c r="Y28" i="36"/>
  <c r="AA28" i="36" s="1"/>
  <c r="W28" i="36"/>
  <c r="X28" i="36" s="1"/>
  <c r="V28" i="36"/>
  <c r="N28" i="36"/>
  <c r="AD27" i="36"/>
  <c r="AC27" i="36"/>
  <c r="AB27" i="36"/>
  <c r="Z27" i="36"/>
  <c r="Y27" i="36"/>
  <c r="AA27" i="36" s="1"/>
  <c r="W27" i="36"/>
  <c r="V27" i="36"/>
  <c r="X27" i="36" s="1"/>
  <c r="N27" i="36"/>
  <c r="AD26" i="36"/>
  <c r="AC26" i="36"/>
  <c r="AB26" i="36"/>
  <c r="Z26" i="36"/>
  <c r="AA26" i="36" s="1"/>
  <c r="Y26" i="36"/>
  <c r="W26" i="36"/>
  <c r="V26" i="36"/>
  <c r="X26" i="36" s="1"/>
  <c r="N26" i="36"/>
  <c r="AD25" i="36"/>
  <c r="AC25" i="36"/>
  <c r="AB25" i="36"/>
  <c r="AA25" i="36"/>
  <c r="Z25" i="36"/>
  <c r="Y25" i="36"/>
  <c r="X25" i="36"/>
  <c r="W25" i="36"/>
  <c r="V25" i="36"/>
  <c r="N25" i="36"/>
  <c r="AD24" i="36"/>
  <c r="AC24" i="36"/>
  <c r="AB24" i="36"/>
  <c r="Z24" i="36"/>
  <c r="Y24" i="36"/>
  <c r="AA24" i="36" s="1"/>
  <c r="X24" i="36"/>
  <c r="W24" i="36"/>
  <c r="V24" i="36"/>
  <c r="N24" i="36"/>
  <c r="AD23" i="36"/>
  <c r="AC23" i="36"/>
  <c r="AB23" i="36"/>
  <c r="Z23" i="36"/>
  <c r="Y23" i="36"/>
  <c r="AA23" i="36" s="1"/>
  <c r="W23" i="36"/>
  <c r="V23" i="36"/>
  <c r="X23" i="36" s="1"/>
  <c r="N23" i="36"/>
  <c r="AD22" i="36"/>
  <c r="AC22" i="36"/>
  <c r="AB22" i="36"/>
  <c r="Z22" i="36"/>
  <c r="Y22" i="36"/>
  <c r="AA22" i="36" s="1"/>
  <c r="W22" i="36"/>
  <c r="X22" i="36" s="1"/>
  <c r="V22" i="36"/>
  <c r="N22" i="36"/>
  <c r="AD21" i="36"/>
  <c r="AC21" i="36"/>
  <c r="AB21" i="36"/>
  <c r="Z21" i="36"/>
  <c r="Y21" i="36"/>
  <c r="AA21" i="36" s="1"/>
  <c r="W21" i="36"/>
  <c r="V21" i="36"/>
  <c r="X21" i="36" s="1"/>
  <c r="N21" i="36"/>
  <c r="AD20" i="36"/>
  <c r="AC20" i="36"/>
  <c r="AB20" i="36"/>
  <c r="Z20" i="36"/>
  <c r="AA20" i="36" s="1"/>
  <c r="Y20" i="36"/>
  <c r="W20" i="36"/>
  <c r="V20" i="36"/>
  <c r="X20" i="36" s="1"/>
  <c r="N20" i="36"/>
  <c r="AD19" i="36"/>
  <c r="AC19" i="36"/>
  <c r="AB19" i="36"/>
  <c r="AA19" i="36"/>
  <c r="Z19" i="36"/>
  <c r="Y19" i="36"/>
  <c r="X19" i="36"/>
  <c r="W19" i="36"/>
  <c r="V19" i="36"/>
  <c r="N19" i="36"/>
  <c r="AD18" i="36"/>
  <c r="AC18" i="36"/>
  <c r="AB18" i="36"/>
  <c r="Z18" i="36"/>
  <c r="Y18" i="36"/>
  <c r="AA18" i="36" s="1"/>
  <c r="X18" i="36"/>
  <c r="W18" i="36"/>
  <c r="V18" i="36"/>
  <c r="N18" i="36"/>
  <c r="AD17" i="36"/>
  <c r="AC17" i="36"/>
  <c r="AB17" i="36"/>
  <c r="Z17" i="36"/>
  <c r="Y17" i="36"/>
  <c r="AA17" i="36" s="1"/>
  <c r="W17" i="36"/>
  <c r="V17" i="36"/>
  <c r="X17" i="36" s="1"/>
  <c r="N17" i="36"/>
  <c r="AD16" i="36"/>
  <c r="AC16" i="36"/>
  <c r="AB16" i="36"/>
  <c r="Z16" i="36"/>
  <c r="Y16" i="36"/>
  <c r="AA16" i="36" s="1"/>
  <c r="W16" i="36"/>
  <c r="X16" i="36" s="1"/>
  <c r="V16" i="36"/>
  <c r="N16" i="36"/>
  <c r="AD15" i="36"/>
  <c r="AC15" i="36"/>
  <c r="AB15" i="36"/>
  <c r="Z15" i="36"/>
  <c r="Y15" i="36"/>
  <c r="AA15" i="36" s="1"/>
  <c r="W15" i="36"/>
  <c r="V15" i="36"/>
  <c r="X15" i="36" s="1"/>
  <c r="N15" i="36"/>
  <c r="AD14" i="36"/>
  <c r="AC14" i="36"/>
  <c r="AB14" i="36"/>
  <c r="Z14" i="36"/>
  <c r="AA14" i="36" s="1"/>
  <c r="Y14" i="36"/>
  <c r="W14" i="36"/>
  <c r="V14" i="36"/>
  <c r="X14" i="36" s="1"/>
  <c r="N14" i="36"/>
  <c r="AD13" i="36"/>
  <c r="AC13" i="36"/>
  <c r="AB13" i="36"/>
  <c r="AA13" i="36"/>
  <c r="Z13" i="36"/>
  <c r="Y13" i="36"/>
  <c r="X13" i="36"/>
  <c r="W13" i="36"/>
  <c r="V13" i="36"/>
  <c r="N13" i="36"/>
  <c r="AD12" i="36"/>
  <c r="AC12" i="36"/>
  <c r="AB12" i="36"/>
  <c r="Z12" i="36"/>
  <c r="Y12" i="36"/>
  <c r="AA12" i="36" s="1"/>
  <c r="X12" i="36"/>
  <c r="W12" i="36"/>
  <c r="V12" i="36"/>
  <c r="N12" i="36"/>
  <c r="AD11" i="36"/>
  <c r="AC11" i="36"/>
  <c r="AB11" i="36"/>
  <c r="Z11" i="36"/>
  <c r="Y11" i="36"/>
  <c r="AA11" i="36" s="1"/>
  <c r="W11" i="36"/>
  <c r="V11" i="36"/>
  <c r="X11" i="36" s="1"/>
  <c r="N11" i="36"/>
  <c r="AD10" i="36"/>
  <c r="AC10" i="36"/>
  <c r="AB10" i="36"/>
  <c r="Z10" i="36"/>
  <c r="Y10" i="36"/>
  <c r="AA10" i="36" s="1"/>
  <c r="W10" i="36"/>
  <c r="X10" i="36" s="1"/>
  <c r="V10" i="36"/>
  <c r="N10" i="36"/>
  <c r="AD9" i="36"/>
  <c r="AC9" i="36"/>
  <c r="AB9" i="36"/>
  <c r="Z9" i="36"/>
  <c r="Y9" i="36"/>
  <c r="AA9" i="36" s="1"/>
  <c r="W9" i="36"/>
  <c r="V9" i="36"/>
  <c r="X9" i="36" s="1"/>
  <c r="N9" i="36"/>
  <c r="AD8" i="36"/>
  <c r="AC8" i="36"/>
  <c r="AB8" i="36"/>
  <c r="Z8" i="36"/>
  <c r="AA8" i="36" s="1"/>
  <c r="Y8" i="36"/>
  <c r="W8" i="36"/>
  <c r="V8" i="36"/>
  <c r="X8" i="36" s="1"/>
  <c r="N8" i="36"/>
  <c r="AD7" i="36"/>
  <c r="AC7" i="36"/>
  <c r="AC39" i="36" s="1"/>
  <c r="AB7" i="36"/>
  <c r="AA7" i="36"/>
  <c r="Z7" i="36"/>
  <c r="Y7" i="36"/>
  <c r="X7" i="36"/>
  <c r="W7" i="36"/>
  <c r="V7" i="36"/>
  <c r="N7" i="36"/>
  <c r="AD6" i="36"/>
  <c r="AC6" i="36"/>
  <c r="AB6" i="36"/>
  <c r="Z6" i="36"/>
  <c r="Y6" i="36"/>
  <c r="AA6" i="36" s="1"/>
  <c r="X6" i="36"/>
  <c r="W6" i="36"/>
  <c r="V6" i="36"/>
  <c r="N6" i="36"/>
  <c r="AD5" i="36"/>
  <c r="AC5" i="36"/>
  <c r="AB5" i="36"/>
  <c r="Z5" i="36"/>
  <c r="Y5" i="36"/>
  <c r="AA5" i="36" s="1"/>
  <c r="W5" i="36"/>
  <c r="V5" i="36"/>
  <c r="V39" i="36" s="1"/>
  <c r="N5" i="36"/>
  <c r="AD4" i="36"/>
  <c r="AD39" i="36" s="1"/>
  <c r="AC4" i="36"/>
  <c r="AB4" i="36"/>
  <c r="AB39" i="36" s="1"/>
  <c r="Z4" i="36"/>
  <c r="Z39" i="36" s="1"/>
  <c r="Y4" i="36"/>
  <c r="AA4" i="36" s="1"/>
  <c r="W4" i="36"/>
  <c r="X4" i="36" s="1"/>
  <c r="V4" i="36"/>
  <c r="N4" i="36"/>
  <c r="AA78" i="36" l="1"/>
  <c r="AA140" i="36"/>
  <c r="X39" i="36"/>
  <c r="AA39" i="36"/>
  <c r="AD208" i="36"/>
  <c r="AC208" i="36"/>
  <c r="Z117" i="36"/>
  <c r="X159" i="36"/>
  <c r="Y407" i="36"/>
  <c r="AA390" i="36"/>
  <c r="AA407" i="36" s="1"/>
  <c r="X5" i="36"/>
  <c r="AA44" i="36"/>
  <c r="AA81" i="36"/>
  <c r="AA116" i="36" s="1"/>
  <c r="AA117" i="36" s="1"/>
  <c r="X123" i="36"/>
  <c r="W181" i="36"/>
  <c r="Z191" i="36"/>
  <c r="AA194" i="36"/>
  <c r="AA199" i="36" s="1"/>
  <c r="AB234" i="36"/>
  <c r="X285" i="36"/>
  <c r="W330" i="36"/>
  <c r="AD330" i="36"/>
  <c r="AD387" i="36"/>
  <c r="Z407" i="36"/>
  <c r="AD480" i="36"/>
  <c r="AA170" i="36"/>
  <c r="AA178" i="36"/>
  <c r="AA189" i="36"/>
  <c r="AA191" i="36" s="1"/>
  <c r="X204" i="36"/>
  <c r="X216" i="36"/>
  <c r="X234" i="36" s="1"/>
  <c r="X329" i="36"/>
  <c r="X42" i="36"/>
  <c r="X78" i="36" s="1"/>
  <c r="AC191" i="36"/>
  <c r="Z208" i="36"/>
  <c r="AD352" i="36"/>
  <c r="AC317" i="36"/>
  <c r="Y330" i="36"/>
  <c r="AD117" i="36"/>
  <c r="X127" i="36"/>
  <c r="X131" i="36" s="1"/>
  <c r="AD138" i="36"/>
  <c r="AD140" i="36" s="1"/>
  <c r="W159" i="36"/>
  <c r="X173" i="36"/>
  <c r="X181" i="36" s="1"/>
  <c r="AD199" i="36"/>
  <c r="AA263" i="36"/>
  <c r="V269" i="36"/>
  <c r="Z285" i="36"/>
  <c r="Z330" i="36" s="1"/>
  <c r="W401" i="36"/>
  <c r="Y427" i="36"/>
  <c r="Y480" i="36"/>
  <c r="AA467" i="36"/>
  <c r="AA43" i="36"/>
  <c r="Y39" i="36"/>
  <c r="Y131" i="36"/>
  <c r="Y159" i="36"/>
  <c r="AD170" i="36"/>
  <c r="Y181" i="36"/>
  <c r="Y191" i="36"/>
  <c r="X212" i="36"/>
  <c r="V234" i="36"/>
  <c r="V251" i="36" s="1"/>
  <c r="Z251" i="36"/>
  <c r="AB285" i="36"/>
  <c r="AB352" i="36" s="1"/>
  <c r="AA329" i="36"/>
  <c r="Y340" i="36"/>
  <c r="AD350" i="36"/>
  <c r="AD351" i="36" s="1"/>
  <c r="W427" i="36"/>
  <c r="AB116" i="36"/>
  <c r="AB117" i="36" s="1"/>
  <c r="W39" i="36"/>
  <c r="W117" i="36" s="1"/>
  <c r="Z131" i="36"/>
  <c r="Z140" i="36" s="1"/>
  <c r="Z159" i="36"/>
  <c r="Z183" i="36" s="1"/>
  <c r="AC181" i="36"/>
  <c r="AC183" i="36" s="1"/>
  <c r="V199" i="36"/>
  <c r="X195" i="36"/>
  <c r="W207" i="36"/>
  <c r="W208" i="36" s="1"/>
  <c r="AA250" i="36"/>
  <c r="AC285" i="36"/>
  <c r="Y301" i="36"/>
  <c r="V317" i="36"/>
  <c r="X305" i="36"/>
  <c r="X317" i="36" s="1"/>
  <c r="AB330" i="36"/>
  <c r="AA427" i="36"/>
  <c r="AD449" i="36"/>
  <c r="V480" i="36"/>
  <c r="V159" i="36"/>
  <c r="V183" i="36" s="1"/>
  <c r="AC131" i="36"/>
  <c r="AC140" i="36" s="1"/>
  <c r="V148" i="36"/>
  <c r="X144" i="36"/>
  <c r="X148" i="36" s="1"/>
  <c r="AB159" i="36"/>
  <c r="X163" i="36"/>
  <c r="X170" i="36" s="1"/>
  <c r="AB251" i="36"/>
  <c r="Y269" i="36"/>
  <c r="X298" i="36"/>
  <c r="X301" i="36" s="1"/>
  <c r="AC329" i="36"/>
  <c r="AC330" i="36" s="1"/>
  <c r="AA350" i="36"/>
  <c r="X346" i="36"/>
  <c r="X350" i="36" s="1"/>
  <c r="X351" i="36" s="1"/>
  <c r="X387" i="36"/>
  <c r="AB427" i="36"/>
  <c r="AB428" i="36" s="1"/>
  <c r="W480" i="36"/>
  <c r="AD242" i="36"/>
  <c r="AD251" i="36" s="1"/>
  <c r="V116" i="36"/>
  <c r="V117" i="36" s="1"/>
  <c r="AB131" i="36"/>
  <c r="AB140" i="36" s="1"/>
  <c r="AC159" i="36"/>
  <c r="AA154" i="36"/>
  <c r="AA159" i="36" s="1"/>
  <c r="AB181" i="36"/>
  <c r="X202" i="36"/>
  <c r="V207" i="36"/>
  <c r="V208" i="36" s="1"/>
  <c r="AC234" i="36"/>
  <c r="AC251" i="36"/>
  <c r="AA301" i="36"/>
  <c r="Z351" i="36"/>
  <c r="W140" i="36"/>
  <c r="V285" i="36"/>
  <c r="X273" i="36"/>
  <c r="Z428" i="36"/>
  <c r="V387" i="36"/>
  <c r="X401" i="36"/>
  <c r="AD427" i="36"/>
  <c r="AC427" i="36"/>
  <c r="AC428" i="36" s="1"/>
  <c r="X81" i="36"/>
  <c r="X116" i="36" s="1"/>
  <c r="X117" i="36" s="1"/>
  <c r="X120" i="36"/>
  <c r="Y124" i="36"/>
  <c r="Y148" i="36"/>
  <c r="Z148" i="36"/>
  <c r="W170" i="36"/>
  <c r="X166" i="36"/>
  <c r="Y170" i="36"/>
  <c r="AD181" i="36"/>
  <c r="AB199" i="36"/>
  <c r="AB208" i="36" s="1"/>
  <c r="Y207" i="36"/>
  <c r="Y208" i="36" s="1"/>
  <c r="W234" i="36"/>
  <c r="X224" i="36"/>
  <c r="X242" i="36"/>
  <c r="X251" i="36" s="1"/>
  <c r="AA280" i="36"/>
  <c r="AA285" i="36" s="1"/>
  <c r="Y317" i="36"/>
  <c r="AC351" i="36"/>
  <c r="AA375" i="36"/>
  <c r="AA387" i="36" s="1"/>
  <c r="AA428" i="36" s="1"/>
  <c r="X407" i="36"/>
  <c r="AA401" i="36"/>
  <c r="X421" i="36"/>
  <c r="AA480" i="36"/>
  <c r="Y117" i="36"/>
  <c r="AB170" i="36"/>
  <c r="AA175" i="36"/>
  <c r="AA181" i="36" s="1"/>
  <c r="AA198" i="36"/>
  <c r="AA217" i="36"/>
  <c r="X233" i="36"/>
  <c r="W407" i="36"/>
  <c r="X254" i="36"/>
  <c r="X257" i="36" s="1"/>
  <c r="X269" i="36" s="1"/>
  <c r="X333" i="36"/>
  <c r="X340" i="36" s="1"/>
  <c r="V350" i="36"/>
  <c r="V351" i="36" s="1"/>
  <c r="W387" i="36"/>
  <c r="Y387" i="36"/>
  <c r="AA211" i="36"/>
  <c r="AA234" i="36" s="1"/>
  <c r="AA254" i="36"/>
  <c r="AA257" i="36" s="1"/>
  <c r="AA333" i="36"/>
  <c r="AA340" i="36" s="1"/>
  <c r="Y350" i="36"/>
  <c r="W250" i="36"/>
  <c r="X410" i="36"/>
  <c r="X427" i="36" s="1"/>
  <c r="X483" i="36"/>
  <c r="X487" i="36" s="1"/>
  <c r="AA484" i="36"/>
  <c r="AA487" i="36" s="1"/>
  <c r="V191" i="36"/>
  <c r="X194" i="36"/>
  <c r="X199" i="36" s="1"/>
  <c r="AA266" i="36"/>
  <c r="AA268" i="36" s="1"/>
  <c r="V407" i="36"/>
  <c r="X431" i="36"/>
  <c r="X449" i="36" s="1"/>
  <c r="X452" i="36"/>
  <c r="X480" i="36" s="1"/>
  <c r="Y242" i="36"/>
  <c r="Y251" i="36" s="1"/>
  <c r="X420" i="36"/>
  <c r="W489" i="36" l="1"/>
  <c r="Y489" i="36"/>
  <c r="AC489" i="36"/>
  <c r="AA208" i="36"/>
  <c r="Z489" i="36"/>
  <c r="X330" i="36"/>
  <c r="AD428" i="36"/>
  <c r="AD489" i="36" s="1"/>
  <c r="W251" i="36"/>
  <c r="X207" i="36"/>
  <c r="X208" i="36" s="1"/>
  <c r="AA351" i="36"/>
  <c r="AA352" i="36" s="1"/>
  <c r="AA489" i="36" s="1"/>
  <c r="Y351" i="36"/>
  <c r="Y352" i="36" s="1"/>
  <c r="AD183" i="36"/>
  <c r="V428" i="36"/>
  <c r="V489" i="36" s="1"/>
  <c r="AB183" i="36"/>
  <c r="AB489" i="36" s="1"/>
  <c r="Z352" i="36"/>
  <c r="Y183" i="36"/>
  <c r="V352" i="36"/>
  <c r="X352" i="36"/>
  <c r="AA183" i="36"/>
  <c r="Y428" i="36"/>
  <c r="V330" i="36"/>
  <c r="AA269" i="36"/>
  <c r="W428" i="36"/>
  <c r="AC352" i="36"/>
  <c r="Y140" i="36"/>
  <c r="AA251" i="36"/>
  <c r="X183" i="36"/>
  <c r="X124" i="36"/>
  <c r="X140" i="36" s="1"/>
  <c r="AA330" i="36"/>
  <c r="W183" i="36"/>
  <c r="X428" i="36"/>
  <c r="X489" i="36" s="1"/>
  <c r="AB484" i="35" l="1"/>
  <c r="AA484" i="35"/>
  <c r="Z484" i="35"/>
  <c r="Y484" i="35"/>
  <c r="X484" i="35"/>
  <c r="W484" i="35"/>
  <c r="V484" i="35"/>
  <c r="AD482" i="35"/>
  <c r="AC482" i="35"/>
  <c r="AD481" i="35"/>
  <c r="AD484" i="35" s="1"/>
  <c r="AC481" i="35"/>
  <c r="AD480" i="35"/>
  <c r="AC480" i="35"/>
  <c r="AB477" i="35"/>
  <c r="AA477" i="35"/>
  <c r="Z477" i="35"/>
  <c r="Y477" i="35"/>
  <c r="X477" i="35"/>
  <c r="W477" i="35"/>
  <c r="V477" i="35"/>
  <c r="AD476" i="35"/>
  <c r="AC476" i="35"/>
  <c r="AD475" i="35"/>
  <c r="AC475" i="35"/>
  <c r="AD472" i="35"/>
  <c r="AC472" i="35"/>
  <c r="AD471" i="35"/>
  <c r="AC471" i="35"/>
  <c r="AD470" i="35"/>
  <c r="AC470" i="35"/>
  <c r="AD468" i="35"/>
  <c r="AC468" i="35"/>
  <c r="AD466" i="35"/>
  <c r="AC466" i="35"/>
  <c r="AD465" i="35"/>
  <c r="AC465" i="35"/>
  <c r="AD464" i="35"/>
  <c r="AC464" i="35"/>
  <c r="AD463" i="35"/>
  <c r="AC463" i="35"/>
  <c r="AD462" i="35"/>
  <c r="AC462" i="35"/>
  <c r="AD461" i="35"/>
  <c r="AC461" i="35"/>
  <c r="AD460" i="35"/>
  <c r="AC460" i="35"/>
  <c r="AD459" i="35"/>
  <c r="AC459" i="35"/>
  <c r="AD458" i="35"/>
  <c r="AC458" i="35"/>
  <c r="AD457" i="35"/>
  <c r="AC457" i="35"/>
  <c r="AD456" i="35"/>
  <c r="AC456" i="35"/>
  <c r="AD455" i="35"/>
  <c r="AC455" i="35"/>
  <c r="AC477" i="35" s="1"/>
  <c r="AD454" i="35"/>
  <c r="AC454" i="35"/>
  <c r="AD453" i="35"/>
  <c r="AC453" i="35"/>
  <c r="AD452" i="35"/>
  <c r="AC452" i="35"/>
  <c r="AD451" i="35"/>
  <c r="AC451" i="35"/>
  <c r="AD450" i="35"/>
  <c r="AD477" i="35" s="1"/>
  <c r="AC450" i="35"/>
  <c r="AB447" i="35"/>
  <c r="AD446" i="35"/>
  <c r="AC446" i="35"/>
  <c r="AB446" i="35"/>
  <c r="Z446" i="35"/>
  <c r="Y446" i="35"/>
  <c r="AA446" i="35" s="1"/>
  <c r="W446" i="35"/>
  <c r="X446" i="35" s="1"/>
  <c r="V446" i="35"/>
  <c r="AD444" i="35"/>
  <c r="AC444" i="35"/>
  <c r="AB444" i="35"/>
  <c r="Z444" i="35"/>
  <c r="Y444" i="35"/>
  <c r="AA444" i="35" s="1"/>
  <c r="W444" i="35"/>
  <c r="V444" i="35"/>
  <c r="X444" i="35" s="1"/>
  <c r="AD443" i="35"/>
  <c r="AC443" i="35"/>
  <c r="AB443" i="35"/>
  <c r="AA443" i="35"/>
  <c r="Z443" i="35"/>
  <c r="Y443" i="35"/>
  <c r="W443" i="35"/>
  <c r="V443" i="35"/>
  <c r="X443" i="35" s="1"/>
  <c r="AD442" i="35"/>
  <c r="AC442" i="35"/>
  <c r="AB442" i="35"/>
  <c r="Z442" i="35"/>
  <c r="AA442" i="35" s="1"/>
  <c r="Y442" i="35"/>
  <c r="X442" i="35"/>
  <c r="W442" i="35"/>
  <c r="V442" i="35"/>
  <c r="AD441" i="35"/>
  <c r="AC441" i="35"/>
  <c r="AB441" i="35"/>
  <c r="Z441" i="35"/>
  <c r="Y441" i="35"/>
  <c r="AA441" i="35" s="1"/>
  <c r="W441" i="35"/>
  <c r="X441" i="35" s="1"/>
  <c r="V441" i="35"/>
  <c r="AD440" i="35"/>
  <c r="AC440" i="35"/>
  <c r="AB440" i="35"/>
  <c r="Z440" i="35"/>
  <c r="Y440" i="35"/>
  <c r="AA440" i="35" s="1"/>
  <c r="W440" i="35"/>
  <c r="V440" i="35"/>
  <c r="X440" i="35" s="1"/>
  <c r="AD439" i="35"/>
  <c r="AC439" i="35"/>
  <c r="AB439" i="35"/>
  <c r="Z439" i="35"/>
  <c r="Y439" i="35"/>
  <c r="AA439" i="35" s="1"/>
  <c r="W439" i="35"/>
  <c r="V439" i="35"/>
  <c r="X439" i="35" s="1"/>
  <c r="AD438" i="35"/>
  <c r="AC438" i="35"/>
  <c r="AB438" i="35"/>
  <c r="Z438" i="35"/>
  <c r="AA438" i="35" s="1"/>
  <c r="Y438" i="35"/>
  <c r="W438" i="35"/>
  <c r="V438" i="35"/>
  <c r="X438" i="35" s="1"/>
  <c r="AD437" i="35"/>
  <c r="AC437" i="35"/>
  <c r="AB437" i="35"/>
  <c r="Z437" i="35"/>
  <c r="Y437" i="35"/>
  <c r="W437" i="35"/>
  <c r="X437" i="35" s="1"/>
  <c r="V437" i="35"/>
  <c r="AD436" i="35"/>
  <c r="AC436" i="35"/>
  <c r="AB436" i="35"/>
  <c r="Z436" i="35"/>
  <c r="Y436" i="35"/>
  <c r="AA436" i="35" s="1"/>
  <c r="W436" i="35"/>
  <c r="V436" i="35"/>
  <c r="X436" i="35" s="1"/>
  <c r="AD435" i="35"/>
  <c r="AC435" i="35"/>
  <c r="AB435" i="35"/>
  <c r="AA435" i="35"/>
  <c r="Z435" i="35"/>
  <c r="Y435" i="35"/>
  <c r="W435" i="35"/>
  <c r="V435" i="35"/>
  <c r="X435" i="35" s="1"/>
  <c r="AD434" i="35"/>
  <c r="AC434" i="35"/>
  <c r="AB434" i="35"/>
  <c r="Z434" i="35"/>
  <c r="AA434" i="35" s="1"/>
  <c r="Y434" i="35"/>
  <c r="X434" i="35"/>
  <c r="W434" i="35"/>
  <c r="V434" i="35"/>
  <c r="AD433" i="35"/>
  <c r="AC433" i="35"/>
  <c r="AB433" i="35"/>
  <c r="Z433" i="35"/>
  <c r="Y433" i="35"/>
  <c r="AA433" i="35" s="1"/>
  <c r="W433" i="35"/>
  <c r="X433" i="35" s="1"/>
  <c r="V433" i="35"/>
  <c r="AD432" i="35"/>
  <c r="AC432" i="35"/>
  <c r="AB432" i="35"/>
  <c r="Z432" i="35"/>
  <c r="Y432" i="35"/>
  <c r="AA432" i="35" s="1"/>
  <c r="W432" i="35"/>
  <c r="V432" i="35"/>
  <c r="X432" i="35" s="1"/>
  <c r="AD431" i="35"/>
  <c r="AC431" i="35"/>
  <c r="AB431" i="35"/>
  <c r="Z431" i="35"/>
  <c r="Y431" i="35"/>
  <c r="AA431" i="35" s="1"/>
  <c r="W431" i="35"/>
  <c r="V431" i="35"/>
  <c r="X431" i="35" s="1"/>
  <c r="AD430" i="35"/>
  <c r="AC430" i="35"/>
  <c r="AC447" i="35" s="1"/>
  <c r="AB430" i="35"/>
  <c r="Z430" i="35"/>
  <c r="AA430" i="35" s="1"/>
  <c r="Y430" i="35"/>
  <c r="W430" i="35"/>
  <c r="V430" i="35"/>
  <c r="X430" i="35" s="1"/>
  <c r="AD429" i="35"/>
  <c r="AD447" i="35" s="1"/>
  <c r="AC429" i="35"/>
  <c r="AB429" i="35"/>
  <c r="Z429" i="35"/>
  <c r="Y429" i="35"/>
  <c r="W429" i="35"/>
  <c r="W447" i="35" s="1"/>
  <c r="V429" i="35"/>
  <c r="AD424" i="35"/>
  <c r="AC424" i="35"/>
  <c r="AB424" i="35"/>
  <c r="Z424" i="35"/>
  <c r="AA424" i="35" s="1"/>
  <c r="Y424" i="35"/>
  <c r="W424" i="35"/>
  <c r="V424" i="35"/>
  <c r="X424" i="35" s="1"/>
  <c r="AD423" i="35"/>
  <c r="AC423" i="35"/>
  <c r="AB423" i="35"/>
  <c r="Z423" i="35"/>
  <c r="Y423" i="35"/>
  <c r="AA423" i="35" s="1"/>
  <c r="W423" i="35"/>
  <c r="X423" i="35" s="1"/>
  <c r="V423" i="35"/>
  <c r="AD422" i="35"/>
  <c r="AC422" i="35"/>
  <c r="AB422" i="35"/>
  <c r="Z422" i="35"/>
  <c r="Y422" i="35"/>
  <c r="AA422" i="35" s="1"/>
  <c r="W422" i="35"/>
  <c r="V422" i="35"/>
  <c r="X422" i="35" s="1"/>
  <c r="AD421" i="35"/>
  <c r="AC421" i="35"/>
  <c r="AB421" i="35"/>
  <c r="Z421" i="35"/>
  <c r="Y421" i="35"/>
  <c r="AA421" i="35" s="1"/>
  <c r="W421" i="35"/>
  <c r="V421" i="35"/>
  <c r="X421" i="35" s="1"/>
  <c r="AD420" i="35"/>
  <c r="AC420" i="35"/>
  <c r="AB420" i="35"/>
  <c r="Z420" i="35"/>
  <c r="AA420" i="35" s="1"/>
  <c r="Y420" i="35"/>
  <c r="W420" i="35"/>
  <c r="V420" i="35"/>
  <c r="X420" i="35" s="1"/>
  <c r="AD419" i="35"/>
  <c r="AC419" i="35"/>
  <c r="AB419" i="35"/>
  <c r="Z419" i="35"/>
  <c r="Y419" i="35"/>
  <c r="AA419" i="35" s="1"/>
  <c r="W419" i="35"/>
  <c r="X419" i="35" s="1"/>
  <c r="V419" i="35"/>
  <c r="AD418" i="35"/>
  <c r="AC418" i="35"/>
  <c r="AB418" i="35"/>
  <c r="Z418" i="35"/>
  <c r="Y418" i="35"/>
  <c r="AA418" i="35" s="1"/>
  <c r="W418" i="35"/>
  <c r="V418" i="35"/>
  <c r="X418" i="35" s="1"/>
  <c r="AD417" i="35"/>
  <c r="AC417" i="35"/>
  <c r="AB417" i="35"/>
  <c r="Z417" i="35"/>
  <c r="Y417" i="35"/>
  <c r="AA417" i="35" s="1"/>
  <c r="W417" i="35"/>
  <c r="V417" i="35"/>
  <c r="X417" i="35" s="1"/>
  <c r="AD416" i="35"/>
  <c r="AC416" i="35"/>
  <c r="AB416" i="35"/>
  <c r="Z416" i="35"/>
  <c r="AA416" i="35" s="1"/>
  <c r="Y416" i="35"/>
  <c r="W416" i="35"/>
  <c r="V416" i="35"/>
  <c r="X416" i="35" s="1"/>
  <c r="AD415" i="35"/>
  <c r="AC415" i="35"/>
  <c r="AB415" i="35"/>
  <c r="Z415" i="35"/>
  <c r="Y415" i="35"/>
  <c r="W415" i="35"/>
  <c r="X415" i="35" s="1"/>
  <c r="V415" i="35"/>
  <c r="AD414" i="35"/>
  <c r="AC414" i="35"/>
  <c r="AB414" i="35"/>
  <c r="Z414" i="35"/>
  <c r="Y414" i="35"/>
  <c r="AA414" i="35" s="1"/>
  <c r="W414" i="35"/>
  <c r="V414" i="35"/>
  <c r="AD413" i="35"/>
  <c r="AC413" i="35"/>
  <c r="AB413" i="35"/>
  <c r="Z413" i="35"/>
  <c r="Y413" i="35"/>
  <c r="AA413" i="35" s="1"/>
  <c r="W413" i="35"/>
  <c r="V413" i="35"/>
  <c r="X413" i="35" s="1"/>
  <c r="AD412" i="35"/>
  <c r="AC412" i="35"/>
  <c r="AB412" i="35"/>
  <c r="Z412" i="35"/>
  <c r="AA412" i="35" s="1"/>
  <c r="Y412" i="35"/>
  <c r="W412" i="35"/>
  <c r="V412" i="35"/>
  <c r="X412" i="35" s="1"/>
  <c r="AD411" i="35"/>
  <c r="AC411" i="35"/>
  <c r="AB411" i="35"/>
  <c r="Z411" i="35"/>
  <c r="Y411" i="35"/>
  <c r="W411" i="35"/>
  <c r="X411" i="35" s="1"/>
  <c r="V411" i="35"/>
  <c r="AD410" i="35"/>
  <c r="AD425" i="35" s="1"/>
  <c r="AC410" i="35"/>
  <c r="AC425" i="35" s="1"/>
  <c r="AB410" i="35"/>
  <c r="Z410" i="35"/>
  <c r="Y410" i="35"/>
  <c r="AA410" i="35" s="1"/>
  <c r="W410" i="35"/>
  <c r="V410" i="35"/>
  <c r="AD406" i="35"/>
  <c r="AC406" i="35"/>
  <c r="AB406" i="35"/>
  <c r="Z406" i="35"/>
  <c r="AA406" i="35" s="1"/>
  <c r="Y406" i="35"/>
  <c r="W406" i="35"/>
  <c r="V406" i="35"/>
  <c r="X406" i="35" s="1"/>
  <c r="AD405" i="35"/>
  <c r="AC405" i="35"/>
  <c r="AB405" i="35"/>
  <c r="Z405" i="35"/>
  <c r="Y405" i="35"/>
  <c r="AA405" i="35" s="1"/>
  <c r="W405" i="35"/>
  <c r="X405" i="35" s="1"/>
  <c r="V405" i="35"/>
  <c r="AD404" i="35"/>
  <c r="AC404" i="35"/>
  <c r="AB404" i="35"/>
  <c r="Z404" i="35"/>
  <c r="Y404" i="35"/>
  <c r="AA404" i="35" s="1"/>
  <c r="W404" i="35"/>
  <c r="V404" i="35"/>
  <c r="X404" i="35" s="1"/>
  <c r="AD403" i="35"/>
  <c r="AC403" i="35"/>
  <c r="AB403" i="35"/>
  <c r="Z403" i="35"/>
  <c r="Y403" i="35"/>
  <c r="AA403" i="35" s="1"/>
  <c r="W403" i="35"/>
  <c r="V403" i="35"/>
  <c r="X403" i="35" s="1"/>
  <c r="AD402" i="35"/>
  <c r="AC402" i="35"/>
  <c r="AB402" i="35"/>
  <c r="Z402" i="35"/>
  <c r="AA402" i="35" s="1"/>
  <c r="Y402" i="35"/>
  <c r="W402" i="35"/>
  <c r="V402" i="35"/>
  <c r="X402" i="35" s="1"/>
  <c r="AD401" i="35"/>
  <c r="AC401" i="35"/>
  <c r="AB401" i="35"/>
  <c r="Z401" i="35"/>
  <c r="Y401" i="35"/>
  <c r="AA401" i="35" s="1"/>
  <c r="W401" i="35"/>
  <c r="X401" i="35" s="1"/>
  <c r="V401" i="35"/>
  <c r="AD400" i="35"/>
  <c r="AC400" i="35"/>
  <c r="AB400" i="35"/>
  <c r="Z400" i="35"/>
  <c r="Y400" i="35"/>
  <c r="AA400" i="35" s="1"/>
  <c r="W400" i="35"/>
  <c r="V400" i="35"/>
  <c r="AD399" i="35"/>
  <c r="AC399" i="35"/>
  <c r="AB399" i="35"/>
  <c r="Z399" i="35"/>
  <c r="Y399" i="35"/>
  <c r="AA399" i="35" s="1"/>
  <c r="W399" i="35"/>
  <c r="V399" i="35"/>
  <c r="X399" i="35" s="1"/>
  <c r="AD398" i="35"/>
  <c r="AC398" i="35"/>
  <c r="AB398" i="35"/>
  <c r="Z398" i="35"/>
  <c r="AA398" i="35" s="1"/>
  <c r="Y398" i="35"/>
  <c r="W398" i="35"/>
  <c r="V398" i="35"/>
  <c r="X398" i="35" s="1"/>
  <c r="AD397" i="35"/>
  <c r="AC397" i="35"/>
  <c r="AB397" i="35"/>
  <c r="Z397" i="35"/>
  <c r="Y397" i="35"/>
  <c r="W397" i="35"/>
  <c r="X397" i="35" s="1"/>
  <c r="V397" i="35"/>
  <c r="AD396" i="35"/>
  <c r="AC396" i="35"/>
  <c r="AB396" i="35"/>
  <c r="Z396" i="35"/>
  <c r="Y396" i="35"/>
  <c r="AA396" i="35" s="1"/>
  <c r="W396" i="35"/>
  <c r="V396" i="35"/>
  <c r="AD395" i="35"/>
  <c r="AC395" i="35"/>
  <c r="AB395" i="35"/>
  <c r="Z395" i="35"/>
  <c r="Y395" i="35"/>
  <c r="AA395" i="35" s="1"/>
  <c r="W395" i="35"/>
  <c r="V395" i="35"/>
  <c r="X395" i="35" s="1"/>
  <c r="AD394" i="35"/>
  <c r="AC394" i="35"/>
  <c r="AB394" i="35"/>
  <c r="Z394" i="35"/>
  <c r="AA394" i="35" s="1"/>
  <c r="Y394" i="35"/>
  <c r="W394" i="35"/>
  <c r="V394" i="35"/>
  <c r="X394" i="35" s="1"/>
  <c r="AD393" i="35"/>
  <c r="AC393" i="35"/>
  <c r="AB393" i="35"/>
  <c r="Z393" i="35"/>
  <c r="Y393" i="35"/>
  <c r="W393" i="35"/>
  <c r="X393" i="35" s="1"/>
  <c r="V393" i="35"/>
  <c r="AD392" i="35"/>
  <c r="AD407" i="35" s="1"/>
  <c r="AC392" i="35"/>
  <c r="AB392" i="35"/>
  <c r="Z392" i="35"/>
  <c r="Y392" i="35"/>
  <c r="AA392" i="35" s="1"/>
  <c r="W392" i="35"/>
  <c r="V392" i="35"/>
  <c r="AD386" i="35"/>
  <c r="AC386" i="35"/>
  <c r="AB386" i="35"/>
  <c r="Z386" i="35"/>
  <c r="AA386" i="35" s="1"/>
  <c r="Y386" i="35"/>
  <c r="W386" i="35"/>
  <c r="V386" i="35"/>
  <c r="X386" i="35" s="1"/>
  <c r="AD385" i="35"/>
  <c r="AC385" i="35"/>
  <c r="AB385" i="35"/>
  <c r="Z385" i="35"/>
  <c r="Y385" i="35"/>
  <c r="AA385" i="35" s="1"/>
  <c r="W385" i="35"/>
  <c r="X385" i="35" s="1"/>
  <c r="V385" i="35"/>
  <c r="AD384" i="35"/>
  <c r="AC384" i="35"/>
  <c r="AB384" i="35"/>
  <c r="Z384" i="35"/>
  <c r="Y384" i="35"/>
  <c r="AA384" i="35" s="1"/>
  <c r="W384" i="35"/>
  <c r="V384" i="35"/>
  <c r="X384" i="35" s="1"/>
  <c r="AD383" i="35"/>
  <c r="AC383" i="35"/>
  <c r="AB383" i="35"/>
  <c r="Z383" i="35"/>
  <c r="Y383" i="35"/>
  <c r="AA383" i="35" s="1"/>
  <c r="W383" i="35"/>
  <c r="V383" i="35"/>
  <c r="X383" i="35" s="1"/>
  <c r="AD382" i="35"/>
  <c r="AC382" i="35"/>
  <c r="AB382" i="35"/>
  <c r="Z382" i="35"/>
  <c r="AA382" i="35" s="1"/>
  <c r="Y382" i="35"/>
  <c r="W382" i="35"/>
  <c r="V382" i="35"/>
  <c r="X382" i="35" s="1"/>
  <c r="AD381" i="35"/>
  <c r="AC381" i="35"/>
  <c r="AB381" i="35"/>
  <c r="Z381" i="35"/>
  <c r="Y381" i="35"/>
  <c r="W381" i="35"/>
  <c r="X381" i="35" s="1"/>
  <c r="V381" i="35"/>
  <c r="AD380" i="35"/>
  <c r="AC380" i="35"/>
  <c r="AB380" i="35"/>
  <c r="Z380" i="35"/>
  <c r="Y380" i="35"/>
  <c r="AA380" i="35" s="1"/>
  <c r="W380" i="35"/>
  <c r="V380" i="35"/>
  <c r="X380" i="35" s="1"/>
  <c r="AD379" i="35"/>
  <c r="AC379" i="35"/>
  <c r="AB379" i="35"/>
  <c r="Z379" i="35"/>
  <c r="Y379" i="35"/>
  <c r="AA379" i="35" s="1"/>
  <c r="W379" i="35"/>
  <c r="V379" i="35"/>
  <c r="X379" i="35" s="1"/>
  <c r="AD378" i="35"/>
  <c r="AC378" i="35"/>
  <c r="AB378" i="35"/>
  <c r="Z378" i="35"/>
  <c r="AA378" i="35" s="1"/>
  <c r="Y378" i="35"/>
  <c r="W378" i="35"/>
  <c r="V378" i="35"/>
  <c r="X378" i="35" s="1"/>
  <c r="AD377" i="35"/>
  <c r="AC377" i="35"/>
  <c r="AB377" i="35"/>
  <c r="Z377" i="35"/>
  <c r="Y377" i="35"/>
  <c r="W377" i="35"/>
  <c r="X377" i="35" s="1"/>
  <c r="V377" i="35"/>
  <c r="AD376" i="35"/>
  <c r="AC376" i="35"/>
  <c r="AB376" i="35"/>
  <c r="Z376" i="35"/>
  <c r="Y376" i="35"/>
  <c r="AA376" i="35" s="1"/>
  <c r="W376" i="35"/>
  <c r="V376" i="35"/>
  <c r="AD375" i="35"/>
  <c r="AC375" i="35"/>
  <c r="AB375" i="35"/>
  <c r="Z375" i="35"/>
  <c r="Y375" i="35"/>
  <c r="AA375" i="35" s="1"/>
  <c r="W375" i="35"/>
  <c r="V375" i="35"/>
  <c r="X375" i="35" s="1"/>
  <c r="AD374" i="35"/>
  <c r="AC374" i="35"/>
  <c r="AB374" i="35"/>
  <c r="Z374" i="35"/>
  <c r="Y374" i="35"/>
  <c r="AA374" i="35" s="1"/>
  <c r="W374" i="35"/>
  <c r="V374" i="35"/>
  <c r="X374" i="35" s="1"/>
  <c r="AD373" i="35"/>
  <c r="AC373" i="35"/>
  <c r="AB373" i="35"/>
  <c r="Z373" i="35"/>
  <c r="Y373" i="35"/>
  <c r="AA373" i="35" s="1"/>
  <c r="W373" i="35"/>
  <c r="V373" i="35"/>
  <c r="X373" i="35" s="1"/>
  <c r="AD372" i="35"/>
  <c r="AC372" i="35"/>
  <c r="AB372" i="35"/>
  <c r="Z372" i="35"/>
  <c r="Y372" i="35"/>
  <c r="AA372" i="35" s="1"/>
  <c r="W372" i="35"/>
  <c r="V372" i="35"/>
  <c r="AD371" i="35"/>
  <c r="AC371" i="35"/>
  <c r="AB371" i="35"/>
  <c r="Z371" i="35"/>
  <c r="Y371" i="35"/>
  <c r="AA371" i="35" s="1"/>
  <c r="W371" i="35"/>
  <c r="V371" i="35"/>
  <c r="X371" i="35" s="1"/>
  <c r="AD370" i="35"/>
  <c r="AC370" i="35"/>
  <c r="AB370" i="35"/>
  <c r="Z370" i="35"/>
  <c r="Y370" i="35"/>
  <c r="AA370" i="35" s="1"/>
  <c r="W370" i="35"/>
  <c r="V370" i="35"/>
  <c r="X370" i="35" s="1"/>
  <c r="AD369" i="35"/>
  <c r="AC369" i="35"/>
  <c r="AB369" i="35"/>
  <c r="Z369" i="35"/>
  <c r="Y369" i="35"/>
  <c r="W369" i="35"/>
  <c r="V369" i="35"/>
  <c r="X369" i="35" s="1"/>
  <c r="AD368" i="35"/>
  <c r="AC368" i="35"/>
  <c r="AB368" i="35"/>
  <c r="Z368" i="35"/>
  <c r="Y368" i="35"/>
  <c r="AA368" i="35" s="1"/>
  <c r="W368" i="35"/>
  <c r="V368" i="35"/>
  <c r="X368" i="35" s="1"/>
  <c r="AD367" i="35"/>
  <c r="AC367" i="35"/>
  <c r="AB367" i="35"/>
  <c r="Z367" i="35"/>
  <c r="Y367" i="35"/>
  <c r="AA367" i="35" s="1"/>
  <c r="W367" i="35"/>
  <c r="V367" i="35"/>
  <c r="X367" i="35" s="1"/>
  <c r="AD366" i="35"/>
  <c r="AC366" i="35"/>
  <c r="AB366" i="35"/>
  <c r="Z366" i="35"/>
  <c r="Y366" i="35"/>
  <c r="AA366" i="35" s="1"/>
  <c r="W366" i="35"/>
  <c r="V366" i="35"/>
  <c r="X366" i="35" s="1"/>
  <c r="AD365" i="35"/>
  <c r="AC365" i="35"/>
  <c r="AB365" i="35"/>
  <c r="Z365" i="35"/>
  <c r="Y365" i="35"/>
  <c r="W365" i="35"/>
  <c r="V365" i="35"/>
  <c r="X365" i="35" s="1"/>
  <c r="AD364" i="35"/>
  <c r="AC364" i="35"/>
  <c r="AB364" i="35"/>
  <c r="Z364" i="35"/>
  <c r="Y364" i="35"/>
  <c r="AA364" i="35" s="1"/>
  <c r="W364" i="35"/>
  <c r="V364" i="35"/>
  <c r="AD363" i="35"/>
  <c r="AC363" i="35"/>
  <c r="AB363" i="35"/>
  <c r="Z363" i="35"/>
  <c r="Y363" i="35"/>
  <c r="AA363" i="35" s="1"/>
  <c r="W363" i="35"/>
  <c r="V363" i="35"/>
  <c r="X363" i="35" s="1"/>
  <c r="AD362" i="35"/>
  <c r="AC362" i="35"/>
  <c r="AB362" i="35"/>
  <c r="Z362" i="35"/>
  <c r="Y362" i="35"/>
  <c r="AA362" i="35" s="1"/>
  <c r="W362" i="35"/>
  <c r="V362" i="35"/>
  <c r="X362" i="35" s="1"/>
  <c r="AD361" i="35"/>
  <c r="AC361" i="35"/>
  <c r="AB361" i="35"/>
  <c r="Z361" i="35"/>
  <c r="Y361" i="35"/>
  <c r="AA361" i="35" s="1"/>
  <c r="W361" i="35"/>
  <c r="V361" i="35"/>
  <c r="X361" i="35" s="1"/>
  <c r="AD360" i="35"/>
  <c r="AC360" i="35"/>
  <c r="AB360" i="35"/>
  <c r="Z360" i="35"/>
  <c r="Y360" i="35"/>
  <c r="AA360" i="35" s="1"/>
  <c r="W360" i="35"/>
  <c r="V360" i="35"/>
  <c r="AD359" i="35"/>
  <c r="AD389" i="35" s="1"/>
  <c r="AD426" i="35" s="1"/>
  <c r="AC359" i="35"/>
  <c r="AB359" i="35"/>
  <c r="Z359" i="35"/>
  <c r="Y359" i="35"/>
  <c r="AA359" i="35" s="1"/>
  <c r="W359" i="35"/>
  <c r="W389" i="35" s="1"/>
  <c r="V359" i="35"/>
  <c r="X359" i="35" s="1"/>
  <c r="Z355" i="35"/>
  <c r="AD354" i="35"/>
  <c r="AC354" i="35"/>
  <c r="AB354" i="35"/>
  <c r="Z354" i="35"/>
  <c r="Y354" i="35"/>
  <c r="AA354" i="35" s="1"/>
  <c r="W354" i="35"/>
  <c r="V354" i="35"/>
  <c r="X354" i="35" s="1"/>
  <c r="AD353" i="35"/>
  <c r="AC353" i="35"/>
  <c r="AB353" i="35"/>
  <c r="Z353" i="35"/>
  <c r="Y353" i="35"/>
  <c r="AA353" i="35" s="1"/>
  <c r="W353" i="35"/>
  <c r="V353" i="35"/>
  <c r="X353" i="35" s="1"/>
  <c r="AD352" i="35"/>
  <c r="AC352" i="35"/>
  <c r="AB352" i="35"/>
  <c r="Z352" i="35"/>
  <c r="AA352" i="35" s="1"/>
  <c r="Y352" i="35"/>
  <c r="W352" i="35"/>
  <c r="V352" i="35"/>
  <c r="X352" i="35" s="1"/>
  <c r="AD351" i="35"/>
  <c r="AC351" i="35"/>
  <c r="AB351" i="35"/>
  <c r="Z351" i="35"/>
  <c r="Y351" i="35"/>
  <c r="AA351" i="35" s="1"/>
  <c r="W351" i="35"/>
  <c r="V351" i="35"/>
  <c r="X351" i="35" s="1"/>
  <c r="AD350" i="35"/>
  <c r="AC350" i="35"/>
  <c r="AB350" i="35"/>
  <c r="Z350" i="35"/>
  <c r="Y350" i="35"/>
  <c r="AA350" i="35" s="1"/>
  <c r="W350" i="35"/>
  <c r="V350" i="35"/>
  <c r="X350" i="35" s="1"/>
  <c r="AD349" i="35"/>
  <c r="AC349" i="35"/>
  <c r="AB349" i="35"/>
  <c r="Z349" i="35"/>
  <c r="Y349" i="35"/>
  <c r="AA349" i="35" s="1"/>
  <c r="W349" i="35"/>
  <c r="V349" i="35"/>
  <c r="X349" i="35" s="1"/>
  <c r="AD348" i="35"/>
  <c r="AD355" i="35" s="1"/>
  <c r="AC348" i="35"/>
  <c r="AC355" i="35" s="1"/>
  <c r="AB348" i="35"/>
  <c r="Z348" i="35"/>
  <c r="Y348" i="35"/>
  <c r="AA348" i="35" s="1"/>
  <c r="W348" i="35"/>
  <c r="V348" i="35"/>
  <c r="Z345" i="35"/>
  <c r="AD344" i="35"/>
  <c r="AC344" i="35"/>
  <c r="AB344" i="35"/>
  <c r="Z344" i="35"/>
  <c r="Y344" i="35"/>
  <c r="AA344" i="35" s="1"/>
  <c r="W344" i="35"/>
  <c r="V344" i="35"/>
  <c r="AD343" i="35"/>
  <c r="AC343" i="35"/>
  <c r="AB343" i="35"/>
  <c r="Z343" i="35"/>
  <c r="Y343" i="35"/>
  <c r="AA343" i="35" s="1"/>
  <c r="W343" i="35"/>
  <c r="V343" i="35"/>
  <c r="X343" i="35" s="1"/>
  <c r="AD342" i="35"/>
  <c r="AC342" i="35"/>
  <c r="AB342" i="35"/>
  <c r="Z342" i="35"/>
  <c r="Y342" i="35"/>
  <c r="AA342" i="35" s="1"/>
  <c r="W342" i="35"/>
  <c r="V342" i="35"/>
  <c r="X342" i="35" s="1"/>
  <c r="AD341" i="35"/>
  <c r="AC341" i="35"/>
  <c r="AB341" i="35"/>
  <c r="Z341" i="35"/>
  <c r="Y341" i="35"/>
  <c r="AA341" i="35" s="1"/>
  <c r="W341" i="35"/>
  <c r="V341" i="35"/>
  <c r="X341" i="35" s="1"/>
  <c r="AD340" i="35"/>
  <c r="AC340" i="35"/>
  <c r="AB340" i="35"/>
  <c r="Z340" i="35"/>
  <c r="Y340" i="35"/>
  <c r="AA340" i="35" s="1"/>
  <c r="W340" i="35"/>
  <c r="V340" i="35"/>
  <c r="X340" i="35" s="1"/>
  <c r="AD339" i="35"/>
  <c r="AC339" i="35"/>
  <c r="AB339" i="35"/>
  <c r="Z339" i="35"/>
  <c r="Y339" i="35"/>
  <c r="AA339" i="35" s="1"/>
  <c r="W339" i="35"/>
  <c r="V339" i="35"/>
  <c r="X339" i="35" s="1"/>
  <c r="AD338" i="35"/>
  <c r="AD345" i="35" s="1"/>
  <c r="AC338" i="35"/>
  <c r="AB338" i="35"/>
  <c r="Z338" i="35"/>
  <c r="Y338" i="35"/>
  <c r="AA338" i="35" s="1"/>
  <c r="W338" i="35"/>
  <c r="W345" i="35" s="1"/>
  <c r="V338" i="35"/>
  <c r="AD333" i="35"/>
  <c r="AC333" i="35"/>
  <c r="AB333" i="35"/>
  <c r="Z333" i="35"/>
  <c r="Y333" i="35"/>
  <c r="AA333" i="35" s="1"/>
  <c r="W333" i="35"/>
  <c r="V333" i="35"/>
  <c r="AD331" i="35"/>
  <c r="AC331" i="35"/>
  <c r="AB331" i="35"/>
  <c r="Z331" i="35"/>
  <c r="Y331" i="35"/>
  <c r="AA331" i="35" s="1"/>
  <c r="W331" i="35"/>
  <c r="V331" i="35"/>
  <c r="X331" i="35" s="1"/>
  <c r="AD330" i="35"/>
  <c r="AC330" i="35"/>
  <c r="AB330" i="35"/>
  <c r="Z330" i="35"/>
  <c r="Y330" i="35"/>
  <c r="AA330" i="35" s="1"/>
  <c r="W330" i="35"/>
  <c r="V330" i="35"/>
  <c r="X330" i="35" s="1"/>
  <c r="AD329" i="35"/>
  <c r="AC329" i="35"/>
  <c r="AB329" i="35"/>
  <c r="Z329" i="35"/>
  <c r="Z335" i="35" s="1"/>
  <c r="Y329" i="35"/>
  <c r="W329" i="35"/>
  <c r="V329" i="35"/>
  <c r="X329" i="35" s="1"/>
  <c r="AD328" i="35"/>
  <c r="AC328" i="35"/>
  <c r="AB328" i="35"/>
  <c r="Z328" i="35"/>
  <c r="Y328" i="35"/>
  <c r="AA328" i="35" s="1"/>
  <c r="W328" i="35"/>
  <c r="V328" i="35"/>
  <c r="X328" i="35" s="1"/>
  <c r="AD327" i="35"/>
  <c r="AC327" i="35"/>
  <c r="AB327" i="35"/>
  <c r="Z327" i="35"/>
  <c r="Y327" i="35"/>
  <c r="AA327" i="35" s="1"/>
  <c r="W327" i="35"/>
  <c r="V327" i="35"/>
  <c r="X327" i="35" s="1"/>
  <c r="AD326" i="35"/>
  <c r="AD335" i="35" s="1"/>
  <c r="AC326" i="35"/>
  <c r="AC335" i="35" s="1"/>
  <c r="AB326" i="35"/>
  <c r="AB335" i="35" s="1"/>
  <c r="Z326" i="35"/>
  <c r="Y326" i="35"/>
  <c r="AA326" i="35" s="1"/>
  <c r="X326" i="35"/>
  <c r="W326" i="35"/>
  <c r="W335" i="35" s="1"/>
  <c r="V326" i="35"/>
  <c r="AD322" i="35"/>
  <c r="AC322" i="35"/>
  <c r="AB322" i="35"/>
  <c r="Z322" i="35"/>
  <c r="Y322" i="35"/>
  <c r="AA322" i="35" s="1"/>
  <c r="W322" i="35"/>
  <c r="V322" i="35"/>
  <c r="AD321" i="35"/>
  <c r="AC321" i="35"/>
  <c r="AB321" i="35"/>
  <c r="Z321" i="35"/>
  <c r="Y321" i="35"/>
  <c r="AA321" i="35" s="1"/>
  <c r="W321" i="35"/>
  <c r="V321" i="35"/>
  <c r="X321" i="35" s="1"/>
  <c r="AD320" i="35"/>
  <c r="AC320" i="35"/>
  <c r="AB320" i="35"/>
  <c r="Z320" i="35"/>
  <c r="Y320" i="35"/>
  <c r="AA320" i="35" s="1"/>
  <c r="X320" i="35"/>
  <c r="W320" i="35"/>
  <c r="V320" i="35"/>
  <c r="AD319" i="35"/>
  <c r="AC319" i="35"/>
  <c r="AB319" i="35"/>
  <c r="Z319" i="35"/>
  <c r="Y319" i="35"/>
  <c r="W319" i="35"/>
  <c r="V319" i="35"/>
  <c r="X319" i="35" s="1"/>
  <c r="AD318" i="35"/>
  <c r="AC318" i="35"/>
  <c r="AB318" i="35"/>
  <c r="Z318" i="35"/>
  <c r="Y318" i="35"/>
  <c r="AA318" i="35" s="1"/>
  <c r="W318" i="35"/>
  <c r="V318" i="35"/>
  <c r="AD317" i="35"/>
  <c r="AC317" i="35"/>
  <c r="AB317" i="35"/>
  <c r="Z317" i="35"/>
  <c r="Y317" i="35"/>
  <c r="Y323" i="35" s="1"/>
  <c r="W317" i="35"/>
  <c r="V317" i="35"/>
  <c r="X317" i="35" s="1"/>
  <c r="AD316" i="35"/>
  <c r="AC316" i="35"/>
  <c r="AB316" i="35"/>
  <c r="Z316" i="35"/>
  <c r="Y316" i="35"/>
  <c r="AA316" i="35" s="1"/>
  <c r="X316" i="35"/>
  <c r="W316" i="35"/>
  <c r="V316" i="35"/>
  <c r="AD315" i="35"/>
  <c r="AC315" i="35"/>
  <c r="AB315" i="35"/>
  <c r="Z315" i="35"/>
  <c r="Y315" i="35"/>
  <c r="W315" i="35"/>
  <c r="V315" i="35"/>
  <c r="X315" i="35" s="1"/>
  <c r="AD314" i="35"/>
  <c r="AC314" i="35"/>
  <c r="AB314" i="35"/>
  <c r="Z314" i="35"/>
  <c r="Y314" i="35"/>
  <c r="AA314" i="35" s="1"/>
  <c r="W314" i="35"/>
  <c r="V314" i="35"/>
  <c r="AD313" i="35"/>
  <c r="AC313" i="35"/>
  <c r="AB313" i="35"/>
  <c r="Z313" i="35"/>
  <c r="Y313" i="35"/>
  <c r="AA313" i="35" s="1"/>
  <c r="W313" i="35"/>
  <c r="V313" i="35"/>
  <c r="X313" i="35" s="1"/>
  <c r="AD312" i="35"/>
  <c r="AC312" i="35"/>
  <c r="AB312" i="35"/>
  <c r="Z312" i="35"/>
  <c r="Y312" i="35"/>
  <c r="AA312" i="35" s="1"/>
  <c r="X312" i="35"/>
  <c r="W312" i="35"/>
  <c r="V312" i="35"/>
  <c r="AD311" i="35"/>
  <c r="AC311" i="35"/>
  <c r="AB311" i="35"/>
  <c r="Z311" i="35"/>
  <c r="Z323" i="35" s="1"/>
  <c r="Y311" i="35"/>
  <c r="W311" i="35"/>
  <c r="V311" i="35"/>
  <c r="X311" i="35" s="1"/>
  <c r="AD310" i="35"/>
  <c r="AD323" i="35" s="1"/>
  <c r="AC310" i="35"/>
  <c r="AC323" i="35" s="1"/>
  <c r="AB310" i="35"/>
  <c r="Z310" i="35"/>
  <c r="Y310" i="35"/>
  <c r="AA310" i="35" s="1"/>
  <c r="W310" i="35"/>
  <c r="V310" i="35"/>
  <c r="AD306" i="35"/>
  <c r="AC306" i="35"/>
  <c r="AB306" i="35"/>
  <c r="Z306" i="35"/>
  <c r="AA306" i="35" s="1"/>
  <c r="Y306" i="35"/>
  <c r="X306" i="35"/>
  <c r="W306" i="35"/>
  <c r="V306" i="35"/>
  <c r="AD305" i="35"/>
  <c r="AC305" i="35"/>
  <c r="AB305" i="35"/>
  <c r="Z305" i="35"/>
  <c r="Y305" i="35"/>
  <c r="W305" i="35"/>
  <c r="X305" i="35" s="1"/>
  <c r="V305" i="35"/>
  <c r="AD304" i="35"/>
  <c r="AC304" i="35"/>
  <c r="AB304" i="35"/>
  <c r="Z304" i="35"/>
  <c r="Y304" i="35"/>
  <c r="AA304" i="35" s="1"/>
  <c r="W304" i="35"/>
  <c r="V304" i="35"/>
  <c r="AD303" i="35"/>
  <c r="AC303" i="35"/>
  <c r="AB303" i="35"/>
  <c r="Z303" i="35"/>
  <c r="Y303" i="35"/>
  <c r="AA303" i="35" s="1"/>
  <c r="W303" i="35"/>
  <c r="V303" i="35"/>
  <c r="X303" i="35" s="1"/>
  <c r="AD302" i="35"/>
  <c r="AC302" i="35"/>
  <c r="AB302" i="35"/>
  <c r="Z302" i="35"/>
  <c r="AA302" i="35" s="1"/>
  <c r="Y302" i="35"/>
  <c r="X302" i="35"/>
  <c r="W302" i="35"/>
  <c r="V302" i="35"/>
  <c r="AD301" i="35"/>
  <c r="AC301" i="35"/>
  <c r="AB301" i="35"/>
  <c r="Z301" i="35"/>
  <c r="Y301" i="35"/>
  <c r="X301" i="35"/>
  <c r="W301" i="35"/>
  <c r="V301" i="35"/>
  <c r="AD300" i="35"/>
  <c r="AC300" i="35"/>
  <c r="AB300" i="35"/>
  <c r="Z300" i="35"/>
  <c r="Y300" i="35"/>
  <c r="AA300" i="35" s="1"/>
  <c r="W300" i="35"/>
  <c r="V300" i="35"/>
  <c r="X300" i="35" s="1"/>
  <c r="AD299" i="35"/>
  <c r="AC299" i="35"/>
  <c r="AB299" i="35"/>
  <c r="AA299" i="35"/>
  <c r="Z299" i="35"/>
  <c r="Y299" i="35"/>
  <c r="W299" i="35"/>
  <c r="V299" i="35"/>
  <c r="X299" i="35" s="1"/>
  <c r="AD298" i="35"/>
  <c r="AC298" i="35"/>
  <c r="AB298" i="35"/>
  <c r="AA298" i="35"/>
  <c r="Z298" i="35"/>
  <c r="Y298" i="35"/>
  <c r="X298" i="35"/>
  <c r="W298" i="35"/>
  <c r="V298" i="35"/>
  <c r="AD297" i="35"/>
  <c r="AC297" i="35"/>
  <c r="AB297" i="35"/>
  <c r="Z297" i="35"/>
  <c r="Y297" i="35"/>
  <c r="AA297" i="35" s="1"/>
  <c r="X297" i="35"/>
  <c r="W297" i="35"/>
  <c r="V297" i="35"/>
  <c r="AD296" i="35"/>
  <c r="AC296" i="35"/>
  <c r="AB296" i="35"/>
  <c r="Z296" i="35"/>
  <c r="Y296" i="35"/>
  <c r="AA296" i="35" s="1"/>
  <c r="W296" i="35"/>
  <c r="V296" i="35"/>
  <c r="AD295" i="35"/>
  <c r="AC295" i="35"/>
  <c r="AB295" i="35"/>
  <c r="AA295" i="35"/>
  <c r="Z295" i="35"/>
  <c r="Y295" i="35"/>
  <c r="W295" i="35"/>
  <c r="V295" i="35"/>
  <c r="X295" i="35" s="1"/>
  <c r="AD294" i="35"/>
  <c r="AC294" i="35"/>
  <c r="AB294" i="35"/>
  <c r="AA294" i="35"/>
  <c r="Z294" i="35"/>
  <c r="Y294" i="35"/>
  <c r="W294" i="35"/>
  <c r="W307" i="35" s="1"/>
  <c r="V294" i="35"/>
  <c r="X294" i="35" s="1"/>
  <c r="AD290" i="35"/>
  <c r="AC290" i="35"/>
  <c r="AB290" i="35"/>
  <c r="Z290" i="35"/>
  <c r="Y290" i="35"/>
  <c r="AA290" i="35" s="1"/>
  <c r="W290" i="35"/>
  <c r="V290" i="35"/>
  <c r="X290" i="35" s="1"/>
  <c r="AD289" i="35"/>
  <c r="AC289" i="35"/>
  <c r="AB289" i="35"/>
  <c r="Z289" i="35"/>
  <c r="Y289" i="35"/>
  <c r="AA289" i="35" s="1"/>
  <c r="W289" i="35"/>
  <c r="V289" i="35"/>
  <c r="X289" i="35" s="1"/>
  <c r="AD288" i="35"/>
  <c r="AC288" i="35"/>
  <c r="AB288" i="35"/>
  <c r="Z288" i="35"/>
  <c r="AA288" i="35" s="1"/>
  <c r="Y288" i="35"/>
  <c r="X288" i="35"/>
  <c r="W288" i="35"/>
  <c r="V288" i="35"/>
  <c r="AD287" i="35"/>
  <c r="AC287" i="35"/>
  <c r="AB287" i="35"/>
  <c r="Z287" i="35"/>
  <c r="Y287" i="35"/>
  <c r="AA287" i="35" s="1"/>
  <c r="W287" i="35"/>
  <c r="X287" i="35" s="1"/>
  <c r="V287" i="35"/>
  <c r="AD286" i="35"/>
  <c r="AC286" i="35"/>
  <c r="AB286" i="35"/>
  <c r="Z286" i="35"/>
  <c r="Y286" i="35"/>
  <c r="AA286" i="35" s="1"/>
  <c r="W286" i="35"/>
  <c r="V286" i="35"/>
  <c r="X286" i="35" s="1"/>
  <c r="AD285" i="35"/>
  <c r="AC285" i="35"/>
  <c r="AB285" i="35"/>
  <c r="Z285" i="35"/>
  <c r="Y285" i="35"/>
  <c r="AA285" i="35" s="1"/>
  <c r="W285" i="35"/>
  <c r="V285" i="35"/>
  <c r="X285" i="35" s="1"/>
  <c r="AD284" i="35"/>
  <c r="AC284" i="35"/>
  <c r="AB284" i="35"/>
  <c r="AA284" i="35"/>
  <c r="Z284" i="35"/>
  <c r="Y284" i="35"/>
  <c r="X284" i="35"/>
  <c r="W284" i="35"/>
  <c r="V284" i="35"/>
  <c r="AD283" i="35"/>
  <c r="AC283" i="35"/>
  <c r="AB283" i="35"/>
  <c r="Z283" i="35"/>
  <c r="Y283" i="35"/>
  <c r="X283" i="35"/>
  <c r="W283" i="35"/>
  <c r="V283" i="35"/>
  <c r="AD282" i="35"/>
  <c r="AC282" i="35"/>
  <c r="AB282" i="35"/>
  <c r="Z282" i="35"/>
  <c r="Y282" i="35"/>
  <c r="AA282" i="35" s="1"/>
  <c r="W282" i="35"/>
  <c r="V282" i="35"/>
  <c r="X282" i="35" s="1"/>
  <c r="AD281" i="35"/>
  <c r="AC281" i="35"/>
  <c r="AB281" i="35"/>
  <c r="AA281" i="35"/>
  <c r="Z281" i="35"/>
  <c r="Y281" i="35"/>
  <c r="W281" i="35"/>
  <c r="V281" i="35"/>
  <c r="X281" i="35" s="1"/>
  <c r="AD280" i="35"/>
  <c r="AC280" i="35"/>
  <c r="AB280" i="35"/>
  <c r="Z280" i="35"/>
  <c r="AA280" i="35" s="1"/>
  <c r="Y280" i="35"/>
  <c r="W280" i="35"/>
  <c r="V280" i="35"/>
  <c r="X280" i="35" s="1"/>
  <c r="AD279" i="35"/>
  <c r="AC279" i="35"/>
  <c r="AB279" i="35"/>
  <c r="Z279" i="35"/>
  <c r="Z291" i="35" s="1"/>
  <c r="Y279" i="35"/>
  <c r="AA279" i="35" s="1"/>
  <c r="X279" i="35"/>
  <c r="W279" i="35"/>
  <c r="V279" i="35"/>
  <c r="AD278" i="35"/>
  <c r="AC278" i="35"/>
  <c r="AB278" i="35"/>
  <c r="Z278" i="35"/>
  <c r="Y278" i="35"/>
  <c r="AA278" i="35" s="1"/>
  <c r="W278" i="35"/>
  <c r="V278" i="35"/>
  <c r="AC274" i="35"/>
  <c r="X274" i="35"/>
  <c r="V274" i="35"/>
  <c r="AD273" i="35"/>
  <c r="AC273" i="35"/>
  <c r="AB273" i="35"/>
  <c r="Z273" i="35"/>
  <c r="Z274" i="35" s="1"/>
  <c r="Y273" i="35"/>
  <c r="W273" i="35"/>
  <c r="X273" i="35" s="1"/>
  <c r="V273" i="35"/>
  <c r="AD272" i="35"/>
  <c r="AD274" i="35" s="1"/>
  <c r="AC272" i="35"/>
  <c r="AB272" i="35"/>
  <c r="AB274" i="35" s="1"/>
  <c r="Z272" i="35"/>
  <c r="Y272" i="35"/>
  <c r="Y274" i="35" s="1"/>
  <c r="W272" i="35"/>
  <c r="W274" i="35" s="1"/>
  <c r="V272" i="35"/>
  <c r="X272" i="35" s="1"/>
  <c r="Y269" i="35"/>
  <c r="AD268" i="35"/>
  <c r="AC268" i="35"/>
  <c r="AB268" i="35"/>
  <c r="Z268" i="35"/>
  <c r="AA268" i="35" s="1"/>
  <c r="Y268" i="35"/>
  <c r="W268" i="35"/>
  <c r="V268" i="35"/>
  <c r="X268" i="35" s="1"/>
  <c r="AD267" i="35"/>
  <c r="AC267" i="35"/>
  <c r="AB267" i="35"/>
  <c r="Z267" i="35"/>
  <c r="Y267" i="35"/>
  <c r="W267" i="35"/>
  <c r="X267" i="35" s="1"/>
  <c r="V267" i="35"/>
  <c r="AD266" i="35"/>
  <c r="AD269" i="35" s="1"/>
  <c r="AC266" i="35"/>
  <c r="AC269" i="35" s="1"/>
  <c r="AB266" i="35"/>
  <c r="AB269" i="35" s="1"/>
  <c r="Z266" i="35"/>
  <c r="Z269" i="35" s="1"/>
  <c r="Y266" i="35"/>
  <c r="AA266" i="35" s="1"/>
  <c r="W266" i="35"/>
  <c r="W269" i="35" s="1"/>
  <c r="V266" i="35"/>
  <c r="Y263" i="35"/>
  <c r="Y275" i="35" s="1"/>
  <c r="AD262" i="35"/>
  <c r="AC262" i="35"/>
  <c r="AC263" i="35" s="1"/>
  <c r="AC275" i="35" s="1"/>
  <c r="AB262" i="35"/>
  <c r="Z262" i="35"/>
  <c r="AA262" i="35" s="1"/>
  <c r="Y262" i="35"/>
  <c r="W262" i="35"/>
  <c r="V262" i="35"/>
  <c r="X262" i="35" s="1"/>
  <c r="AD261" i="35"/>
  <c r="AC261" i="35"/>
  <c r="AB261" i="35"/>
  <c r="Z261" i="35"/>
  <c r="Y261" i="35"/>
  <c r="AA261" i="35" s="1"/>
  <c r="X261" i="35"/>
  <c r="W261" i="35"/>
  <c r="V261" i="35"/>
  <c r="AD260" i="35"/>
  <c r="AD263" i="35" s="1"/>
  <c r="AD275" i="35" s="1"/>
  <c r="AC260" i="35"/>
  <c r="AB260" i="35"/>
  <c r="AA260" i="35"/>
  <c r="Z260" i="35"/>
  <c r="Y260" i="35"/>
  <c r="W260" i="35"/>
  <c r="W263" i="35" s="1"/>
  <c r="W275" i="35" s="1"/>
  <c r="V260" i="35"/>
  <c r="AD256" i="35"/>
  <c r="AC256" i="35"/>
  <c r="AB256" i="35"/>
  <c r="Z256" i="35"/>
  <c r="Y256" i="35"/>
  <c r="AA256" i="35" s="1"/>
  <c r="W256" i="35"/>
  <c r="V256" i="35"/>
  <c r="X256" i="35" s="1"/>
  <c r="AD255" i="35"/>
  <c r="AC255" i="35"/>
  <c r="AB255" i="35"/>
  <c r="Z255" i="35"/>
  <c r="Y255" i="35"/>
  <c r="X255" i="35"/>
  <c r="W255" i="35"/>
  <c r="V255" i="35"/>
  <c r="AD254" i="35"/>
  <c r="AC254" i="35"/>
  <c r="AB254" i="35"/>
  <c r="AA254" i="35"/>
  <c r="Z254" i="35"/>
  <c r="Y254" i="35"/>
  <c r="X254" i="35"/>
  <c r="W254" i="35"/>
  <c r="V254" i="35"/>
  <c r="AD252" i="35"/>
  <c r="AC252" i="35"/>
  <c r="AB252" i="35"/>
  <c r="AA252" i="35"/>
  <c r="Z252" i="35"/>
  <c r="Y252" i="35"/>
  <c r="W252" i="35"/>
  <c r="V252" i="35"/>
  <c r="X252" i="35" s="1"/>
  <c r="AD251" i="35"/>
  <c r="AC251" i="35"/>
  <c r="AB251" i="35"/>
  <c r="AA251" i="35"/>
  <c r="Z251" i="35"/>
  <c r="Y251" i="35"/>
  <c r="X251" i="35"/>
  <c r="W251" i="35"/>
  <c r="V251" i="35"/>
  <c r="AD250" i="35"/>
  <c r="AC250" i="35"/>
  <c r="AB250" i="35"/>
  <c r="AA250" i="35"/>
  <c r="Z250" i="35"/>
  <c r="Y250" i="35"/>
  <c r="X250" i="35"/>
  <c r="W250" i="35"/>
  <c r="V250" i="35"/>
  <c r="AD249" i="35"/>
  <c r="AD253" i="35" s="1"/>
  <c r="AC249" i="35"/>
  <c r="AB249" i="35"/>
  <c r="AB253" i="35" s="1"/>
  <c r="Z249" i="35"/>
  <c r="Z253" i="35" s="1"/>
  <c r="Y249" i="35"/>
  <c r="AA249" i="35" s="1"/>
  <c r="AA253" i="35" s="1"/>
  <c r="X249" i="35"/>
  <c r="W249" i="35"/>
  <c r="V249" i="35"/>
  <c r="AD248" i="35"/>
  <c r="AC248" i="35"/>
  <c r="AC253" i="35" s="1"/>
  <c r="AB248" i="35"/>
  <c r="AA248" i="35"/>
  <c r="Z248" i="35"/>
  <c r="Y248" i="35"/>
  <c r="W248" i="35"/>
  <c r="W253" i="35" s="1"/>
  <c r="V248" i="35"/>
  <c r="V253" i="35" s="1"/>
  <c r="AD244" i="35"/>
  <c r="AC244" i="35"/>
  <c r="AB244" i="35"/>
  <c r="AA244" i="35"/>
  <c r="Z244" i="35"/>
  <c r="Y244" i="35"/>
  <c r="X244" i="35"/>
  <c r="W244" i="35"/>
  <c r="V244" i="35"/>
  <c r="AD243" i="35"/>
  <c r="AC243" i="35"/>
  <c r="AB243" i="35"/>
  <c r="Z243" i="35"/>
  <c r="Y243" i="35"/>
  <c r="AA243" i="35" s="1"/>
  <c r="X243" i="35"/>
  <c r="W243" i="35"/>
  <c r="V243" i="35"/>
  <c r="AD242" i="35"/>
  <c r="AC242" i="35"/>
  <c r="AB242" i="35"/>
  <c r="AA242" i="35"/>
  <c r="Z242" i="35"/>
  <c r="Y242" i="35"/>
  <c r="W242" i="35"/>
  <c r="V242" i="35"/>
  <c r="X242" i="35" s="1"/>
  <c r="AD241" i="35"/>
  <c r="AC241" i="35"/>
  <c r="AB241" i="35"/>
  <c r="AA241" i="35"/>
  <c r="Z241" i="35"/>
  <c r="Y241" i="35"/>
  <c r="X241" i="35"/>
  <c r="X245" i="35" s="1"/>
  <c r="W241" i="35"/>
  <c r="V241" i="35"/>
  <c r="V245" i="35" s="1"/>
  <c r="AD240" i="35"/>
  <c r="AD245" i="35" s="1"/>
  <c r="AC240" i="35"/>
  <c r="AC245" i="35" s="1"/>
  <c r="AB240" i="35"/>
  <c r="AB245" i="35" s="1"/>
  <c r="AA240" i="35"/>
  <c r="AA245" i="35" s="1"/>
  <c r="Z240" i="35"/>
  <c r="Z245" i="35" s="1"/>
  <c r="Y240" i="35"/>
  <c r="Y245" i="35" s="1"/>
  <c r="X240" i="35"/>
  <c r="W240" i="35"/>
  <c r="W245" i="35" s="1"/>
  <c r="V240" i="35"/>
  <c r="Y237" i="35"/>
  <c r="AD236" i="35"/>
  <c r="AC236" i="35"/>
  <c r="AB236" i="35"/>
  <c r="AA236" i="35"/>
  <c r="Z236" i="35"/>
  <c r="Y236" i="35"/>
  <c r="W236" i="35"/>
  <c r="V236" i="35"/>
  <c r="X236" i="35" s="1"/>
  <c r="AD235" i="35"/>
  <c r="AC235" i="35"/>
  <c r="AB235" i="35"/>
  <c r="AA235" i="35"/>
  <c r="Z235" i="35"/>
  <c r="Y235" i="35"/>
  <c r="X235" i="35"/>
  <c r="W235" i="35"/>
  <c r="V235" i="35"/>
  <c r="AD234" i="35"/>
  <c r="AC234" i="35"/>
  <c r="AB234" i="35"/>
  <c r="AA234" i="35"/>
  <c r="Z234" i="35"/>
  <c r="Y234" i="35"/>
  <c r="X234" i="35"/>
  <c r="W234" i="35"/>
  <c r="V234" i="35"/>
  <c r="AD233" i="35"/>
  <c r="AC233" i="35"/>
  <c r="AB233" i="35"/>
  <c r="Z233" i="35"/>
  <c r="Y233" i="35"/>
  <c r="AA233" i="35" s="1"/>
  <c r="X233" i="35"/>
  <c r="W233" i="35"/>
  <c r="V233" i="35"/>
  <c r="AD232" i="35"/>
  <c r="AC232" i="35"/>
  <c r="AB232" i="35"/>
  <c r="AA232" i="35"/>
  <c r="Z232" i="35"/>
  <c r="Y232" i="35"/>
  <c r="W232" i="35"/>
  <c r="V232" i="35"/>
  <c r="X232" i="35" s="1"/>
  <c r="AD231" i="35"/>
  <c r="AC231" i="35"/>
  <c r="AB231" i="35"/>
  <c r="AA231" i="35"/>
  <c r="Z231" i="35"/>
  <c r="Y231" i="35"/>
  <c r="X231" i="35"/>
  <c r="W231" i="35"/>
  <c r="V231" i="35"/>
  <c r="AD230" i="35"/>
  <c r="AC230" i="35"/>
  <c r="AB230" i="35"/>
  <c r="AA230" i="35"/>
  <c r="Z230" i="35"/>
  <c r="Y230" i="35"/>
  <c r="X230" i="35"/>
  <c r="W230" i="35"/>
  <c r="V230" i="35"/>
  <c r="AD229" i="35"/>
  <c r="AC229" i="35"/>
  <c r="AB229" i="35"/>
  <c r="Z229" i="35"/>
  <c r="Y229" i="35"/>
  <c r="AA229" i="35" s="1"/>
  <c r="X229" i="35"/>
  <c r="W229" i="35"/>
  <c r="V229" i="35"/>
  <c r="AD228" i="35"/>
  <c r="AC228" i="35"/>
  <c r="AB228" i="35"/>
  <c r="AA228" i="35"/>
  <c r="Z228" i="35"/>
  <c r="Y228" i="35"/>
  <c r="W228" i="35"/>
  <c r="V228" i="35"/>
  <c r="X228" i="35" s="1"/>
  <c r="AD227" i="35"/>
  <c r="AC227" i="35"/>
  <c r="AB227" i="35"/>
  <c r="AA227" i="35"/>
  <c r="X227" i="35"/>
  <c r="AD226" i="35"/>
  <c r="AC226" i="35"/>
  <c r="AB226" i="35"/>
  <c r="Z226" i="35"/>
  <c r="Y226" i="35"/>
  <c r="AA226" i="35" s="1"/>
  <c r="X226" i="35"/>
  <c r="W226" i="35"/>
  <c r="V226" i="35"/>
  <c r="AD225" i="35"/>
  <c r="AC225" i="35"/>
  <c r="AB225" i="35"/>
  <c r="Z225" i="35"/>
  <c r="Y225" i="35"/>
  <c r="AA225" i="35" s="1"/>
  <c r="W225" i="35"/>
  <c r="V225" i="35"/>
  <c r="X225" i="35" s="1"/>
  <c r="AD224" i="35"/>
  <c r="AC224" i="35"/>
  <c r="AB224" i="35"/>
  <c r="Z224" i="35"/>
  <c r="AA224" i="35" s="1"/>
  <c r="Y224" i="35"/>
  <c r="W224" i="35"/>
  <c r="V224" i="35"/>
  <c r="X224" i="35" s="1"/>
  <c r="AD223" i="35"/>
  <c r="AC223" i="35"/>
  <c r="AB223" i="35"/>
  <c r="AA223" i="35"/>
  <c r="Z223" i="35"/>
  <c r="Y223" i="35"/>
  <c r="W223" i="35"/>
  <c r="X223" i="35" s="1"/>
  <c r="V223" i="35"/>
  <c r="AD222" i="35"/>
  <c r="AC222" i="35"/>
  <c r="AB222" i="35"/>
  <c r="Z222" i="35"/>
  <c r="Y222" i="35"/>
  <c r="AA222" i="35" s="1"/>
  <c r="X222" i="35"/>
  <c r="W222" i="35"/>
  <c r="V222" i="35"/>
  <c r="AD221" i="35"/>
  <c r="AC221" i="35"/>
  <c r="AB221" i="35"/>
  <c r="Z221" i="35"/>
  <c r="AA221" i="35" s="1"/>
  <c r="Y221" i="35"/>
  <c r="W221" i="35"/>
  <c r="V221" i="35"/>
  <c r="X221" i="35" s="1"/>
  <c r="AD220" i="35"/>
  <c r="AC220" i="35"/>
  <c r="AB220" i="35"/>
  <c r="Z220" i="35"/>
  <c r="AA220" i="35" s="1"/>
  <c r="Y220" i="35"/>
  <c r="W220" i="35"/>
  <c r="X220" i="35" s="1"/>
  <c r="V220" i="35"/>
  <c r="AD219" i="35"/>
  <c r="AC219" i="35"/>
  <c r="AB219" i="35"/>
  <c r="AA219" i="35"/>
  <c r="Z219" i="35"/>
  <c r="Y219" i="35"/>
  <c r="W219" i="35"/>
  <c r="X219" i="35" s="1"/>
  <c r="V219" i="35"/>
  <c r="AD218" i="35"/>
  <c r="AC218" i="35"/>
  <c r="AB218" i="35"/>
  <c r="Z218" i="35"/>
  <c r="Y218" i="35"/>
  <c r="AA218" i="35" s="1"/>
  <c r="X218" i="35"/>
  <c r="W218" i="35"/>
  <c r="V218" i="35"/>
  <c r="AD217" i="35"/>
  <c r="AC217" i="35"/>
  <c r="AB217" i="35"/>
  <c r="Z217" i="35"/>
  <c r="Y217" i="35"/>
  <c r="AA217" i="35" s="1"/>
  <c r="W217" i="35"/>
  <c r="V217" i="35"/>
  <c r="X217" i="35" s="1"/>
  <c r="AD216" i="35"/>
  <c r="AD237" i="35" s="1"/>
  <c r="AC216" i="35"/>
  <c r="AB216" i="35"/>
  <c r="Z216" i="35"/>
  <c r="AA216" i="35" s="1"/>
  <c r="Y216" i="35"/>
  <c r="W216" i="35"/>
  <c r="V216" i="35"/>
  <c r="X216" i="35" s="1"/>
  <c r="AD215" i="35"/>
  <c r="AC215" i="35"/>
  <c r="AB215" i="35"/>
  <c r="AA215" i="35"/>
  <c r="Z215" i="35"/>
  <c r="Y215" i="35"/>
  <c r="W215" i="35"/>
  <c r="X215" i="35" s="1"/>
  <c r="V215" i="35"/>
  <c r="AD214" i="35"/>
  <c r="AC214" i="35"/>
  <c r="AC237" i="35" s="1"/>
  <c r="AB214" i="35"/>
  <c r="AB237" i="35" s="1"/>
  <c r="Z214" i="35"/>
  <c r="Z237" i="35" s="1"/>
  <c r="Y214" i="35"/>
  <c r="AA214" i="35" s="1"/>
  <c r="X214" i="35"/>
  <c r="W214" i="35"/>
  <c r="W237" i="35" s="1"/>
  <c r="V214" i="35"/>
  <c r="V237" i="35" s="1"/>
  <c r="AD209" i="35"/>
  <c r="AC209" i="35"/>
  <c r="AB209" i="35"/>
  <c r="AA209" i="35"/>
  <c r="Z209" i="35"/>
  <c r="Y209" i="35"/>
  <c r="W209" i="35"/>
  <c r="X209" i="35" s="1"/>
  <c r="V209" i="35"/>
  <c r="AD208" i="35"/>
  <c r="AC208" i="35"/>
  <c r="AB208" i="35"/>
  <c r="Z208" i="35"/>
  <c r="Y208" i="35"/>
  <c r="AA208" i="35" s="1"/>
  <c r="X208" i="35"/>
  <c r="W208" i="35"/>
  <c r="V208" i="35"/>
  <c r="AD207" i="35"/>
  <c r="AC207" i="35"/>
  <c r="AB207" i="35"/>
  <c r="Z207" i="35"/>
  <c r="AA207" i="35" s="1"/>
  <c r="Y207" i="35"/>
  <c r="W207" i="35"/>
  <c r="V207" i="35"/>
  <c r="X207" i="35" s="1"/>
  <c r="AD206" i="35"/>
  <c r="AD210" i="35" s="1"/>
  <c r="AC206" i="35"/>
  <c r="AB206" i="35"/>
  <c r="Z206" i="35"/>
  <c r="AA206" i="35" s="1"/>
  <c r="Y206" i="35"/>
  <c r="W206" i="35"/>
  <c r="W210" i="35" s="1"/>
  <c r="V206" i="35"/>
  <c r="X206" i="35" s="1"/>
  <c r="AD205" i="35"/>
  <c r="AC205" i="35"/>
  <c r="AC210" i="35" s="1"/>
  <c r="AB205" i="35"/>
  <c r="AB210" i="35" s="1"/>
  <c r="AA205" i="35"/>
  <c r="Z205" i="35"/>
  <c r="Z210" i="35" s="1"/>
  <c r="Y205" i="35"/>
  <c r="Y210" i="35" s="1"/>
  <c r="W205" i="35"/>
  <c r="X205" i="35" s="1"/>
  <c r="X210" i="35" s="1"/>
  <c r="V205" i="35"/>
  <c r="V210" i="35" s="1"/>
  <c r="AD201" i="35"/>
  <c r="AC201" i="35"/>
  <c r="AB201" i="35"/>
  <c r="Z201" i="35"/>
  <c r="Y201" i="35"/>
  <c r="AA201" i="35" s="1"/>
  <c r="W201" i="35"/>
  <c r="V201" i="35"/>
  <c r="X201" i="35" s="1"/>
  <c r="AD200" i="35"/>
  <c r="AC200" i="35"/>
  <c r="AB200" i="35"/>
  <c r="Z200" i="35"/>
  <c r="AA200" i="35" s="1"/>
  <c r="Y200" i="35"/>
  <c r="W200" i="35"/>
  <c r="V200" i="35"/>
  <c r="X200" i="35" s="1"/>
  <c r="AD199" i="35"/>
  <c r="AC199" i="35"/>
  <c r="AB199" i="35"/>
  <c r="AA199" i="35"/>
  <c r="Z199" i="35"/>
  <c r="Y199" i="35"/>
  <c r="W199" i="35"/>
  <c r="X199" i="35" s="1"/>
  <c r="V199" i="35"/>
  <c r="AD198" i="35"/>
  <c r="AC198" i="35"/>
  <c r="AC202" i="35" s="1"/>
  <c r="AB198" i="35"/>
  <c r="Z198" i="35"/>
  <c r="Z202" i="35" s="1"/>
  <c r="Y198" i="35"/>
  <c r="AA198" i="35" s="1"/>
  <c r="X198" i="35"/>
  <c r="W198" i="35"/>
  <c r="V198" i="35"/>
  <c r="AD197" i="35"/>
  <c r="AD202" i="35" s="1"/>
  <c r="AC197" i="35"/>
  <c r="AB197" i="35"/>
  <c r="AB202" i="35" s="1"/>
  <c r="Z197" i="35"/>
  <c r="Y197" i="35"/>
  <c r="AA197" i="35" s="1"/>
  <c r="AA202" i="35" s="1"/>
  <c r="W197" i="35"/>
  <c r="W202" i="35" s="1"/>
  <c r="V197" i="35"/>
  <c r="V202" i="35" s="1"/>
  <c r="AD194" i="35"/>
  <c r="AD211" i="35" s="1"/>
  <c r="AD193" i="35"/>
  <c r="AC193" i="35"/>
  <c r="AB193" i="35"/>
  <c r="AA193" i="35"/>
  <c r="Z193" i="35"/>
  <c r="Y193" i="35"/>
  <c r="W193" i="35"/>
  <c r="X193" i="35" s="1"/>
  <c r="V193" i="35"/>
  <c r="AD192" i="35"/>
  <c r="AC192" i="35"/>
  <c r="AB192" i="35"/>
  <c r="Z192" i="35"/>
  <c r="Y192" i="35"/>
  <c r="AA192" i="35" s="1"/>
  <c r="X192" i="35"/>
  <c r="W192" i="35"/>
  <c r="V192" i="35"/>
  <c r="AD191" i="35"/>
  <c r="AC191" i="35"/>
  <c r="AB191" i="35"/>
  <c r="Z191" i="35"/>
  <c r="Y191" i="35"/>
  <c r="AA191" i="35" s="1"/>
  <c r="W191" i="35"/>
  <c r="V191" i="35"/>
  <c r="X191" i="35" s="1"/>
  <c r="AD190" i="35"/>
  <c r="AC190" i="35"/>
  <c r="AB190" i="35"/>
  <c r="Z190" i="35"/>
  <c r="AA190" i="35" s="1"/>
  <c r="Y190" i="35"/>
  <c r="W190" i="35"/>
  <c r="X190" i="35" s="1"/>
  <c r="V190" i="35"/>
  <c r="AD189" i="35"/>
  <c r="AC189" i="35"/>
  <c r="AC194" i="35" s="1"/>
  <c r="AB189" i="35"/>
  <c r="AB194" i="35" s="1"/>
  <c r="AB211" i="35" s="1"/>
  <c r="AA189" i="35"/>
  <c r="Z189" i="35"/>
  <c r="Z194" i="35" s="1"/>
  <c r="Z211" i="35" s="1"/>
  <c r="Y189" i="35"/>
  <c r="Y194" i="35" s="1"/>
  <c r="W189" i="35"/>
  <c r="X189" i="35" s="1"/>
  <c r="V189" i="35"/>
  <c r="V194" i="35" s="1"/>
  <c r="AD185" i="35"/>
  <c r="AC185" i="35"/>
  <c r="AB185" i="35"/>
  <c r="AA185" i="35"/>
  <c r="Z185" i="35"/>
  <c r="Y185" i="35"/>
  <c r="X185" i="35"/>
  <c r="W185" i="35"/>
  <c r="V185" i="35"/>
  <c r="AD183" i="35"/>
  <c r="AC183" i="35"/>
  <c r="AB183" i="35"/>
  <c r="AA183" i="35"/>
  <c r="Z183" i="35"/>
  <c r="Y183" i="35"/>
  <c r="W183" i="35"/>
  <c r="X183" i="35" s="1"/>
  <c r="V183" i="35"/>
  <c r="AD182" i="35"/>
  <c r="AC182" i="35"/>
  <c r="AB182" i="35"/>
  <c r="Z182" i="35"/>
  <c r="Y182" i="35"/>
  <c r="AA182" i="35" s="1"/>
  <c r="X182" i="35"/>
  <c r="W182" i="35"/>
  <c r="V182" i="35"/>
  <c r="AD181" i="35"/>
  <c r="AC181" i="35"/>
  <c r="AB181" i="35"/>
  <c r="Z181" i="35"/>
  <c r="Y181" i="35"/>
  <c r="AA181" i="35" s="1"/>
  <c r="W181" i="35"/>
  <c r="V181" i="35"/>
  <c r="X181" i="35" s="1"/>
  <c r="AD180" i="35"/>
  <c r="AC180" i="35"/>
  <c r="AB180" i="35"/>
  <c r="Z180" i="35"/>
  <c r="AA180" i="35" s="1"/>
  <c r="Y180" i="35"/>
  <c r="W180" i="35"/>
  <c r="V180" i="35"/>
  <c r="X180" i="35" s="1"/>
  <c r="AD179" i="35"/>
  <c r="AC179" i="35"/>
  <c r="AB179" i="35"/>
  <c r="AA179" i="35"/>
  <c r="Z179" i="35"/>
  <c r="Y179" i="35"/>
  <c r="W179" i="35"/>
  <c r="X179" i="35" s="1"/>
  <c r="V179" i="35"/>
  <c r="AD178" i="35"/>
  <c r="AC178" i="35"/>
  <c r="AB178" i="35"/>
  <c r="Z178" i="35"/>
  <c r="Y178" i="35"/>
  <c r="AA178" i="35" s="1"/>
  <c r="X178" i="35"/>
  <c r="W178" i="35"/>
  <c r="V178" i="35"/>
  <c r="AD177" i="35"/>
  <c r="AC177" i="35"/>
  <c r="AB177" i="35"/>
  <c r="Z177" i="35"/>
  <c r="Y177" i="35"/>
  <c r="AA177" i="35" s="1"/>
  <c r="W177" i="35"/>
  <c r="V177" i="35"/>
  <c r="X177" i="35" s="1"/>
  <c r="AD176" i="35"/>
  <c r="AD184" i="35" s="1"/>
  <c r="AC176" i="35"/>
  <c r="AC184" i="35" s="1"/>
  <c r="AB176" i="35"/>
  <c r="AB184" i="35" s="1"/>
  <c r="Z176" i="35"/>
  <c r="AA176" i="35" s="1"/>
  <c r="Y176" i="35"/>
  <c r="Y184" i="35" s="1"/>
  <c r="W176" i="35"/>
  <c r="W184" i="35" s="1"/>
  <c r="V176" i="35"/>
  <c r="X176" i="35" s="1"/>
  <c r="X184" i="35" s="1"/>
  <c r="AD172" i="35"/>
  <c r="AC172" i="35"/>
  <c r="AB172" i="35"/>
  <c r="Z172" i="35"/>
  <c r="Y172" i="35"/>
  <c r="AA172" i="35" s="1"/>
  <c r="X172" i="35"/>
  <c r="W172" i="35"/>
  <c r="V172" i="35"/>
  <c r="AD171" i="35"/>
  <c r="AC171" i="35"/>
  <c r="AB171" i="35"/>
  <c r="Z171" i="35"/>
  <c r="Y171" i="35"/>
  <c r="AA171" i="35" s="1"/>
  <c r="W171" i="35"/>
  <c r="V171" i="35"/>
  <c r="X171" i="35" s="1"/>
  <c r="AD170" i="35"/>
  <c r="AC170" i="35"/>
  <c r="AB170" i="35"/>
  <c r="Z170" i="35"/>
  <c r="AA170" i="35" s="1"/>
  <c r="Y170" i="35"/>
  <c r="W170" i="35"/>
  <c r="V170" i="35"/>
  <c r="X170" i="35" s="1"/>
  <c r="AD169" i="35"/>
  <c r="AC169" i="35"/>
  <c r="AB169" i="35"/>
  <c r="AA169" i="35"/>
  <c r="Z169" i="35"/>
  <c r="Y169" i="35"/>
  <c r="W169" i="35"/>
  <c r="X169" i="35" s="1"/>
  <c r="V169" i="35"/>
  <c r="AD168" i="35"/>
  <c r="AC168" i="35"/>
  <c r="AB168" i="35"/>
  <c r="Z168" i="35"/>
  <c r="Y168" i="35"/>
  <c r="AA168" i="35" s="1"/>
  <c r="X168" i="35"/>
  <c r="W168" i="35"/>
  <c r="V168" i="35"/>
  <c r="AD167" i="35"/>
  <c r="AC167" i="35"/>
  <c r="AB167" i="35"/>
  <c r="Z167" i="35"/>
  <c r="Y167" i="35"/>
  <c r="AA167" i="35" s="1"/>
  <c r="W167" i="35"/>
  <c r="V167" i="35"/>
  <c r="X167" i="35" s="1"/>
  <c r="AD166" i="35"/>
  <c r="AC166" i="35"/>
  <c r="AB166" i="35"/>
  <c r="Z166" i="35"/>
  <c r="AA166" i="35" s="1"/>
  <c r="Y166" i="35"/>
  <c r="W166" i="35"/>
  <c r="V166" i="35"/>
  <c r="X166" i="35" s="1"/>
  <c r="AD165" i="35"/>
  <c r="AD173" i="35" s="1"/>
  <c r="AC165" i="35"/>
  <c r="AC173" i="35" s="1"/>
  <c r="AB165" i="35"/>
  <c r="AB173" i="35" s="1"/>
  <c r="AA165" i="35"/>
  <c r="Z165" i="35"/>
  <c r="Z173" i="35" s="1"/>
  <c r="Y165" i="35"/>
  <c r="Y173" i="35" s="1"/>
  <c r="W165" i="35"/>
  <c r="X165" i="35" s="1"/>
  <c r="V165" i="35"/>
  <c r="V173" i="35" s="1"/>
  <c r="AD161" i="35"/>
  <c r="AC161" i="35"/>
  <c r="AB161" i="35"/>
  <c r="Z161" i="35"/>
  <c r="Y161" i="35"/>
  <c r="AA161" i="35" s="1"/>
  <c r="W161" i="35"/>
  <c r="V161" i="35"/>
  <c r="X161" i="35" s="1"/>
  <c r="AD160" i="35"/>
  <c r="AC160" i="35"/>
  <c r="AB160" i="35"/>
  <c r="Z160" i="35"/>
  <c r="AA160" i="35" s="1"/>
  <c r="Y160" i="35"/>
  <c r="W160" i="35"/>
  <c r="V160" i="35"/>
  <c r="X160" i="35" s="1"/>
  <c r="AD159" i="35"/>
  <c r="AC159" i="35"/>
  <c r="AB159" i="35"/>
  <c r="AA159" i="35"/>
  <c r="Z159" i="35"/>
  <c r="Y159" i="35"/>
  <c r="W159" i="35"/>
  <c r="X159" i="35" s="1"/>
  <c r="V159" i="35"/>
  <c r="AD158" i="35"/>
  <c r="AC158" i="35"/>
  <c r="AB158" i="35"/>
  <c r="Z158" i="35"/>
  <c r="Y158" i="35"/>
  <c r="AA158" i="35" s="1"/>
  <c r="X158" i="35"/>
  <c r="W158" i="35"/>
  <c r="V158" i="35"/>
  <c r="AD157" i="35"/>
  <c r="AC157" i="35"/>
  <c r="AB157" i="35"/>
  <c r="Z157" i="35"/>
  <c r="Y157" i="35"/>
  <c r="AA157" i="35" s="1"/>
  <c r="W157" i="35"/>
  <c r="V157" i="35"/>
  <c r="X157" i="35" s="1"/>
  <c r="AD156" i="35"/>
  <c r="AC156" i="35"/>
  <c r="AB156" i="35"/>
  <c r="Z156" i="35"/>
  <c r="AA156" i="35" s="1"/>
  <c r="Y156" i="35"/>
  <c r="W156" i="35"/>
  <c r="V156" i="35"/>
  <c r="X156" i="35" s="1"/>
  <c r="AD155" i="35"/>
  <c r="AC155" i="35"/>
  <c r="AB155" i="35"/>
  <c r="AA155" i="35"/>
  <c r="Z155" i="35"/>
  <c r="Y155" i="35"/>
  <c r="W155" i="35"/>
  <c r="X155" i="35" s="1"/>
  <c r="V155" i="35"/>
  <c r="AD154" i="35"/>
  <c r="AD162" i="35" s="1"/>
  <c r="AD186" i="35" s="1"/>
  <c r="AC154" i="35"/>
  <c r="AC162" i="35" s="1"/>
  <c r="AB154" i="35"/>
  <c r="AB162" i="35" s="1"/>
  <c r="AB186" i="35" s="1"/>
  <c r="Z154" i="35"/>
  <c r="Z162" i="35" s="1"/>
  <c r="Y154" i="35"/>
  <c r="AA154" i="35" s="1"/>
  <c r="X154" i="35"/>
  <c r="W154" i="35"/>
  <c r="W162" i="35" s="1"/>
  <c r="V154" i="35"/>
  <c r="V162" i="35" s="1"/>
  <c r="Z151" i="35"/>
  <c r="W151" i="35"/>
  <c r="AA150" i="35"/>
  <c r="AD149" i="35"/>
  <c r="AC149" i="35"/>
  <c r="AB149" i="35"/>
  <c r="AA149" i="35"/>
  <c r="Z149" i="35"/>
  <c r="Y149" i="35"/>
  <c r="X149" i="35"/>
  <c r="W149" i="35"/>
  <c r="V149" i="35"/>
  <c r="AD148" i="35"/>
  <c r="AC148" i="35"/>
  <c r="AC151" i="35" s="1"/>
  <c r="AB148" i="35"/>
  <c r="AA148" i="35"/>
  <c r="Z148" i="35"/>
  <c r="Y148" i="35"/>
  <c r="X148" i="35"/>
  <c r="W148" i="35"/>
  <c r="V148" i="35"/>
  <c r="AD147" i="35"/>
  <c r="AC147" i="35"/>
  <c r="AB147" i="35"/>
  <c r="Z147" i="35"/>
  <c r="Y147" i="35"/>
  <c r="AA147" i="35" s="1"/>
  <c r="X147" i="35"/>
  <c r="W147" i="35"/>
  <c r="V147" i="35"/>
  <c r="AD146" i="35"/>
  <c r="AD151" i="35" s="1"/>
  <c r="AC146" i="35"/>
  <c r="AB146" i="35"/>
  <c r="AB151" i="35" s="1"/>
  <c r="AA146" i="35"/>
  <c r="Z146" i="35"/>
  <c r="Y146" i="35"/>
  <c r="Y151" i="35" s="1"/>
  <c r="W146" i="35"/>
  <c r="V146" i="35"/>
  <c r="X146" i="35" s="1"/>
  <c r="X151" i="35" s="1"/>
  <c r="AD140" i="35"/>
  <c r="AC140" i="35"/>
  <c r="AB140" i="35"/>
  <c r="Z140" i="35"/>
  <c r="Y140" i="35"/>
  <c r="AA140" i="35" s="1"/>
  <c r="X140" i="35"/>
  <c r="W140" i="35"/>
  <c r="V140" i="35"/>
  <c r="AD139" i="35"/>
  <c r="AC139" i="35"/>
  <c r="AB139" i="35"/>
  <c r="AA139" i="35"/>
  <c r="Z139" i="35"/>
  <c r="Y139" i="35"/>
  <c r="W139" i="35"/>
  <c r="V139" i="35"/>
  <c r="X139" i="35" s="1"/>
  <c r="AD138" i="35"/>
  <c r="AC138" i="35"/>
  <c r="AB138" i="35"/>
  <c r="AA138" i="35"/>
  <c r="Z138" i="35"/>
  <c r="Y138" i="35"/>
  <c r="X138" i="35"/>
  <c r="W138" i="35"/>
  <c r="V138" i="35"/>
  <c r="AD137" i="35"/>
  <c r="AD141" i="35" s="1"/>
  <c r="AC137" i="35"/>
  <c r="AC141" i="35" s="1"/>
  <c r="AB137" i="35"/>
  <c r="AB141" i="35" s="1"/>
  <c r="AA137" i="35"/>
  <c r="Z137" i="35"/>
  <c r="Y137" i="35"/>
  <c r="X137" i="35"/>
  <c r="W137" i="35"/>
  <c r="V137" i="35"/>
  <c r="AD136" i="35"/>
  <c r="AC136" i="35"/>
  <c r="AB136" i="35"/>
  <c r="Z136" i="35"/>
  <c r="Z141" i="35" s="1"/>
  <c r="Y136" i="35"/>
  <c r="Y141" i="35" s="1"/>
  <c r="X136" i="35"/>
  <c r="X141" i="35" s="1"/>
  <c r="W136" i="35"/>
  <c r="W141" i="35" s="1"/>
  <c r="V136" i="35"/>
  <c r="V141" i="35" s="1"/>
  <c r="AD132" i="35"/>
  <c r="AC132" i="35"/>
  <c r="AB132" i="35"/>
  <c r="AA132" i="35"/>
  <c r="Z132" i="35"/>
  <c r="Y132" i="35"/>
  <c r="X132" i="35"/>
  <c r="W132" i="35"/>
  <c r="V132" i="35"/>
  <c r="AD131" i="35"/>
  <c r="AC131" i="35"/>
  <c r="AB131" i="35"/>
  <c r="AA131" i="35"/>
  <c r="Z131" i="35"/>
  <c r="Y131" i="35"/>
  <c r="X131" i="35"/>
  <c r="W131" i="35"/>
  <c r="V131" i="35"/>
  <c r="AD130" i="35"/>
  <c r="AC130" i="35"/>
  <c r="AB130" i="35"/>
  <c r="Z130" i="35"/>
  <c r="Y130" i="35"/>
  <c r="AA130" i="35" s="1"/>
  <c r="X130" i="35"/>
  <c r="W130" i="35"/>
  <c r="V130" i="35"/>
  <c r="AD129" i="35"/>
  <c r="AC129" i="35"/>
  <c r="AB129" i="35"/>
  <c r="AA129" i="35"/>
  <c r="AA133" i="35" s="1"/>
  <c r="Z129" i="35"/>
  <c r="Y129" i="35"/>
  <c r="Y133" i="35" s="1"/>
  <c r="W129" i="35"/>
  <c r="W133" i="35" s="1"/>
  <c r="V129" i="35"/>
  <c r="V133" i="35" s="1"/>
  <c r="AD128" i="35"/>
  <c r="AD133" i="35" s="1"/>
  <c r="AC128" i="35"/>
  <c r="AC133" i="35" s="1"/>
  <c r="AB128" i="35"/>
  <c r="AB133" i="35" s="1"/>
  <c r="AA128" i="35"/>
  <c r="Z128" i="35"/>
  <c r="Z133" i="35" s="1"/>
  <c r="Y128" i="35"/>
  <c r="X128" i="35"/>
  <c r="W128" i="35"/>
  <c r="V128" i="35"/>
  <c r="AD124" i="35"/>
  <c r="AC124" i="35"/>
  <c r="AB124" i="35"/>
  <c r="Z124" i="35"/>
  <c r="Y124" i="35"/>
  <c r="AA124" i="35" s="1"/>
  <c r="X124" i="35"/>
  <c r="W124" i="35"/>
  <c r="V124" i="35"/>
  <c r="AD123" i="35"/>
  <c r="AC123" i="35"/>
  <c r="AB123" i="35"/>
  <c r="AA123" i="35"/>
  <c r="Z123" i="35"/>
  <c r="Y123" i="35"/>
  <c r="W123" i="35"/>
  <c r="V123" i="35"/>
  <c r="X123" i="35" s="1"/>
  <c r="AD122" i="35"/>
  <c r="AC122" i="35"/>
  <c r="AB122" i="35"/>
  <c r="AA122" i="35"/>
  <c r="Z122" i="35"/>
  <c r="Y122" i="35"/>
  <c r="X122" i="35"/>
  <c r="W122" i="35"/>
  <c r="V122" i="35"/>
  <c r="AD121" i="35"/>
  <c r="AD125" i="35" s="1"/>
  <c r="AD143" i="35" s="1"/>
  <c r="AC121" i="35"/>
  <c r="AC125" i="35" s="1"/>
  <c r="AB121" i="35"/>
  <c r="AB125" i="35" s="1"/>
  <c r="AB143" i="35" s="1"/>
  <c r="AA121" i="35"/>
  <c r="Z121" i="35"/>
  <c r="Y121" i="35"/>
  <c r="X121" i="35"/>
  <c r="W121" i="35"/>
  <c r="V121" i="35"/>
  <c r="AD120" i="35"/>
  <c r="AC120" i="35"/>
  <c r="AB120" i="35"/>
  <c r="Z120" i="35"/>
  <c r="Z125" i="35" s="1"/>
  <c r="Y120" i="35"/>
  <c r="Y125" i="35" s="1"/>
  <c r="X120" i="35"/>
  <c r="X125" i="35" s="1"/>
  <c r="W120" i="35"/>
  <c r="W125" i="35" s="1"/>
  <c r="V120" i="35"/>
  <c r="V125" i="35" s="1"/>
  <c r="AD115" i="35"/>
  <c r="AC115" i="35"/>
  <c r="AB115" i="35"/>
  <c r="AA115" i="35"/>
  <c r="Z115" i="35"/>
  <c r="Y115" i="35"/>
  <c r="X115" i="35"/>
  <c r="W115" i="35"/>
  <c r="V115" i="35"/>
  <c r="AD114" i="35"/>
  <c r="AC114" i="35"/>
  <c r="AB114" i="35"/>
  <c r="Z114" i="35"/>
  <c r="Y114" i="35"/>
  <c r="AA114" i="35" s="1"/>
  <c r="X114" i="35"/>
  <c r="W114" i="35"/>
  <c r="V114" i="35"/>
  <c r="AD113" i="35"/>
  <c r="AC113" i="35"/>
  <c r="AB113" i="35"/>
  <c r="AA113" i="35"/>
  <c r="Z113" i="35"/>
  <c r="Y113" i="35"/>
  <c r="W113" i="35"/>
  <c r="V113" i="35"/>
  <c r="X113" i="35" s="1"/>
  <c r="AD112" i="35"/>
  <c r="AC112" i="35"/>
  <c r="AB112" i="35"/>
  <c r="AA112" i="35"/>
  <c r="Z112" i="35"/>
  <c r="Y112" i="35"/>
  <c r="X112" i="35"/>
  <c r="W112" i="35"/>
  <c r="V112" i="35"/>
  <c r="AD111" i="35"/>
  <c r="AC111" i="35"/>
  <c r="AB111" i="35"/>
  <c r="AA111" i="35"/>
  <c r="Z111" i="35"/>
  <c r="Y111" i="35"/>
  <c r="X111" i="35"/>
  <c r="W111" i="35"/>
  <c r="V111" i="35"/>
  <c r="AD110" i="35"/>
  <c r="AC110" i="35"/>
  <c r="AB110" i="35"/>
  <c r="Z110" i="35"/>
  <c r="Y110" i="35"/>
  <c r="AA110" i="35" s="1"/>
  <c r="X110" i="35"/>
  <c r="W110" i="35"/>
  <c r="V110" i="35"/>
  <c r="AD109" i="35"/>
  <c r="AC109" i="35"/>
  <c r="AB109" i="35"/>
  <c r="AA109" i="35"/>
  <c r="Z109" i="35"/>
  <c r="Y109" i="35"/>
  <c r="W109" i="35"/>
  <c r="V109" i="35"/>
  <c r="X109" i="35" s="1"/>
  <c r="AD108" i="35"/>
  <c r="AC108" i="35"/>
  <c r="AB108" i="35"/>
  <c r="AA108" i="35"/>
  <c r="Z108" i="35"/>
  <c r="Y108" i="35"/>
  <c r="X108" i="35"/>
  <c r="W108" i="35"/>
  <c r="V108" i="35"/>
  <c r="AD107" i="35"/>
  <c r="AC107" i="35"/>
  <c r="AB107" i="35"/>
  <c r="AA107" i="35"/>
  <c r="Z107" i="35"/>
  <c r="Y107" i="35"/>
  <c r="X107" i="35"/>
  <c r="W107" i="35"/>
  <c r="V107" i="35"/>
  <c r="AD106" i="35"/>
  <c r="AC106" i="35"/>
  <c r="AB106" i="35"/>
  <c r="Z106" i="35"/>
  <c r="Y106" i="35"/>
  <c r="AA106" i="35" s="1"/>
  <c r="X106" i="35"/>
  <c r="W106" i="35"/>
  <c r="V106" i="35"/>
  <c r="AD105" i="35"/>
  <c r="AC105" i="35"/>
  <c r="AB105" i="35"/>
  <c r="AA105" i="35"/>
  <c r="Z105" i="35"/>
  <c r="Y105" i="35"/>
  <c r="W105" i="35"/>
  <c r="V105" i="35"/>
  <c r="X105" i="35" s="1"/>
  <c r="AD104" i="35"/>
  <c r="AC104" i="35"/>
  <c r="AB104" i="35"/>
  <c r="AA104" i="35"/>
  <c r="Z104" i="35"/>
  <c r="Y104" i="35"/>
  <c r="X104" i="35"/>
  <c r="W104" i="35"/>
  <c r="V104" i="35"/>
  <c r="AD103" i="35"/>
  <c r="AC103" i="35"/>
  <c r="AB103" i="35"/>
  <c r="AA103" i="35"/>
  <c r="Z103" i="35"/>
  <c r="Y103" i="35"/>
  <c r="X103" i="35"/>
  <c r="W103" i="35"/>
  <c r="V103" i="35"/>
  <c r="AD102" i="35"/>
  <c r="AC102" i="35"/>
  <c r="AB102" i="35"/>
  <c r="Z102" i="35"/>
  <c r="Y102" i="35"/>
  <c r="AA102" i="35" s="1"/>
  <c r="X102" i="35"/>
  <c r="W102" i="35"/>
  <c r="V102" i="35"/>
  <c r="AD101" i="35"/>
  <c r="AC101" i="35"/>
  <c r="AB101" i="35"/>
  <c r="AA101" i="35"/>
  <c r="Z101" i="35"/>
  <c r="Y101" i="35"/>
  <c r="W101" i="35"/>
  <c r="V101" i="35"/>
  <c r="X101" i="35" s="1"/>
  <c r="AD100" i="35"/>
  <c r="AC100" i="35"/>
  <c r="AB100" i="35"/>
  <c r="AA100" i="35"/>
  <c r="Z100" i="35"/>
  <c r="Y100" i="35"/>
  <c r="X100" i="35"/>
  <c r="W100" i="35"/>
  <c r="V100" i="35"/>
  <c r="AD99" i="35"/>
  <c r="AC99" i="35"/>
  <c r="AB99" i="35"/>
  <c r="AA99" i="35"/>
  <c r="Z99" i="35"/>
  <c r="Y99" i="35"/>
  <c r="X99" i="35"/>
  <c r="W99" i="35"/>
  <c r="V99" i="35"/>
  <c r="AD98" i="35"/>
  <c r="AC98" i="35"/>
  <c r="AB98" i="35"/>
  <c r="Z98" i="35"/>
  <c r="Y98" i="35"/>
  <c r="AA98" i="35" s="1"/>
  <c r="X98" i="35"/>
  <c r="W98" i="35"/>
  <c r="V98" i="35"/>
  <c r="AD97" i="35"/>
  <c r="AC97" i="35"/>
  <c r="AB97" i="35"/>
  <c r="AA97" i="35"/>
  <c r="Z97" i="35"/>
  <c r="Y97" i="35"/>
  <c r="W97" i="35"/>
  <c r="V97" i="35"/>
  <c r="X97" i="35" s="1"/>
  <c r="AD96" i="35"/>
  <c r="AC96" i="35"/>
  <c r="AB96" i="35"/>
  <c r="AA96" i="35"/>
  <c r="Z96" i="35"/>
  <c r="Y96" i="35"/>
  <c r="X96" i="35"/>
  <c r="W96" i="35"/>
  <c r="V96" i="35"/>
  <c r="AD95" i="35"/>
  <c r="AC95" i="35"/>
  <c r="AB95" i="35"/>
  <c r="AA95" i="35"/>
  <c r="Z95" i="35"/>
  <c r="Y95" i="35"/>
  <c r="X95" i="35"/>
  <c r="W95" i="35"/>
  <c r="V95" i="35"/>
  <c r="AD94" i="35"/>
  <c r="AC94" i="35"/>
  <c r="AB94" i="35"/>
  <c r="Z94" i="35"/>
  <c r="Y94" i="35"/>
  <c r="AA94" i="35" s="1"/>
  <c r="X94" i="35"/>
  <c r="W94" i="35"/>
  <c r="V94" i="35"/>
  <c r="AD93" i="35"/>
  <c r="AC93" i="35"/>
  <c r="AB93" i="35"/>
  <c r="AA93" i="35"/>
  <c r="Z93" i="35"/>
  <c r="Y93" i="35"/>
  <c r="W93" i="35"/>
  <c r="V93" i="35"/>
  <c r="X93" i="35" s="1"/>
  <c r="AD92" i="35"/>
  <c r="AC92" i="35"/>
  <c r="AB92" i="35"/>
  <c r="AA92" i="35"/>
  <c r="Z92" i="35"/>
  <c r="Y92" i="35"/>
  <c r="X92" i="35"/>
  <c r="W92" i="35"/>
  <c r="V92" i="35"/>
  <c r="AD91" i="35"/>
  <c r="AC91" i="35"/>
  <c r="AB91" i="35"/>
  <c r="AA91" i="35"/>
  <c r="Z91" i="35"/>
  <c r="Y91" i="35"/>
  <c r="X91" i="35"/>
  <c r="W91" i="35"/>
  <c r="V91" i="35"/>
  <c r="AD90" i="35"/>
  <c r="AC90" i="35"/>
  <c r="AB90" i="35"/>
  <c r="Z90" i="35"/>
  <c r="Y90" i="35"/>
  <c r="AA90" i="35" s="1"/>
  <c r="X90" i="35"/>
  <c r="W90" i="35"/>
  <c r="V90" i="35"/>
  <c r="AD89" i="35"/>
  <c r="AC89" i="35"/>
  <c r="AB89" i="35"/>
  <c r="AA89" i="35"/>
  <c r="Z89" i="35"/>
  <c r="Y89" i="35"/>
  <c r="W89" i="35"/>
  <c r="V89" i="35"/>
  <c r="X89" i="35" s="1"/>
  <c r="AD88" i="35"/>
  <c r="AC88" i="35"/>
  <c r="AB88" i="35"/>
  <c r="AA88" i="35"/>
  <c r="Z88" i="35"/>
  <c r="Y88" i="35"/>
  <c r="X88" i="35"/>
  <c r="W88" i="35"/>
  <c r="V88" i="35"/>
  <c r="AD87" i="35"/>
  <c r="AC87" i="35"/>
  <c r="AB87" i="35"/>
  <c r="AA87" i="35"/>
  <c r="Z87" i="35"/>
  <c r="Y87" i="35"/>
  <c r="X87" i="35"/>
  <c r="W87" i="35"/>
  <c r="V87" i="35"/>
  <c r="AD86" i="35"/>
  <c r="AC86" i="35"/>
  <c r="AB86" i="35"/>
  <c r="Z86" i="35"/>
  <c r="Y86" i="35"/>
  <c r="AA86" i="35" s="1"/>
  <c r="X86" i="35"/>
  <c r="W86" i="35"/>
  <c r="V86" i="35"/>
  <c r="AD85" i="35"/>
  <c r="AC85" i="35"/>
  <c r="AB85" i="35"/>
  <c r="AA85" i="35"/>
  <c r="Z85" i="35"/>
  <c r="Y85" i="35"/>
  <c r="W85" i="35"/>
  <c r="V85" i="35"/>
  <c r="X85" i="35" s="1"/>
  <c r="AD84" i="35"/>
  <c r="AC84" i="35"/>
  <c r="AB84" i="35"/>
  <c r="AA84" i="35"/>
  <c r="Z84" i="35"/>
  <c r="Y84" i="35"/>
  <c r="X84" i="35"/>
  <c r="W84" i="35"/>
  <c r="V84" i="35"/>
  <c r="AD83" i="35"/>
  <c r="AC83" i="35"/>
  <c r="AB83" i="35"/>
  <c r="AA83" i="35"/>
  <c r="Z83" i="35"/>
  <c r="Y83" i="35"/>
  <c r="X83" i="35"/>
  <c r="W83" i="35"/>
  <c r="V83" i="35"/>
  <c r="AD82" i="35"/>
  <c r="AD116" i="35" s="1"/>
  <c r="AC82" i="35"/>
  <c r="AB82" i="35"/>
  <c r="Z82" i="35"/>
  <c r="Y82" i="35"/>
  <c r="AA82" i="35" s="1"/>
  <c r="X82" i="35"/>
  <c r="W82" i="35"/>
  <c r="V82" i="35"/>
  <c r="AD81" i="35"/>
  <c r="AC81" i="35"/>
  <c r="AC116" i="35" s="1"/>
  <c r="AB81" i="35"/>
  <c r="AB116" i="35" s="1"/>
  <c r="AA81" i="35"/>
  <c r="Z81" i="35"/>
  <c r="Z116" i="35" s="1"/>
  <c r="Y81" i="35"/>
  <c r="Y116" i="35" s="1"/>
  <c r="W81" i="35"/>
  <c r="W116" i="35" s="1"/>
  <c r="V81" i="35"/>
  <c r="X81" i="35" s="1"/>
  <c r="AD77" i="35"/>
  <c r="AC77" i="35"/>
  <c r="AB77" i="35"/>
  <c r="AA77" i="35"/>
  <c r="Z77" i="35"/>
  <c r="Y77" i="35"/>
  <c r="X77" i="35"/>
  <c r="W77" i="35"/>
  <c r="V77" i="35"/>
  <c r="AD76" i="35"/>
  <c r="AC76" i="35"/>
  <c r="AB76" i="35"/>
  <c r="Z76" i="35"/>
  <c r="Y76" i="35"/>
  <c r="AA76" i="35" s="1"/>
  <c r="X76" i="35"/>
  <c r="W76" i="35"/>
  <c r="V76" i="35"/>
  <c r="AD75" i="35"/>
  <c r="AC75" i="35"/>
  <c r="AB75" i="35"/>
  <c r="AA75" i="35"/>
  <c r="Z75" i="35"/>
  <c r="Y75" i="35"/>
  <c r="W75" i="35"/>
  <c r="V75" i="35"/>
  <c r="X75" i="35" s="1"/>
  <c r="AD74" i="35"/>
  <c r="AC74" i="35"/>
  <c r="AB74" i="35"/>
  <c r="AA74" i="35"/>
  <c r="Z74" i="35"/>
  <c r="Y74" i="35"/>
  <c r="X74" i="35"/>
  <c r="W74" i="35"/>
  <c r="V74" i="35"/>
  <c r="AD73" i="35"/>
  <c r="AC73" i="35"/>
  <c r="AB73" i="35"/>
  <c r="AA73" i="35"/>
  <c r="Z73" i="35"/>
  <c r="Y73" i="35"/>
  <c r="X73" i="35"/>
  <c r="W73" i="35"/>
  <c r="V73" i="35"/>
  <c r="AD72" i="35"/>
  <c r="AC72" i="35"/>
  <c r="AB72" i="35"/>
  <c r="Z72" i="35"/>
  <c r="Y72" i="35"/>
  <c r="AA72" i="35" s="1"/>
  <c r="X72" i="35"/>
  <c r="W72" i="35"/>
  <c r="V72" i="35"/>
  <c r="AD71" i="35"/>
  <c r="AC71" i="35"/>
  <c r="AB71" i="35"/>
  <c r="AA71" i="35"/>
  <c r="Z71" i="35"/>
  <c r="Y71" i="35"/>
  <c r="W71" i="35"/>
  <c r="V71" i="35"/>
  <c r="X71" i="35" s="1"/>
  <c r="AD70" i="35"/>
  <c r="AC70" i="35"/>
  <c r="AB70" i="35"/>
  <c r="AA70" i="35"/>
  <c r="Z70" i="35"/>
  <c r="Y70" i="35"/>
  <c r="X70" i="35"/>
  <c r="W70" i="35"/>
  <c r="V70" i="35"/>
  <c r="AD69" i="35"/>
  <c r="AC69" i="35"/>
  <c r="AB69" i="35"/>
  <c r="AA69" i="35"/>
  <c r="Z69" i="35"/>
  <c r="Y69" i="35"/>
  <c r="X69" i="35"/>
  <c r="W69" i="35"/>
  <c r="V69" i="35"/>
  <c r="AD68" i="35"/>
  <c r="AC68" i="35"/>
  <c r="AB68" i="35"/>
  <c r="Z68" i="35"/>
  <c r="Y68" i="35"/>
  <c r="AA68" i="35" s="1"/>
  <c r="X68" i="35"/>
  <c r="W68" i="35"/>
  <c r="V68" i="35"/>
  <c r="AD67" i="35"/>
  <c r="AC67" i="35"/>
  <c r="AB67" i="35"/>
  <c r="AA67" i="35"/>
  <c r="Z67" i="35"/>
  <c r="Y67" i="35"/>
  <c r="W67" i="35"/>
  <c r="V67" i="35"/>
  <c r="X67" i="35" s="1"/>
  <c r="AD66" i="35"/>
  <c r="AC66" i="35"/>
  <c r="AB66" i="35"/>
  <c r="AA66" i="35"/>
  <c r="Z66" i="35"/>
  <c r="Y66" i="35"/>
  <c r="X66" i="35"/>
  <c r="W66" i="35"/>
  <c r="V66" i="35"/>
  <c r="AD65" i="35"/>
  <c r="AC65" i="35"/>
  <c r="AB65" i="35"/>
  <c r="AA65" i="35"/>
  <c r="Z65" i="35"/>
  <c r="Y65" i="35"/>
  <c r="X65" i="35"/>
  <c r="W65" i="35"/>
  <c r="V65" i="35"/>
  <c r="AD64" i="35"/>
  <c r="AC64" i="35"/>
  <c r="AB64" i="35"/>
  <c r="Z64" i="35"/>
  <c r="Y64" i="35"/>
  <c r="AA64" i="35" s="1"/>
  <c r="X64" i="35"/>
  <c r="W64" i="35"/>
  <c r="V64" i="35"/>
  <c r="AD63" i="35"/>
  <c r="AC63" i="35"/>
  <c r="AB63" i="35"/>
  <c r="AA63" i="35"/>
  <c r="Z63" i="35"/>
  <c r="Y63" i="35"/>
  <c r="W63" i="35"/>
  <c r="V63" i="35"/>
  <c r="X63" i="35" s="1"/>
  <c r="AD62" i="35"/>
  <c r="AC62" i="35"/>
  <c r="AB62" i="35"/>
  <c r="AA62" i="35"/>
  <c r="Z62" i="35"/>
  <c r="Y62" i="35"/>
  <c r="X62" i="35"/>
  <c r="W62" i="35"/>
  <c r="V62" i="35"/>
  <c r="AD61" i="35"/>
  <c r="AC61" i="35"/>
  <c r="AB61" i="35"/>
  <c r="AA61" i="35"/>
  <c r="Z61" i="35"/>
  <c r="Y61" i="35"/>
  <c r="X61" i="35"/>
  <c r="W61" i="35"/>
  <c r="V61" i="35"/>
  <c r="AD60" i="35"/>
  <c r="AC60" i="35"/>
  <c r="AB60" i="35"/>
  <c r="Z60" i="35"/>
  <c r="Y60" i="35"/>
  <c r="AA60" i="35" s="1"/>
  <c r="X60" i="35"/>
  <c r="W60" i="35"/>
  <c r="V60" i="35"/>
  <c r="AD59" i="35"/>
  <c r="AC59" i="35"/>
  <c r="AB59" i="35"/>
  <c r="AA59" i="35"/>
  <c r="Z59" i="35"/>
  <c r="Y59" i="35"/>
  <c r="W59" i="35"/>
  <c r="V59" i="35"/>
  <c r="X59" i="35" s="1"/>
  <c r="AD58" i="35"/>
  <c r="AC58" i="35"/>
  <c r="AB58" i="35"/>
  <c r="AA58" i="35"/>
  <c r="Z58" i="35"/>
  <c r="Y58" i="35"/>
  <c r="X58" i="35"/>
  <c r="W58" i="35"/>
  <c r="V58" i="35"/>
  <c r="AD57" i="35"/>
  <c r="AC57" i="35"/>
  <c r="AB57" i="35"/>
  <c r="AA57" i="35"/>
  <c r="Z57" i="35"/>
  <c r="Y57" i="35"/>
  <c r="X57" i="35"/>
  <c r="W57" i="35"/>
  <c r="V57" i="35"/>
  <c r="AD56" i="35"/>
  <c r="AC56" i="35"/>
  <c r="AB56" i="35"/>
  <c r="Z56" i="35"/>
  <c r="Y56" i="35"/>
  <c r="AA56" i="35" s="1"/>
  <c r="X56" i="35"/>
  <c r="W56" i="35"/>
  <c r="V56" i="35"/>
  <c r="AD55" i="35"/>
  <c r="AC55" i="35"/>
  <c r="AB55" i="35"/>
  <c r="AA55" i="35"/>
  <c r="Z55" i="35"/>
  <c r="Y55" i="35"/>
  <c r="W55" i="35"/>
  <c r="V55" i="35"/>
  <c r="X55" i="35" s="1"/>
  <c r="AD54" i="35"/>
  <c r="AC54" i="35"/>
  <c r="AB54" i="35"/>
  <c r="AA54" i="35"/>
  <c r="Z54" i="35"/>
  <c r="Y54" i="35"/>
  <c r="X54" i="35"/>
  <c r="W54" i="35"/>
  <c r="V54" i="35"/>
  <c r="AD53" i="35"/>
  <c r="AC53" i="35"/>
  <c r="AB53" i="35"/>
  <c r="AA53" i="35"/>
  <c r="Z53" i="35"/>
  <c r="Y53" i="35"/>
  <c r="X53" i="35"/>
  <c r="W53" i="35"/>
  <c r="V53" i="35"/>
  <c r="AD52" i="35"/>
  <c r="AC52" i="35"/>
  <c r="AB52" i="35"/>
  <c r="Z52" i="35"/>
  <c r="Y52" i="35"/>
  <c r="AA52" i="35" s="1"/>
  <c r="X52" i="35"/>
  <c r="W52" i="35"/>
  <c r="V52" i="35"/>
  <c r="AD51" i="35"/>
  <c r="AC51" i="35"/>
  <c r="AB51" i="35"/>
  <c r="AA51" i="35"/>
  <c r="Z51" i="35"/>
  <c r="Y51" i="35"/>
  <c r="W51" i="35"/>
  <c r="V51" i="35"/>
  <c r="X51" i="35" s="1"/>
  <c r="AD50" i="35"/>
  <c r="AC50" i="35"/>
  <c r="AB50" i="35"/>
  <c r="AA50" i="35"/>
  <c r="Z50" i="35"/>
  <c r="Y50" i="35"/>
  <c r="X50" i="35"/>
  <c r="W50" i="35"/>
  <c r="V50" i="35"/>
  <c r="AD49" i="35"/>
  <c r="AC49" i="35"/>
  <c r="AB49" i="35"/>
  <c r="AA49" i="35"/>
  <c r="Z49" i="35"/>
  <c r="Y49" i="35"/>
  <c r="X49" i="35"/>
  <c r="W49" i="35"/>
  <c r="V49" i="35"/>
  <c r="AD48" i="35"/>
  <c r="AC48" i="35"/>
  <c r="AB48" i="35"/>
  <c r="Z48" i="35"/>
  <c r="Y48" i="35"/>
  <c r="AA48" i="35" s="1"/>
  <c r="X48" i="35"/>
  <c r="W48" i="35"/>
  <c r="V48" i="35"/>
  <c r="AD47" i="35"/>
  <c r="AC47" i="35"/>
  <c r="AB47" i="35"/>
  <c r="AA47" i="35"/>
  <c r="Z47" i="35"/>
  <c r="Y47" i="35"/>
  <c r="W47" i="35"/>
  <c r="V47" i="35"/>
  <c r="X47" i="35" s="1"/>
  <c r="AD46" i="35"/>
  <c r="AC46" i="35"/>
  <c r="AB46" i="35"/>
  <c r="AA46" i="35"/>
  <c r="Z46" i="35"/>
  <c r="Y46" i="35"/>
  <c r="X46" i="35"/>
  <c r="W46" i="35"/>
  <c r="V46" i="35"/>
  <c r="AD45" i="35"/>
  <c r="AC45" i="35"/>
  <c r="AB45" i="35"/>
  <c r="AA45" i="35"/>
  <c r="Z45" i="35"/>
  <c r="Y45" i="35"/>
  <c r="X45" i="35"/>
  <c r="W45" i="35"/>
  <c r="V45" i="35"/>
  <c r="AD44" i="35"/>
  <c r="AC44" i="35"/>
  <c r="AB44" i="35"/>
  <c r="Z44" i="35"/>
  <c r="Y44" i="35"/>
  <c r="AA44" i="35" s="1"/>
  <c r="X44" i="35"/>
  <c r="W44" i="35"/>
  <c r="V44" i="35"/>
  <c r="AD43" i="35"/>
  <c r="AC43" i="35"/>
  <c r="AB43" i="35"/>
  <c r="AA43" i="35"/>
  <c r="Z43" i="35"/>
  <c r="Y43" i="35"/>
  <c r="W43" i="35"/>
  <c r="V43" i="35"/>
  <c r="X43" i="35" s="1"/>
  <c r="AD42" i="35"/>
  <c r="AD78" i="35" s="1"/>
  <c r="AC42" i="35"/>
  <c r="AC78" i="35" s="1"/>
  <c r="AB42" i="35"/>
  <c r="AB78" i="35" s="1"/>
  <c r="AA42" i="35"/>
  <c r="Z42" i="35"/>
  <c r="Z78" i="35" s="1"/>
  <c r="Y42" i="35"/>
  <c r="Y78" i="35" s="1"/>
  <c r="X42" i="35"/>
  <c r="W42" i="35"/>
  <c r="W78" i="35" s="1"/>
  <c r="V42" i="35"/>
  <c r="V78" i="35" s="1"/>
  <c r="AD38" i="35"/>
  <c r="AC38" i="35"/>
  <c r="AB38" i="35"/>
  <c r="Z38" i="35"/>
  <c r="Y38" i="35"/>
  <c r="AA38" i="35" s="1"/>
  <c r="X38" i="35"/>
  <c r="W38" i="35"/>
  <c r="V38" i="35"/>
  <c r="AD37" i="35"/>
  <c r="AC37" i="35"/>
  <c r="AB37" i="35"/>
  <c r="AA37" i="35"/>
  <c r="Z37" i="35"/>
  <c r="Y37" i="35"/>
  <c r="W37" i="35"/>
  <c r="V37" i="35"/>
  <c r="X37" i="35" s="1"/>
  <c r="AD36" i="35"/>
  <c r="AC36" i="35"/>
  <c r="AB36" i="35"/>
  <c r="AA36" i="35"/>
  <c r="Z36" i="35"/>
  <c r="Y36" i="35"/>
  <c r="X36" i="35"/>
  <c r="W36" i="35"/>
  <c r="V36" i="35"/>
  <c r="AD35" i="35"/>
  <c r="AC35" i="35"/>
  <c r="AB35" i="35"/>
  <c r="AA35" i="35"/>
  <c r="Z35" i="35"/>
  <c r="Y35" i="35"/>
  <c r="X35" i="35"/>
  <c r="W35" i="35"/>
  <c r="V35" i="35"/>
  <c r="AD34" i="35"/>
  <c r="AC34" i="35"/>
  <c r="AB34" i="35"/>
  <c r="Z34" i="35"/>
  <c r="Y34" i="35"/>
  <c r="AA34" i="35" s="1"/>
  <c r="X34" i="35"/>
  <c r="W34" i="35"/>
  <c r="V34" i="35"/>
  <c r="AD33" i="35"/>
  <c r="AC33" i="35"/>
  <c r="AB33" i="35"/>
  <c r="AA33" i="35"/>
  <c r="Z33" i="35"/>
  <c r="Y33" i="35"/>
  <c r="W33" i="35"/>
  <c r="V33" i="35"/>
  <c r="X33" i="35" s="1"/>
  <c r="AD32" i="35"/>
  <c r="AC32" i="35"/>
  <c r="AB32" i="35"/>
  <c r="AA32" i="35"/>
  <c r="Z32" i="35"/>
  <c r="Y32" i="35"/>
  <c r="X32" i="35"/>
  <c r="W32" i="35"/>
  <c r="V32" i="35"/>
  <c r="AD31" i="35"/>
  <c r="AC31" i="35"/>
  <c r="AB31" i="35"/>
  <c r="AA31" i="35"/>
  <c r="Z31" i="35"/>
  <c r="Y31" i="35"/>
  <c r="X31" i="35"/>
  <c r="W31" i="35"/>
  <c r="V31" i="35"/>
  <c r="AD30" i="35"/>
  <c r="AC30" i="35"/>
  <c r="AB30" i="35"/>
  <c r="Z30" i="35"/>
  <c r="Y30" i="35"/>
  <c r="AA30" i="35" s="1"/>
  <c r="X30" i="35"/>
  <c r="W30" i="35"/>
  <c r="V30" i="35"/>
  <c r="AD29" i="35"/>
  <c r="AC29" i="35"/>
  <c r="AB29" i="35"/>
  <c r="AA29" i="35"/>
  <c r="Z29" i="35"/>
  <c r="Y29" i="35"/>
  <c r="W29" i="35"/>
  <c r="V29" i="35"/>
  <c r="X29" i="35" s="1"/>
  <c r="AD28" i="35"/>
  <c r="AC28" i="35"/>
  <c r="AB28" i="35"/>
  <c r="AA28" i="35"/>
  <c r="Z28" i="35"/>
  <c r="Y28" i="35"/>
  <c r="X28" i="35"/>
  <c r="W28" i="35"/>
  <c r="V28" i="35"/>
  <c r="AD27" i="35"/>
  <c r="AC27" i="35"/>
  <c r="AB27" i="35"/>
  <c r="AA27" i="35"/>
  <c r="Z27" i="35"/>
  <c r="Y27" i="35"/>
  <c r="X27" i="35"/>
  <c r="W27" i="35"/>
  <c r="V27" i="35"/>
  <c r="AD26" i="35"/>
  <c r="AC26" i="35"/>
  <c r="AB26" i="35"/>
  <c r="Z26" i="35"/>
  <c r="Y26" i="35"/>
  <c r="AA26" i="35" s="1"/>
  <c r="X26" i="35"/>
  <c r="W26" i="35"/>
  <c r="V26" i="35"/>
  <c r="AD25" i="35"/>
  <c r="AC25" i="35"/>
  <c r="AB25" i="35"/>
  <c r="AA25" i="35"/>
  <c r="Z25" i="35"/>
  <c r="Y25" i="35"/>
  <c r="W25" i="35"/>
  <c r="V25" i="35"/>
  <c r="X25" i="35" s="1"/>
  <c r="AD24" i="35"/>
  <c r="AC24" i="35"/>
  <c r="AB24" i="35"/>
  <c r="AA24" i="35"/>
  <c r="Z24" i="35"/>
  <c r="Y24" i="35"/>
  <c r="X24" i="35"/>
  <c r="W24" i="35"/>
  <c r="V24" i="35"/>
  <c r="AD23" i="35"/>
  <c r="AC23" i="35"/>
  <c r="AB23" i="35"/>
  <c r="AA23" i="35"/>
  <c r="Z23" i="35"/>
  <c r="Y23" i="35"/>
  <c r="X23" i="35"/>
  <c r="W23" i="35"/>
  <c r="V23" i="35"/>
  <c r="AD22" i="35"/>
  <c r="AC22" i="35"/>
  <c r="AB22" i="35"/>
  <c r="Z22" i="35"/>
  <c r="Y22" i="35"/>
  <c r="AA22" i="35" s="1"/>
  <c r="X22" i="35"/>
  <c r="W22" i="35"/>
  <c r="V22" i="35"/>
  <c r="AD21" i="35"/>
  <c r="AC21" i="35"/>
  <c r="AB21" i="35"/>
  <c r="AA21" i="35"/>
  <c r="Z21" i="35"/>
  <c r="Y21" i="35"/>
  <c r="W21" i="35"/>
  <c r="V21" i="35"/>
  <c r="X21" i="35" s="1"/>
  <c r="AD20" i="35"/>
  <c r="AC20" i="35"/>
  <c r="AB20" i="35"/>
  <c r="AA20" i="35"/>
  <c r="Z20" i="35"/>
  <c r="Y20" i="35"/>
  <c r="X20" i="35"/>
  <c r="W20" i="35"/>
  <c r="V20" i="35"/>
  <c r="AD19" i="35"/>
  <c r="AC19" i="35"/>
  <c r="AB19" i="35"/>
  <c r="AA19" i="35"/>
  <c r="Z19" i="35"/>
  <c r="Y19" i="35"/>
  <c r="X19" i="35"/>
  <c r="W19" i="35"/>
  <c r="V19" i="35"/>
  <c r="AD18" i="35"/>
  <c r="AC18" i="35"/>
  <c r="AB18" i="35"/>
  <c r="Z18" i="35"/>
  <c r="Y18" i="35"/>
  <c r="AA18" i="35" s="1"/>
  <c r="X18" i="35"/>
  <c r="W18" i="35"/>
  <c r="V18" i="35"/>
  <c r="AD17" i="35"/>
  <c r="AC17" i="35"/>
  <c r="AB17" i="35"/>
  <c r="AA17" i="35"/>
  <c r="Z17" i="35"/>
  <c r="Y17" i="35"/>
  <c r="W17" i="35"/>
  <c r="V17" i="35"/>
  <c r="X17" i="35" s="1"/>
  <c r="AD16" i="35"/>
  <c r="AC16" i="35"/>
  <c r="AB16" i="35"/>
  <c r="AA16" i="35"/>
  <c r="Z16" i="35"/>
  <c r="Y16" i="35"/>
  <c r="X16" i="35"/>
  <c r="W16" i="35"/>
  <c r="V16" i="35"/>
  <c r="AD15" i="35"/>
  <c r="AC15" i="35"/>
  <c r="AB15" i="35"/>
  <c r="AA15" i="35"/>
  <c r="Z15" i="35"/>
  <c r="Y15" i="35"/>
  <c r="X15" i="35"/>
  <c r="W15" i="35"/>
  <c r="V15" i="35"/>
  <c r="AD14" i="35"/>
  <c r="AC14" i="35"/>
  <c r="AB14" i="35"/>
  <c r="Z14" i="35"/>
  <c r="Y14" i="35"/>
  <c r="AA14" i="35" s="1"/>
  <c r="X14" i="35"/>
  <c r="W14" i="35"/>
  <c r="V14" i="35"/>
  <c r="AD13" i="35"/>
  <c r="AC13" i="35"/>
  <c r="AB13" i="35"/>
  <c r="AA13" i="35"/>
  <c r="Z13" i="35"/>
  <c r="Y13" i="35"/>
  <c r="W13" i="35"/>
  <c r="V13" i="35"/>
  <c r="X13" i="35" s="1"/>
  <c r="AD12" i="35"/>
  <c r="AC12" i="35"/>
  <c r="AB12" i="35"/>
  <c r="AA12" i="35"/>
  <c r="Z12" i="35"/>
  <c r="Y12" i="35"/>
  <c r="X12" i="35"/>
  <c r="W12" i="35"/>
  <c r="V12" i="35"/>
  <c r="AD11" i="35"/>
  <c r="AC11" i="35"/>
  <c r="AB11" i="35"/>
  <c r="AA11" i="35"/>
  <c r="Z11" i="35"/>
  <c r="Y11" i="35"/>
  <c r="X11" i="35"/>
  <c r="W11" i="35"/>
  <c r="V11" i="35"/>
  <c r="AD10" i="35"/>
  <c r="AC10" i="35"/>
  <c r="AB10" i="35"/>
  <c r="Z10" i="35"/>
  <c r="Y10" i="35"/>
  <c r="AA10" i="35" s="1"/>
  <c r="X10" i="35"/>
  <c r="W10" i="35"/>
  <c r="V10" i="35"/>
  <c r="AD9" i="35"/>
  <c r="AC9" i="35"/>
  <c r="AB9" i="35"/>
  <c r="AA9" i="35"/>
  <c r="Z9" i="35"/>
  <c r="Y9" i="35"/>
  <c r="W9" i="35"/>
  <c r="V9" i="35"/>
  <c r="X9" i="35" s="1"/>
  <c r="AD8" i="35"/>
  <c r="AC8" i="35"/>
  <c r="AB8" i="35"/>
  <c r="AA8" i="35"/>
  <c r="Z8" i="35"/>
  <c r="Y8" i="35"/>
  <c r="X8" i="35"/>
  <c r="W8" i="35"/>
  <c r="V8" i="35"/>
  <c r="AD7" i="35"/>
  <c r="AD39" i="35" s="1"/>
  <c r="AC7" i="35"/>
  <c r="AB7" i="35"/>
  <c r="AB39" i="35" s="1"/>
  <c r="AB117" i="35" s="1"/>
  <c r="AA7" i="35"/>
  <c r="Z7" i="35"/>
  <c r="Y7" i="35"/>
  <c r="X7" i="35"/>
  <c r="W7" i="35"/>
  <c r="V7" i="35"/>
  <c r="AD6" i="35"/>
  <c r="AC6" i="35"/>
  <c r="AB6" i="35"/>
  <c r="Z6" i="35"/>
  <c r="Y6" i="35"/>
  <c r="AA6" i="35" s="1"/>
  <c r="X6" i="35"/>
  <c r="W6" i="35"/>
  <c r="V6" i="35"/>
  <c r="AD5" i="35"/>
  <c r="AC5" i="35"/>
  <c r="AB5" i="35"/>
  <c r="AA5" i="35"/>
  <c r="Z5" i="35"/>
  <c r="Y5" i="35"/>
  <c r="W5" i="35"/>
  <c r="V5" i="35"/>
  <c r="X5" i="35" s="1"/>
  <c r="AD4" i="35"/>
  <c r="AC4" i="35"/>
  <c r="AC39" i="35" s="1"/>
  <c r="AC117" i="35" s="1"/>
  <c r="AB4" i="35"/>
  <c r="AA4" i="35"/>
  <c r="Z4" i="35"/>
  <c r="Z39" i="35" s="1"/>
  <c r="Z117" i="35" s="1"/>
  <c r="Y4" i="35"/>
  <c r="Y39" i="35" s="1"/>
  <c r="Y117" i="35" s="1"/>
  <c r="X4" i="35"/>
  <c r="W4" i="35"/>
  <c r="W39" i="35" s="1"/>
  <c r="V4" i="35"/>
  <c r="V39" i="35" s="1"/>
  <c r="AD117" i="35" l="1"/>
  <c r="X173" i="35"/>
  <c r="AA194" i="35"/>
  <c r="AA211" i="35" s="1"/>
  <c r="AD257" i="35"/>
  <c r="X162" i="35"/>
  <c r="X78" i="35"/>
  <c r="AA151" i="35"/>
  <c r="AA162" i="35"/>
  <c r="AA186" i="35" s="1"/>
  <c r="AA184" i="35"/>
  <c r="AC211" i="35"/>
  <c r="V257" i="35"/>
  <c r="V117" i="35"/>
  <c r="V143" i="35"/>
  <c r="AA173" i="35"/>
  <c r="W257" i="35"/>
  <c r="W117" i="35"/>
  <c r="W143" i="35"/>
  <c r="AA210" i="35"/>
  <c r="X237" i="35"/>
  <c r="X257" i="35" s="1"/>
  <c r="AA39" i="35"/>
  <c r="X39" i="35"/>
  <c r="AA78" i="35"/>
  <c r="AC186" i="35"/>
  <c r="AA237" i="35"/>
  <c r="Z356" i="35"/>
  <c r="X116" i="35"/>
  <c r="Y143" i="35"/>
  <c r="AC143" i="35"/>
  <c r="Z257" i="35"/>
  <c r="Z143" i="35"/>
  <c r="AB257" i="35"/>
  <c r="AA263" i="35"/>
  <c r="V211" i="35"/>
  <c r="AC257" i="35"/>
  <c r="X194" i="35"/>
  <c r="AA116" i="35"/>
  <c r="Y211" i="35"/>
  <c r="Y253" i="35"/>
  <c r="Y257" i="35" s="1"/>
  <c r="Y407" i="35"/>
  <c r="AA393" i="35"/>
  <c r="V425" i="35"/>
  <c r="X410" i="35"/>
  <c r="V151" i="35"/>
  <c r="Y162" i="35"/>
  <c r="Y186" i="35" s="1"/>
  <c r="Y202" i="35"/>
  <c r="X314" i="35"/>
  <c r="X322" i="35"/>
  <c r="Y335" i="35"/>
  <c r="AA389" i="35"/>
  <c r="W425" i="35"/>
  <c r="W426" i="35" s="1"/>
  <c r="AA415" i="35"/>
  <c r="Y447" i="35"/>
  <c r="AA429" i="35"/>
  <c r="Z389" i="35"/>
  <c r="AA425" i="35"/>
  <c r="V116" i="35"/>
  <c r="X197" i="35"/>
  <c r="X202" i="35" s="1"/>
  <c r="Z307" i="35"/>
  <c r="AA317" i="35"/>
  <c r="V345" i="35"/>
  <c r="AB389" i="35"/>
  <c r="V407" i="35"/>
  <c r="X392" i="35"/>
  <c r="Z425" i="35"/>
  <c r="X248" i="35"/>
  <c r="X253" i="35" s="1"/>
  <c r="Z447" i="35"/>
  <c r="V184" i="35"/>
  <c r="V186" i="35" s="1"/>
  <c r="V263" i="35"/>
  <c r="X260" i="35"/>
  <c r="X263" i="35" s="1"/>
  <c r="X275" i="35" s="1"/>
  <c r="X296" i="35"/>
  <c r="X307" i="35" s="1"/>
  <c r="AA305" i="35"/>
  <c r="AA311" i="35"/>
  <c r="AA319" i="35"/>
  <c r="Y345" i="35"/>
  <c r="AC389" i="35"/>
  <c r="W407" i="35"/>
  <c r="AA397" i="35"/>
  <c r="AA407" i="35" s="1"/>
  <c r="AB425" i="35"/>
  <c r="X414" i="35"/>
  <c r="X129" i="35"/>
  <c r="X133" i="35" s="1"/>
  <c r="X143" i="35" s="1"/>
  <c r="W194" i="35"/>
  <c r="W211" i="35" s="1"/>
  <c r="V291" i="35"/>
  <c r="X278" i="35"/>
  <c r="X291" i="35" s="1"/>
  <c r="AB307" i="35"/>
  <c r="Y307" i="35"/>
  <c r="AA345" i="35"/>
  <c r="AA255" i="35"/>
  <c r="AA267" i="35"/>
  <c r="AA269" i="35" s="1"/>
  <c r="AA273" i="35"/>
  <c r="W291" i="35"/>
  <c r="W356" i="35" s="1"/>
  <c r="AC307" i="35"/>
  <c r="X333" i="35"/>
  <c r="X335" i="35" s="1"/>
  <c r="V355" i="35"/>
  <c r="X360" i="35"/>
  <c r="X372" i="35"/>
  <c r="Z407" i="35"/>
  <c r="Z263" i="35"/>
  <c r="Z275" i="35" s="1"/>
  <c r="AD307" i="35"/>
  <c r="X304" i="35"/>
  <c r="V323" i="35"/>
  <c r="X310" i="35"/>
  <c r="X318" i="35"/>
  <c r="AB345" i="35"/>
  <c r="W355" i="35"/>
  <c r="Y355" i="35"/>
  <c r="AA365" i="35"/>
  <c r="AA377" i="35"/>
  <c r="AB407" i="35"/>
  <c r="X396" i="35"/>
  <c r="AA120" i="35"/>
  <c r="AA125" i="35" s="1"/>
  <c r="AA136" i="35"/>
  <c r="AA141" i="35" s="1"/>
  <c r="W173" i="35"/>
  <c r="W186" i="35" s="1"/>
  <c r="Z184" i="35"/>
  <c r="Z186" i="35" s="1"/>
  <c r="W323" i="35"/>
  <c r="AC345" i="35"/>
  <c r="AA355" i="35"/>
  <c r="AC407" i="35"/>
  <c r="AB263" i="35"/>
  <c r="AB275" i="35" s="1"/>
  <c r="V269" i="35"/>
  <c r="X266" i="35"/>
  <c r="X269" i="35" s="1"/>
  <c r="AB291" i="35"/>
  <c r="Y291" i="35"/>
  <c r="X344" i="35"/>
  <c r="Y425" i="35"/>
  <c r="AA411" i="35"/>
  <c r="AC484" i="35"/>
  <c r="AC291" i="35"/>
  <c r="AA283" i="35"/>
  <c r="AA291" i="35" s="1"/>
  <c r="AA301" i="35"/>
  <c r="AA307" i="35" s="1"/>
  <c r="AA315" i="35"/>
  <c r="AA323" i="35" s="1"/>
  <c r="V335" i="35"/>
  <c r="AB355" i="35"/>
  <c r="X364" i="35"/>
  <c r="X376" i="35"/>
  <c r="AD291" i="35"/>
  <c r="V307" i="35"/>
  <c r="AB323" i="35"/>
  <c r="AA329" i="35"/>
  <c r="AA335" i="35" s="1"/>
  <c r="X389" i="35"/>
  <c r="AA369" i="35"/>
  <c r="AA381" i="35"/>
  <c r="X400" i="35"/>
  <c r="AA437" i="35"/>
  <c r="X429" i="35"/>
  <c r="X447" i="35" s="1"/>
  <c r="V389" i="35"/>
  <c r="AA272" i="35"/>
  <c r="AA274" i="35" s="1"/>
  <c r="Y389" i="35"/>
  <c r="V447" i="35"/>
  <c r="X338" i="35"/>
  <c r="X345" i="35" s="1"/>
  <c r="X348" i="35"/>
  <c r="X355" i="35" s="1"/>
  <c r="AA356" i="35" l="1"/>
  <c r="X211" i="35"/>
  <c r="V275" i="35"/>
  <c r="Y426" i="35"/>
  <c r="AD356" i="35"/>
  <c r="Z426" i="35"/>
  <c r="Z486" i="35" s="1"/>
  <c r="W486" i="35"/>
  <c r="AA447" i="35"/>
  <c r="X425" i="35"/>
  <c r="AA275" i="35"/>
  <c r="AA257" i="35"/>
  <c r="V426" i="35"/>
  <c r="Y356" i="35"/>
  <c r="Y486" i="35" s="1"/>
  <c r="AA143" i="35"/>
  <c r="X186" i="35"/>
  <c r="X323" i="35"/>
  <c r="X356" i="35" s="1"/>
  <c r="AB356" i="35"/>
  <c r="AC426" i="35"/>
  <c r="X407" i="35"/>
  <c r="X426" i="35" s="1"/>
  <c r="AB426" i="35"/>
  <c r="X117" i="35"/>
  <c r="V486" i="35"/>
  <c r="AA426" i="35"/>
  <c r="AA117" i="35"/>
  <c r="AD486" i="35"/>
  <c r="AC356" i="35"/>
  <c r="AC486" i="35" s="1"/>
  <c r="V356" i="35"/>
  <c r="X486" i="35" l="1"/>
  <c r="AB486" i="35"/>
  <c r="AA486" i="35"/>
  <c r="X464" i="34" l="1"/>
  <c r="Y463" i="34"/>
  <c r="X463" i="34"/>
  <c r="W463" i="34"/>
  <c r="V463" i="34"/>
  <c r="U463" i="34"/>
  <c r="T463" i="34"/>
  <c r="S463" i="34"/>
  <c r="S464" i="34" s="1"/>
  <c r="Y462" i="34"/>
  <c r="X462" i="34"/>
  <c r="W462" i="34"/>
  <c r="V462" i="34"/>
  <c r="T462" i="34"/>
  <c r="T464" i="34" s="1"/>
  <c r="S462" i="34"/>
  <c r="Y461" i="34"/>
  <c r="X461" i="34"/>
  <c r="W461" i="34"/>
  <c r="V461" i="34"/>
  <c r="U461" i="34"/>
  <c r="T461" i="34"/>
  <c r="S461" i="34"/>
  <c r="Y460" i="34"/>
  <c r="Y464" i="34" s="1"/>
  <c r="X460" i="34"/>
  <c r="W460" i="34"/>
  <c r="W464" i="34" s="1"/>
  <c r="V460" i="34"/>
  <c r="V464" i="34" s="1"/>
  <c r="T460" i="34"/>
  <c r="U460" i="34" s="1"/>
  <c r="S460" i="34"/>
  <c r="Y456" i="34"/>
  <c r="X456" i="34"/>
  <c r="W456" i="34"/>
  <c r="V456" i="34"/>
  <c r="T456" i="34"/>
  <c r="U456" i="34" s="1"/>
  <c r="S456" i="34"/>
  <c r="Y455" i="34"/>
  <c r="X455" i="34"/>
  <c r="W455" i="34"/>
  <c r="V455" i="34"/>
  <c r="T455" i="34"/>
  <c r="U455" i="34" s="1"/>
  <c r="S455" i="34"/>
  <c r="Y454" i="34"/>
  <c r="X454" i="34"/>
  <c r="W454" i="34"/>
  <c r="V454" i="34"/>
  <c r="U454" i="34"/>
  <c r="T454" i="34"/>
  <c r="S454" i="34"/>
  <c r="Y453" i="34"/>
  <c r="X453" i="34"/>
  <c r="W453" i="34"/>
  <c r="V453" i="34"/>
  <c r="U453" i="34"/>
  <c r="T453" i="34"/>
  <c r="S453" i="34"/>
  <c r="Y452" i="34"/>
  <c r="X452" i="34"/>
  <c r="W452" i="34"/>
  <c r="V452" i="34"/>
  <c r="T452" i="34"/>
  <c r="S452" i="34"/>
  <c r="U452" i="34" s="1"/>
  <c r="Y451" i="34"/>
  <c r="X451" i="34"/>
  <c r="W451" i="34"/>
  <c r="V451" i="34"/>
  <c r="T451" i="34"/>
  <c r="U451" i="34" s="1"/>
  <c r="S451" i="34"/>
  <c r="Y450" i="34"/>
  <c r="X450" i="34"/>
  <c r="W450" i="34"/>
  <c r="V450" i="34"/>
  <c r="U450" i="34"/>
  <c r="T450" i="34"/>
  <c r="S450" i="34"/>
  <c r="Y449" i="34"/>
  <c r="X449" i="34"/>
  <c r="W449" i="34"/>
  <c r="V449" i="34"/>
  <c r="U449" i="34"/>
  <c r="T449" i="34"/>
  <c r="S449" i="34"/>
  <c r="Y448" i="34"/>
  <c r="X448" i="34"/>
  <c r="W448" i="34"/>
  <c r="V448" i="34"/>
  <c r="T448" i="34"/>
  <c r="U448" i="34" s="1"/>
  <c r="S448" i="34"/>
  <c r="Y447" i="34"/>
  <c r="X447" i="34"/>
  <c r="W447" i="34"/>
  <c r="V447" i="34"/>
  <c r="U447" i="34"/>
  <c r="T447" i="34"/>
  <c r="S447" i="34"/>
  <c r="Y446" i="34"/>
  <c r="X446" i="34"/>
  <c r="W446" i="34"/>
  <c r="V446" i="34"/>
  <c r="T446" i="34"/>
  <c r="U446" i="34" s="1"/>
  <c r="S446" i="34"/>
  <c r="Y445" i="34"/>
  <c r="X445" i="34"/>
  <c r="W445" i="34"/>
  <c r="V445" i="34"/>
  <c r="T445" i="34"/>
  <c r="U445" i="34" s="1"/>
  <c r="S445" i="34"/>
  <c r="Y444" i="34"/>
  <c r="X444" i="34"/>
  <c r="W444" i="34"/>
  <c r="V444" i="34"/>
  <c r="T444" i="34"/>
  <c r="U444" i="34" s="1"/>
  <c r="S444" i="34"/>
  <c r="Y443" i="34"/>
  <c r="X443" i="34"/>
  <c r="W443" i="34"/>
  <c r="V443" i="34"/>
  <c r="T443" i="34"/>
  <c r="U443" i="34" s="1"/>
  <c r="S443" i="34"/>
  <c r="Y442" i="34"/>
  <c r="X442" i="34"/>
  <c r="W442" i="34"/>
  <c r="V442" i="34"/>
  <c r="T442" i="34"/>
  <c r="U442" i="34" s="1"/>
  <c r="S442" i="34"/>
  <c r="Y441" i="34"/>
  <c r="X441" i="34"/>
  <c r="W441" i="34"/>
  <c r="V441" i="34"/>
  <c r="U441" i="34"/>
  <c r="T441" i="34"/>
  <c r="S441" i="34"/>
  <c r="Y440" i="34"/>
  <c r="X440" i="34"/>
  <c r="W440" i="34"/>
  <c r="V440" i="34"/>
  <c r="T440" i="34"/>
  <c r="S440" i="34"/>
  <c r="U440" i="34" s="1"/>
  <c r="Y439" i="34"/>
  <c r="X439" i="34"/>
  <c r="W439" i="34"/>
  <c r="V439" i="34"/>
  <c r="T439" i="34"/>
  <c r="U439" i="34" s="1"/>
  <c r="S439" i="34"/>
  <c r="Y438" i="34"/>
  <c r="X438" i="34"/>
  <c r="W438" i="34"/>
  <c r="V438" i="34"/>
  <c r="U438" i="34"/>
  <c r="T438" i="34"/>
  <c r="S438" i="34"/>
  <c r="Y437" i="34"/>
  <c r="X437" i="34"/>
  <c r="W437" i="34"/>
  <c r="V437" i="34"/>
  <c r="T437" i="34"/>
  <c r="U437" i="34" s="1"/>
  <c r="S437" i="34"/>
  <c r="Y436" i="34"/>
  <c r="X436" i="34"/>
  <c r="W436" i="34"/>
  <c r="V436" i="34"/>
  <c r="T436" i="34"/>
  <c r="U436" i="34" s="1"/>
  <c r="S436" i="34"/>
  <c r="Y435" i="34"/>
  <c r="X435" i="34"/>
  <c r="W435" i="34"/>
  <c r="V435" i="34"/>
  <c r="U435" i="34"/>
  <c r="T435" i="34"/>
  <c r="S435" i="34"/>
  <c r="Y434" i="34"/>
  <c r="X434" i="34"/>
  <c r="W434" i="34"/>
  <c r="V434" i="34"/>
  <c r="T434" i="34"/>
  <c r="U434" i="34" s="1"/>
  <c r="S434" i="34"/>
  <c r="Y433" i="34"/>
  <c r="X433" i="34"/>
  <c r="W433" i="34"/>
  <c r="W457" i="34" s="1"/>
  <c r="V433" i="34"/>
  <c r="T433" i="34"/>
  <c r="U433" i="34" s="1"/>
  <c r="S433" i="34"/>
  <c r="Y432" i="34"/>
  <c r="X432" i="34"/>
  <c r="X457" i="34" s="1"/>
  <c r="W432" i="34"/>
  <c r="V432" i="34"/>
  <c r="T432" i="34"/>
  <c r="U432" i="34" s="1"/>
  <c r="S432" i="34"/>
  <c r="Y431" i="34"/>
  <c r="Y457" i="34" s="1"/>
  <c r="X431" i="34"/>
  <c r="W431" i="34"/>
  <c r="V431" i="34"/>
  <c r="T431" i="34"/>
  <c r="U431" i="34" s="1"/>
  <c r="S431" i="34"/>
  <c r="S457" i="34" s="1"/>
  <c r="Y430" i="34"/>
  <c r="X430" i="34"/>
  <c r="W430" i="34"/>
  <c r="V430" i="34"/>
  <c r="V457" i="34" s="1"/>
  <c r="T430" i="34"/>
  <c r="U430" i="34" s="1"/>
  <c r="U457" i="34" s="1"/>
  <c r="S430" i="34"/>
  <c r="Y426" i="34"/>
  <c r="X426" i="34"/>
  <c r="W426" i="34"/>
  <c r="V426" i="34"/>
  <c r="T426" i="34"/>
  <c r="S426" i="34"/>
  <c r="U426" i="34" s="1"/>
  <c r="Y425" i="34"/>
  <c r="X425" i="34"/>
  <c r="W425" i="34"/>
  <c r="V425" i="34"/>
  <c r="U425" i="34"/>
  <c r="T425" i="34"/>
  <c r="Y424" i="34"/>
  <c r="X424" i="34"/>
  <c r="W424" i="34"/>
  <c r="V424" i="34"/>
  <c r="T424" i="34"/>
  <c r="U424" i="34" s="1"/>
  <c r="S424" i="34"/>
  <c r="Y423" i="34"/>
  <c r="X423" i="34"/>
  <c r="W423" i="34"/>
  <c r="V423" i="34"/>
  <c r="T423" i="34"/>
  <c r="U423" i="34" s="1"/>
  <c r="S423" i="34"/>
  <c r="Y422" i="34"/>
  <c r="X422" i="34"/>
  <c r="W422" i="34"/>
  <c r="V422" i="34"/>
  <c r="T422" i="34"/>
  <c r="U422" i="34" s="1"/>
  <c r="S422" i="34"/>
  <c r="Y421" i="34"/>
  <c r="X421" i="34"/>
  <c r="W421" i="34"/>
  <c r="V421" i="34"/>
  <c r="T421" i="34"/>
  <c r="U421" i="34" s="1"/>
  <c r="S421" i="34"/>
  <c r="Y420" i="34"/>
  <c r="X420" i="34"/>
  <c r="X427" i="34" s="1"/>
  <c r="W420" i="34"/>
  <c r="V420" i="34"/>
  <c r="U420" i="34"/>
  <c r="T420" i="34"/>
  <c r="S420" i="34"/>
  <c r="Y419" i="34"/>
  <c r="X419" i="34"/>
  <c r="W419" i="34"/>
  <c r="V419" i="34"/>
  <c r="T419" i="34"/>
  <c r="S419" i="34"/>
  <c r="U419" i="34" s="1"/>
  <c r="Y418" i="34"/>
  <c r="X418" i="34"/>
  <c r="W418" i="34"/>
  <c r="V418" i="34"/>
  <c r="T418" i="34"/>
  <c r="S418" i="34"/>
  <c r="U418" i="34" s="1"/>
  <c r="Y417" i="34"/>
  <c r="X417" i="34"/>
  <c r="W417" i="34"/>
  <c r="V417" i="34"/>
  <c r="U417" i="34"/>
  <c r="T417" i="34"/>
  <c r="S417" i="34"/>
  <c r="Y416" i="34"/>
  <c r="X416" i="34"/>
  <c r="W416" i="34"/>
  <c r="V416" i="34"/>
  <c r="T416" i="34"/>
  <c r="U416" i="34" s="1"/>
  <c r="S416" i="34"/>
  <c r="Y415" i="34"/>
  <c r="X415" i="34"/>
  <c r="W415" i="34"/>
  <c r="V415" i="34"/>
  <c r="T415" i="34"/>
  <c r="U415" i="34" s="1"/>
  <c r="S415" i="34"/>
  <c r="Y414" i="34"/>
  <c r="X414" i="34"/>
  <c r="W414" i="34"/>
  <c r="V414" i="34"/>
  <c r="U414" i="34"/>
  <c r="T414" i="34"/>
  <c r="S414" i="34"/>
  <c r="Y413" i="34"/>
  <c r="X413" i="34"/>
  <c r="W413" i="34"/>
  <c r="V413" i="34"/>
  <c r="T413" i="34"/>
  <c r="U413" i="34" s="1"/>
  <c r="S413" i="34"/>
  <c r="Y412" i="34"/>
  <c r="X412" i="34"/>
  <c r="W412" i="34"/>
  <c r="W427" i="34" s="1"/>
  <c r="V412" i="34"/>
  <c r="T412" i="34"/>
  <c r="U412" i="34" s="1"/>
  <c r="S412" i="34"/>
  <c r="Y411" i="34"/>
  <c r="X411" i="34"/>
  <c r="W411" i="34"/>
  <c r="V411" i="34"/>
  <c r="T411" i="34"/>
  <c r="U411" i="34" s="1"/>
  <c r="S411" i="34"/>
  <c r="Y410" i="34"/>
  <c r="X410" i="34"/>
  <c r="W410" i="34"/>
  <c r="V410" i="34"/>
  <c r="V427" i="34" s="1"/>
  <c r="T410" i="34"/>
  <c r="U410" i="34" s="1"/>
  <c r="S410" i="34"/>
  <c r="Y409" i="34"/>
  <c r="Y427" i="34" s="1"/>
  <c r="X409" i="34"/>
  <c r="W409" i="34"/>
  <c r="V409" i="34"/>
  <c r="T409" i="34"/>
  <c r="T427" i="34" s="1"/>
  <c r="S409" i="34"/>
  <c r="S427" i="34" s="1"/>
  <c r="V405" i="34"/>
  <c r="S405" i="34"/>
  <c r="Y404" i="34"/>
  <c r="X404" i="34"/>
  <c r="W404" i="34"/>
  <c r="V404" i="34"/>
  <c r="U404" i="34"/>
  <c r="T404" i="34"/>
  <c r="Y403" i="34"/>
  <c r="X403" i="34"/>
  <c r="W403" i="34"/>
  <c r="V403" i="34"/>
  <c r="T403" i="34"/>
  <c r="U403" i="34" s="1"/>
  <c r="Y402" i="34"/>
  <c r="X402" i="34"/>
  <c r="W402" i="34"/>
  <c r="V402" i="34"/>
  <c r="U402" i="34"/>
  <c r="T402" i="34"/>
  <c r="Y401" i="34"/>
  <c r="X401" i="34"/>
  <c r="W401" i="34"/>
  <c r="V401" i="34"/>
  <c r="T401" i="34"/>
  <c r="U401" i="34" s="1"/>
  <c r="Y400" i="34"/>
  <c r="X400" i="34"/>
  <c r="W400" i="34"/>
  <c r="V400" i="34"/>
  <c r="U400" i="34"/>
  <c r="T400" i="34"/>
  <c r="Y399" i="34"/>
  <c r="X399" i="34"/>
  <c r="W399" i="34"/>
  <c r="V399" i="34"/>
  <c r="T399" i="34"/>
  <c r="U399" i="34" s="1"/>
  <c r="Y398" i="34"/>
  <c r="X398" i="34"/>
  <c r="W398" i="34"/>
  <c r="V398" i="34"/>
  <c r="U398" i="34"/>
  <c r="T398" i="34"/>
  <c r="Y397" i="34"/>
  <c r="X397" i="34"/>
  <c r="W397" i="34"/>
  <c r="V397" i="34"/>
  <c r="T397" i="34"/>
  <c r="U397" i="34" s="1"/>
  <c r="Y396" i="34"/>
  <c r="X396" i="34"/>
  <c r="W396" i="34"/>
  <c r="V396" i="34"/>
  <c r="U396" i="34"/>
  <c r="T396" i="34"/>
  <c r="Y395" i="34"/>
  <c r="X395" i="34"/>
  <c r="W395" i="34"/>
  <c r="V395" i="34"/>
  <c r="T395" i="34"/>
  <c r="U395" i="34" s="1"/>
  <c r="Y394" i="34"/>
  <c r="X394" i="34"/>
  <c r="W394" i="34"/>
  <c r="V394" i="34"/>
  <c r="U394" i="34"/>
  <c r="T394" i="34"/>
  <c r="Y393" i="34"/>
  <c r="X393" i="34"/>
  <c r="W393" i="34"/>
  <c r="V393" i="34"/>
  <c r="T393" i="34"/>
  <c r="U393" i="34" s="1"/>
  <c r="Y392" i="34"/>
  <c r="X392" i="34"/>
  <c r="W392" i="34"/>
  <c r="V392" i="34"/>
  <c r="U392" i="34"/>
  <c r="T392" i="34"/>
  <c r="Y391" i="34"/>
  <c r="X391" i="34"/>
  <c r="W391" i="34"/>
  <c r="V391" i="34"/>
  <c r="T391" i="34"/>
  <c r="U391" i="34" s="1"/>
  <c r="Y390" i="34"/>
  <c r="X390" i="34"/>
  <c r="W390" i="34"/>
  <c r="V390" i="34"/>
  <c r="U390" i="34"/>
  <c r="T390" i="34"/>
  <c r="Y389" i="34"/>
  <c r="Y405" i="34" s="1"/>
  <c r="X389" i="34"/>
  <c r="X405" i="34" s="1"/>
  <c r="W389" i="34"/>
  <c r="W405" i="34" s="1"/>
  <c r="V389" i="34"/>
  <c r="T389" i="34"/>
  <c r="T405" i="34" s="1"/>
  <c r="Y385" i="34"/>
  <c r="X385" i="34"/>
  <c r="W385" i="34"/>
  <c r="V385" i="34"/>
  <c r="U385" i="34"/>
  <c r="T385" i="34"/>
  <c r="Y384" i="34"/>
  <c r="X384" i="34"/>
  <c r="W384" i="34"/>
  <c r="V384" i="34"/>
  <c r="T384" i="34"/>
  <c r="U384" i="34" s="1"/>
  <c r="Y383" i="34"/>
  <c r="X383" i="34"/>
  <c r="W383" i="34"/>
  <c r="V383" i="34"/>
  <c r="U383" i="34"/>
  <c r="T383" i="34"/>
  <c r="Y382" i="34"/>
  <c r="X382" i="34"/>
  <c r="W382" i="34"/>
  <c r="V382" i="34"/>
  <c r="T382" i="34"/>
  <c r="U382" i="34" s="1"/>
  <c r="Y381" i="34"/>
  <c r="X381" i="34"/>
  <c r="W381" i="34"/>
  <c r="V381" i="34"/>
  <c r="U381" i="34"/>
  <c r="T381" i="34"/>
  <c r="S381" i="34"/>
  <c r="Y380" i="34"/>
  <c r="X380" i="34"/>
  <c r="W380" i="34"/>
  <c r="V380" i="34"/>
  <c r="T380" i="34"/>
  <c r="U380" i="34" s="1"/>
  <c r="S380" i="34"/>
  <c r="Y379" i="34"/>
  <c r="X379" i="34"/>
  <c r="W379" i="34"/>
  <c r="V379" i="34"/>
  <c r="T379" i="34"/>
  <c r="U379" i="34" s="1"/>
  <c r="S379" i="34"/>
  <c r="Y378" i="34"/>
  <c r="X378" i="34"/>
  <c r="W378" i="34"/>
  <c r="V378" i="34"/>
  <c r="U378" i="34"/>
  <c r="T378" i="34"/>
  <c r="S378" i="34"/>
  <c r="Y377" i="34"/>
  <c r="X377" i="34"/>
  <c r="W377" i="34"/>
  <c r="V377" i="34"/>
  <c r="T377" i="34"/>
  <c r="U377" i="34" s="1"/>
  <c r="S377" i="34"/>
  <c r="Y376" i="34"/>
  <c r="X376" i="34"/>
  <c r="W376" i="34"/>
  <c r="V376" i="34"/>
  <c r="T376" i="34"/>
  <c r="U376" i="34" s="1"/>
  <c r="S376" i="34"/>
  <c r="Y375" i="34"/>
  <c r="X375" i="34"/>
  <c r="W375" i="34"/>
  <c r="V375" i="34"/>
  <c r="T375" i="34"/>
  <c r="U375" i="34" s="1"/>
  <c r="S375" i="34"/>
  <c r="Y374" i="34"/>
  <c r="X374" i="34"/>
  <c r="W374" i="34"/>
  <c r="V374" i="34"/>
  <c r="T374" i="34"/>
  <c r="U374" i="34" s="1"/>
  <c r="S374" i="34"/>
  <c r="Y373" i="34"/>
  <c r="X373" i="34"/>
  <c r="W373" i="34"/>
  <c r="V373" i="34"/>
  <c r="T373" i="34"/>
  <c r="U373" i="34" s="1"/>
  <c r="S373" i="34"/>
  <c r="Y372" i="34"/>
  <c r="X372" i="34"/>
  <c r="W372" i="34"/>
  <c r="V372" i="34"/>
  <c r="U372" i="34"/>
  <c r="T372" i="34"/>
  <c r="S372" i="34"/>
  <c r="Y371" i="34"/>
  <c r="X371" i="34"/>
  <c r="W371" i="34"/>
  <c r="V371" i="34"/>
  <c r="T371" i="34"/>
  <c r="S371" i="34"/>
  <c r="U371" i="34" s="1"/>
  <c r="Y370" i="34"/>
  <c r="Y386" i="34" s="1"/>
  <c r="X370" i="34"/>
  <c r="X386" i="34" s="1"/>
  <c r="W370" i="34"/>
  <c r="W386" i="34" s="1"/>
  <c r="V370" i="34"/>
  <c r="V386" i="34" s="1"/>
  <c r="T370" i="34"/>
  <c r="T386" i="34" s="1"/>
  <c r="S370" i="34"/>
  <c r="U370" i="34" s="1"/>
  <c r="Y366" i="34"/>
  <c r="X366" i="34"/>
  <c r="W366" i="34"/>
  <c r="V366" i="34"/>
  <c r="T366" i="34"/>
  <c r="U366" i="34" s="1"/>
  <c r="S366" i="34"/>
  <c r="Y363" i="34"/>
  <c r="X363" i="34"/>
  <c r="W363" i="34"/>
  <c r="V363" i="34"/>
  <c r="T363" i="34"/>
  <c r="U363" i="34" s="1"/>
  <c r="S363" i="34"/>
  <c r="Y362" i="34"/>
  <c r="X362" i="34"/>
  <c r="W362" i="34"/>
  <c r="V362" i="34"/>
  <c r="U362" i="34"/>
  <c r="T362" i="34"/>
  <c r="S362" i="34"/>
  <c r="Y361" i="34"/>
  <c r="X361" i="34"/>
  <c r="W361" i="34"/>
  <c r="V361" i="34"/>
  <c r="T361" i="34"/>
  <c r="U361" i="34" s="1"/>
  <c r="S361" i="34"/>
  <c r="Y360" i="34"/>
  <c r="X360" i="34"/>
  <c r="W360" i="34"/>
  <c r="V360" i="34"/>
  <c r="T360" i="34"/>
  <c r="U360" i="34" s="1"/>
  <c r="S360" i="34"/>
  <c r="Y359" i="34"/>
  <c r="X359" i="34"/>
  <c r="W359" i="34"/>
  <c r="V359" i="34"/>
  <c r="T359" i="34"/>
  <c r="U359" i="34" s="1"/>
  <c r="S359" i="34"/>
  <c r="Y358" i="34"/>
  <c r="X358" i="34"/>
  <c r="W358" i="34"/>
  <c r="V358" i="34"/>
  <c r="T358" i="34"/>
  <c r="U358" i="34" s="1"/>
  <c r="S358" i="34"/>
  <c r="Y357" i="34"/>
  <c r="X357" i="34"/>
  <c r="W357" i="34"/>
  <c r="V357" i="34"/>
  <c r="T357" i="34"/>
  <c r="U357" i="34" s="1"/>
  <c r="S357" i="34"/>
  <c r="Y356" i="34"/>
  <c r="X356" i="34"/>
  <c r="W356" i="34"/>
  <c r="V356" i="34"/>
  <c r="U356" i="34"/>
  <c r="T356" i="34"/>
  <c r="S356" i="34"/>
  <c r="Y355" i="34"/>
  <c r="X355" i="34"/>
  <c r="W355" i="34"/>
  <c r="V355" i="34"/>
  <c r="T355" i="34"/>
  <c r="U355" i="34" s="1"/>
  <c r="S355" i="34"/>
  <c r="Y354" i="34"/>
  <c r="X354" i="34"/>
  <c r="W354" i="34"/>
  <c r="V354" i="34"/>
  <c r="T354" i="34"/>
  <c r="U354" i="34" s="1"/>
  <c r="S354" i="34"/>
  <c r="Y353" i="34"/>
  <c r="X353" i="34"/>
  <c r="W353" i="34"/>
  <c r="V353" i="34"/>
  <c r="U353" i="34"/>
  <c r="T353" i="34"/>
  <c r="S353" i="34"/>
  <c r="Y352" i="34"/>
  <c r="X352" i="34"/>
  <c r="W352" i="34"/>
  <c r="V352" i="34"/>
  <c r="T352" i="34"/>
  <c r="U352" i="34" s="1"/>
  <c r="S352" i="34"/>
  <c r="Y351" i="34"/>
  <c r="X351" i="34"/>
  <c r="W351" i="34"/>
  <c r="V351" i="34"/>
  <c r="T351" i="34"/>
  <c r="U351" i="34" s="1"/>
  <c r="S351" i="34"/>
  <c r="Y350" i="34"/>
  <c r="X350" i="34"/>
  <c r="W350" i="34"/>
  <c r="V350" i="34"/>
  <c r="U350" i="34"/>
  <c r="T350" i="34"/>
  <c r="S350" i="34"/>
  <c r="Y349" i="34"/>
  <c r="X349" i="34"/>
  <c r="W349" i="34"/>
  <c r="V349" i="34"/>
  <c r="T349" i="34"/>
  <c r="U349" i="34" s="1"/>
  <c r="S349" i="34"/>
  <c r="Y348" i="34"/>
  <c r="X348" i="34"/>
  <c r="W348" i="34"/>
  <c r="V348" i="34"/>
  <c r="T348" i="34"/>
  <c r="U348" i="34" s="1"/>
  <c r="S348" i="34"/>
  <c r="Y347" i="34"/>
  <c r="X347" i="34"/>
  <c r="W347" i="34"/>
  <c r="V347" i="34"/>
  <c r="T347" i="34"/>
  <c r="U347" i="34" s="1"/>
  <c r="S347" i="34"/>
  <c r="Y346" i="34"/>
  <c r="X346" i="34"/>
  <c r="W346" i="34"/>
  <c r="V346" i="34"/>
  <c r="T346" i="34"/>
  <c r="U346" i="34" s="1"/>
  <c r="S346" i="34"/>
  <c r="Y345" i="34"/>
  <c r="X345" i="34"/>
  <c r="W345" i="34"/>
  <c r="V345" i="34"/>
  <c r="T345" i="34"/>
  <c r="U345" i="34" s="1"/>
  <c r="S345" i="34"/>
  <c r="Y344" i="34"/>
  <c r="X344" i="34"/>
  <c r="W344" i="34"/>
  <c r="V344" i="34"/>
  <c r="U344" i="34"/>
  <c r="T344" i="34"/>
  <c r="S344" i="34"/>
  <c r="Y343" i="34"/>
  <c r="X343" i="34"/>
  <c r="W343" i="34"/>
  <c r="V343" i="34"/>
  <c r="T343" i="34"/>
  <c r="S343" i="34"/>
  <c r="U343" i="34" s="1"/>
  <c r="Y342" i="34"/>
  <c r="X342" i="34"/>
  <c r="W342" i="34"/>
  <c r="V342" i="34"/>
  <c r="T342" i="34"/>
  <c r="U342" i="34" s="1"/>
  <c r="S342" i="34"/>
  <c r="Y341" i="34"/>
  <c r="X341" i="34"/>
  <c r="W341" i="34"/>
  <c r="V341" i="34"/>
  <c r="U341" i="34"/>
  <c r="T341" i="34"/>
  <c r="S341" i="34"/>
  <c r="Y340" i="34"/>
  <c r="X340" i="34"/>
  <c r="W340" i="34"/>
  <c r="V340" i="34"/>
  <c r="T340" i="34"/>
  <c r="U340" i="34" s="1"/>
  <c r="S340" i="34"/>
  <c r="Y339" i="34"/>
  <c r="X339" i="34"/>
  <c r="W339" i="34"/>
  <c r="V339" i="34"/>
  <c r="T339" i="34"/>
  <c r="U339" i="34" s="1"/>
  <c r="S339" i="34"/>
  <c r="Y338" i="34"/>
  <c r="X338" i="34"/>
  <c r="W338" i="34"/>
  <c r="V338" i="34"/>
  <c r="U338" i="34"/>
  <c r="T338" i="34"/>
  <c r="S338" i="34"/>
  <c r="Y337" i="34"/>
  <c r="X337" i="34"/>
  <c r="W337" i="34"/>
  <c r="V337" i="34"/>
  <c r="T337" i="34"/>
  <c r="U337" i="34" s="1"/>
  <c r="S337" i="34"/>
  <c r="Y336" i="34"/>
  <c r="X336" i="34"/>
  <c r="W336" i="34"/>
  <c r="V336" i="34"/>
  <c r="T336" i="34"/>
  <c r="U336" i="34" s="1"/>
  <c r="S336" i="34"/>
  <c r="Y335" i="34"/>
  <c r="Y367" i="34" s="1"/>
  <c r="X335" i="34"/>
  <c r="X367" i="34" s="1"/>
  <c r="X406" i="34" s="1"/>
  <c r="W335" i="34"/>
  <c r="W367" i="34" s="1"/>
  <c r="V335" i="34"/>
  <c r="V367" i="34" s="1"/>
  <c r="V406" i="34" s="1"/>
  <c r="T335" i="34"/>
  <c r="T367" i="34" s="1"/>
  <c r="S335" i="34"/>
  <c r="S367" i="34" s="1"/>
  <c r="T331" i="34"/>
  <c r="S331" i="34"/>
  <c r="Y330" i="34"/>
  <c r="X330" i="34"/>
  <c r="W330" i="34"/>
  <c r="V330" i="34"/>
  <c r="U330" i="34"/>
  <c r="T330" i="34"/>
  <c r="Y328" i="34"/>
  <c r="X328" i="34"/>
  <c r="W328" i="34"/>
  <c r="V328" i="34"/>
  <c r="U328" i="34"/>
  <c r="T328" i="34"/>
  <c r="Y327" i="34"/>
  <c r="X327" i="34"/>
  <c r="W327" i="34"/>
  <c r="V327" i="34"/>
  <c r="U327" i="34"/>
  <c r="T327" i="34"/>
  <c r="Y326" i="34"/>
  <c r="X326" i="34"/>
  <c r="W326" i="34"/>
  <c r="V326" i="34"/>
  <c r="U326" i="34"/>
  <c r="T326" i="34"/>
  <c r="Y325" i="34"/>
  <c r="X325" i="34"/>
  <c r="W325" i="34"/>
  <c r="V325" i="34"/>
  <c r="U325" i="34"/>
  <c r="T325" i="34"/>
  <c r="Y324" i="34"/>
  <c r="X324" i="34"/>
  <c r="W324" i="34"/>
  <c r="V324" i="34"/>
  <c r="U324" i="34"/>
  <c r="T324" i="34"/>
  <c r="Y323" i="34"/>
  <c r="Y331" i="34" s="1"/>
  <c r="X323" i="34"/>
  <c r="X331" i="34" s="1"/>
  <c r="W323" i="34"/>
  <c r="W331" i="34" s="1"/>
  <c r="V323" i="34"/>
  <c r="V331" i="34" s="1"/>
  <c r="U323" i="34"/>
  <c r="U331" i="34" s="1"/>
  <c r="T323" i="34"/>
  <c r="S320" i="34"/>
  <c r="Y319" i="34"/>
  <c r="X319" i="34"/>
  <c r="W319" i="34"/>
  <c r="V319" i="34"/>
  <c r="T319" i="34"/>
  <c r="U319" i="34" s="1"/>
  <c r="Y318" i="34"/>
  <c r="X318" i="34"/>
  <c r="W318" i="34"/>
  <c r="V318" i="34"/>
  <c r="T318" i="34"/>
  <c r="U318" i="34" s="1"/>
  <c r="Y317" i="34"/>
  <c r="X317" i="34"/>
  <c r="W317" i="34"/>
  <c r="V317" i="34"/>
  <c r="T317" i="34"/>
  <c r="U317" i="34" s="1"/>
  <c r="Y316" i="34"/>
  <c r="X316" i="34"/>
  <c r="W316" i="34"/>
  <c r="V316" i="34"/>
  <c r="T316" i="34"/>
  <c r="U316" i="34" s="1"/>
  <c r="Y315" i="34"/>
  <c r="X315" i="34"/>
  <c r="W315" i="34"/>
  <c r="V315" i="34"/>
  <c r="T315" i="34"/>
  <c r="U315" i="34" s="1"/>
  <c r="Y314" i="34"/>
  <c r="X314" i="34"/>
  <c r="W314" i="34"/>
  <c r="V314" i="34"/>
  <c r="T314" i="34"/>
  <c r="U314" i="34" s="1"/>
  <c r="Y313" i="34"/>
  <c r="X313" i="34"/>
  <c r="W313" i="34"/>
  <c r="V313" i="34"/>
  <c r="T313" i="34"/>
  <c r="U313" i="34" s="1"/>
  <c r="Y312" i="34"/>
  <c r="Y320" i="34" s="1"/>
  <c r="X312" i="34"/>
  <c r="X320" i="34" s="1"/>
  <c r="W312" i="34"/>
  <c r="W320" i="34" s="1"/>
  <c r="V312" i="34"/>
  <c r="V320" i="34" s="1"/>
  <c r="T312" i="34"/>
  <c r="T320" i="34" s="1"/>
  <c r="Y309" i="34"/>
  <c r="Y308" i="34"/>
  <c r="X308" i="34"/>
  <c r="W308" i="34"/>
  <c r="V308" i="34"/>
  <c r="Y307" i="34"/>
  <c r="X307" i="34"/>
  <c r="W307" i="34"/>
  <c r="V307" i="34"/>
  <c r="U307" i="34"/>
  <c r="T307" i="34"/>
  <c r="S307" i="34"/>
  <c r="Y306" i="34"/>
  <c r="X306" i="34"/>
  <c r="W306" i="34"/>
  <c r="V306" i="34"/>
  <c r="U306" i="34"/>
  <c r="T306" i="34"/>
  <c r="Y305" i="34"/>
  <c r="X305" i="34"/>
  <c r="W305" i="34"/>
  <c r="V305" i="34"/>
  <c r="T305" i="34"/>
  <c r="U305" i="34" s="1"/>
  <c r="S305" i="34"/>
  <c r="Y304" i="34"/>
  <c r="X304" i="34"/>
  <c r="W304" i="34"/>
  <c r="V304" i="34"/>
  <c r="T304" i="34"/>
  <c r="U304" i="34" s="1"/>
  <c r="S304" i="34"/>
  <c r="Y303" i="34"/>
  <c r="X303" i="34"/>
  <c r="W303" i="34"/>
  <c r="V303" i="34"/>
  <c r="T303" i="34"/>
  <c r="U303" i="34" s="1"/>
  <c r="S303" i="34"/>
  <c r="Y302" i="34"/>
  <c r="X302" i="34"/>
  <c r="W302" i="34"/>
  <c r="V302" i="34"/>
  <c r="T302" i="34"/>
  <c r="U302" i="34" s="1"/>
  <c r="S302" i="34"/>
  <c r="Y301" i="34"/>
  <c r="X301" i="34"/>
  <c r="W301" i="34"/>
  <c r="V301" i="34"/>
  <c r="T301" i="34"/>
  <c r="U301" i="34" s="1"/>
  <c r="S301" i="34"/>
  <c r="Y300" i="34"/>
  <c r="X300" i="34"/>
  <c r="W300" i="34"/>
  <c r="V300" i="34"/>
  <c r="U300" i="34"/>
  <c r="T300" i="34"/>
  <c r="S300" i="34"/>
  <c r="Y299" i="34"/>
  <c r="X299" i="34"/>
  <c r="X309" i="34" s="1"/>
  <c r="W299" i="34"/>
  <c r="W309" i="34" s="1"/>
  <c r="V299" i="34"/>
  <c r="V309" i="34" s="1"/>
  <c r="T299" i="34"/>
  <c r="T309" i="34" s="1"/>
  <c r="S299" i="34"/>
  <c r="S309" i="34" s="1"/>
  <c r="W296" i="34"/>
  <c r="S296" i="34"/>
  <c r="Y295" i="34"/>
  <c r="X295" i="34"/>
  <c r="W295" i="34"/>
  <c r="V295" i="34"/>
  <c r="U295" i="34"/>
  <c r="T295" i="34"/>
  <c r="Y294" i="34"/>
  <c r="X294" i="34"/>
  <c r="W294" i="34"/>
  <c r="V294" i="34"/>
  <c r="T294" i="34"/>
  <c r="U294" i="34" s="1"/>
  <c r="Y293" i="34"/>
  <c r="X293" i="34"/>
  <c r="W293" i="34"/>
  <c r="V293" i="34"/>
  <c r="U293" i="34"/>
  <c r="T293" i="34"/>
  <c r="Y292" i="34"/>
  <c r="X292" i="34"/>
  <c r="W292" i="34"/>
  <c r="V292" i="34"/>
  <c r="T292" i="34"/>
  <c r="U292" i="34" s="1"/>
  <c r="Y291" i="34"/>
  <c r="X291" i="34"/>
  <c r="W291" i="34"/>
  <c r="V291" i="34"/>
  <c r="U291" i="34"/>
  <c r="T291" i="34"/>
  <c r="Y290" i="34"/>
  <c r="X290" i="34"/>
  <c r="W290" i="34"/>
  <c r="V290" i="34"/>
  <c r="T290" i="34"/>
  <c r="U290" i="34" s="1"/>
  <c r="Y289" i="34"/>
  <c r="X289" i="34"/>
  <c r="W289" i="34"/>
  <c r="V289" i="34"/>
  <c r="U289" i="34"/>
  <c r="T289" i="34"/>
  <c r="Y288" i="34"/>
  <c r="X288" i="34"/>
  <c r="W288" i="34"/>
  <c r="V288" i="34"/>
  <c r="T288" i="34"/>
  <c r="U288" i="34" s="1"/>
  <c r="Y287" i="34"/>
  <c r="X287" i="34"/>
  <c r="W287" i="34"/>
  <c r="V287" i="34"/>
  <c r="U287" i="34"/>
  <c r="T287" i="34"/>
  <c r="Y286" i="34"/>
  <c r="X286" i="34"/>
  <c r="W286" i="34"/>
  <c r="V286" i="34"/>
  <c r="T286" i="34"/>
  <c r="U286" i="34" s="1"/>
  <c r="Y285" i="34"/>
  <c r="X285" i="34"/>
  <c r="W285" i="34"/>
  <c r="V285" i="34"/>
  <c r="U285" i="34"/>
  <c r="T285" i="34"/>
  <c r="Y284" i="34"/>
  <c r="X284" i="34"/>
  <c r="W284" i="34"/>
  <c r="V284" i="34"/>
  <c r="T284" i="34"/>
  <c r="U284" i="34" s="1"/>
  <c r="Y283" i="34"/>
  <c r="Y296" i="34" s="1"/>
  <c r="X283" i="34"/>
  <c r="X296" i="34" s="1"/>
  <c r="W283" i="34"/>
  <c r="V283" i="34"/>
  <c r="V296" i="34" s="1"/>
  <c r="U283" i="34"/>
  <c r="T283" i="34"/>
  <c r="T296" i="34" s="1"/>
  <c r="Y279" i="34"/>
  <c r="X279" i="34"/>
  <c r="W279" i="34"/>
  <c r="V279" i="34"/>
  <c r="T279" i="34"/>
  <c r="U279" i="34" s="1"/>
  <c r="S279" i="34"/>
  <c r="Y278" i="34"/>
  <c r="X278" i="34"/>
  <c r="W278" i="34"/>
  <c r="V278" i="34"/>
  <c r="T278" i="34"/>
  <c r="U278" i="34" s="1"/>
  <c r="S278" i="34"/>
  <c r="Y277" i="34"/>
  <c r="X277" i="34"/>
  <c r="W277" i="34"/>
  <c r="V277" i="34"/>
  <c r="U277" i="34"/>
  <c r="T277" i="34"/>
  <c r="S277" i="34"/>
  <c r="Y276" i="34"/>
  <c r="X276" i="34"/>
  <c r="W276" i="34"/>
  <c r="V276" i="34"/>
  <c r="T276" i="34"/>
  <c r="S276" i="34"/>
  <c r="U276" i="34" s="1"/>
  <c r="Y275" i="34"/>
  <c r="X275" i="34"/>
  <c r="W275" i="34"/>
  <c r="V275" i="34"/>
  <c r="T275" i="34"/>
  <c r="S275" i="34"/>
  <c r="U275" i="34" s="1"/>
  <c r="Y274" i="34"/>
  <c r="X274" i="34"/>
  <c r="W274" i="34"/>
  <c r="V274" i="34"/>
  <c r="U274" i="34"/>
  <c r="T274" i="34"/>
  <c r="S274" i="34"/>
  <c r="Y273" i="34"/>
  <c r="X273" i="34"/>
  <c r="W273" i="34"/>
  <c r="V273" i="34"/>
  <c r="T273" i="34"/>
  <c r="U273" i="34" s="1"/>
  <c r="S273" i="34"/>
  <c r="Y272" i="34"/>
  <c r="X272" i="34"/>
  <c r="W272" i="34"/>
  <c r="V272" i="34"/>
  <c r="T272" i="34"/>
  <c r="U272" i="34" s="1"/>
  <c r="S272" i="34"/>
  <c r="Y271" i="34"/>
  <c r="X271" i="34"/>
  <c r="W271" i="34"/>
  <c r="V271" i="34"/>
  <c r="U271" i="34"/>
  <c r="T271" i="34"/>
  <c r="S271" i="34"/>
  <c r="Y270" i="34"/>
  <c r="X270" i="34"/>
  <c r="W270" i="34"/>
  <c r="V270" i="34"/>
  <c r="T270" i="34"/>
  <c r="U270" i="34" s="1"/>
  <c r="S270" i="34"/>
  <c r="Y269" i="34"/>
  <c r="X269" i="34"/>
  <c r="W269" i="34"/>
  <c r="V269" i="34"/>
  <c r="T269" i="34"/>
  <c r="U269" i="34" s="1"/>
  <c r="S269" i="34"/>
  <c r="Y268" i="34"/>
  <c r="X268" i="34"/>
  <c r="X280" i="34" s="1"/>
  <c r="W268" i="34"/>
  <c r="V268" i="34"/>
  <c r="T268" i="34"/>
  <c r="U268" i="34" s="1"/>
  <c r="S268" i="34"/>
  <c r="Y267" i="34"/>
  <c r="Y280" i="34" s="1"/>
  <c r="X267" i="34"/>
  <c r="W267" i="34"/>
  <c r="W280" i="34" s="1"/>
  <c r="V267" i="34"/>
  <c r="V280" i="34" s="1"/>
  <c r="T267" i="34"/>
  <c r="U267" i="34" s="1"/>
  <c r="S267" i="34"/>
  <c r="S280" i="34" s="1"/>
  <c r="Y263" i="34"/>
  <c r="X263" i="34"/>
  <c r="W263" i="34"/>
  <c r="V263" i="34"/>
  <c r="U263" i="34"/>
  <c r="T263" i="34"/>
  <c r="S263" i="34"/>
  <c r="Y262" i="34"/>
  <c r="X262" i="34"/>
  <c r="W262" i="34"/>
  <c r="V262" i="34"/>
  <c r="T262" i="34"/>
  <c r="S262" i="34"/>
  <c r="U262" i="34" s="1"/>
  <c r="Y261" i="34"/>
  <c r="X261" i="34"/>
  <c r="W261" i="34"/>
  <c r="V261" i="34"/>
  <c r="T261" i="34"/>
  <c r="S261" i="34"/>
  <c r="U261" i="34" s="1"/>
  <c r="Y260" i="34"/>
  <c r="X260" i="34"/>
  <c r="W260" i="34"/>
  <c r="V260" i="34"/>
  <c r="U260" i="34"/>
  <c r="T260" i="34"/>
  <c r="S260" i="34"/>
  <c r="Y259" i="34"/>
  <c r="X259" i="34"/>
  <c r="W259" i="34"/>
  <c r="V259" i="34"/>
  <c r="T259" i="34"/>
  <c r="U259" i="34" s="1"/>
  <c r="S259" i="34"/>
  <c r="Y258" i="34"/>
  <c r="X258" i="34"/>
  <c r="W258" i="34"/>
  <c r="V258" i="34"/>
  <c r="T258" i="34"/>
  <c r="U258" i="34" s="1"/>
  <c r="S258" i="34"/>
  <c r="Y257" i="34"/>
  <c r="X257" i="34"/>
  <c r="W257" i="34"/>
  <c r="V257" i="34"/>
  <c r="U257" i="34"/>
  <c r="T257" i="34"/>
  <c r="S257" i="34"/>
  <c r="Y256" i="34"/>
  <c r="X256" i="34"/>
  <c r="W256" i="34"/>
  <c r="V256" i="34"/>
  <c r="T256" i="34"/>
  <c r="U256" i="34" s="1"/>
  <c r="S256" i="34"/>
  <c r="Y255" i="34"/>
  <c r="X255" i="34"/>
  <c r="W255" i="34"/>
  <c r="V255" i="34"/>
  <c r="T255" i="34"/>
  <c r="U255" i="34" s="1"/>
  <c r="S255" i="34"/>
  <c r="Y254" i="34"/>
  <c r="X254" i="34"/>
  <c r="W254" i="34"/>
  <c r="V254" i="34"/>
  <c r="T254" i="34"/>
  <c r="U254" i="34" s="1"/>
  <c r="S254" i="34"/>
  <c r="Y253" i="34"/>
  <c r="X253" i="34"/>
  <c r="W253" i="34"/>
  <c r="V253" i="34"/>
  <c r="T253" i="34"/>
  <c r="U253" i="34" s="1"/>
  <c r="S253" i="34"/>
  <c r="Y252" i="34"/>
  <c r="X252" i="34"/>
  <c r="W252" i="34"/>
  <c r="V252" i="34"/>
  <c r="T252" i="34"/>
  <c r="U252" i="34" s="1"/>
  <c r="S252" i="34"/>
  <c r="Y251" i="34"/>
  <c r="Y264" i="34" s="1"/>
  <c r="X251" i="34"/>
  <c r="X264" i="34" s="1"/>
  <c r="X332" i="34" s="1"/>
  <c r="W251" i="34"/>
  <c r="W264" i="34" s="1"/>
  <c r="V251" i="34"/>
  <c r="V264" i="34" s="1"/>
  <c r="U251" i="34"/>
  <c r="T251" i="34"/>
  <c r="S251" i="34"/>
  <c r="S264" i="34" s="1"/>
  <c r="W247" i="34"/>
  <c r="V247" i="34"/>
  <c r="Y246" i="34"/>
  <c r="X246" i="34"/>
  <c r="X247" i="34" s="1"/>
  <c r="W246" i="34"/>
  <c r="V246" i="34"/>
  <c r="U246" i="34"/>
  <c r="T246" i="34"/>
  <c r="S246" i="34"/>
  <c r="Y245" i="34"/>
  <c r="Y247" i="34" s="1"/>
  <c r="X245" i="34"/>
  <c r="W245" i="34"/>
  <c r="V245" i="34"/>
  <c r="T245" i="34"/>
  <c r="T247" i="34" s="1"/>
  <c r="S245" i="34"/>
  <c r="S247" i="34" s="1"/>
  <c r="W242" i="34"/>
  <c r="Y241" i="34"/>
  <c r="X241" i="34"/>
  <c r="W241" i="34"/>
  <c r="V241" i="34"/>
  <c r="U241" i="34"/>
  <c r="T241" i="34"/>
  <c r="S241" i="34"/>
  <c r="Y240" i="34"/>
  <c r="X240" i="34"/>
  <c r="W240" i="34"/>
  <c r="V240" i="34"/>
  <c r="V242" i="34" s="1"/>
  <c r="T240" i="34"/>
  <c r="U240" i="34" s="1"/>
  <c r="S240" i="34"/>
  <c r="Y239" i="34"/>
  <c r="Y242" i="34" s="1"/>
  <c r="X239" i="34"/>
  <c r="X242" i="34" s="1"/>
  <c r="W239" i="34"/>
  <c r="V239" i="34"/>
  <c r="T239" i="34"/>
  <c r="T242" i="34" s="1"/>
  <c r="S239" i="34"/>
  <c r="S242" i="34" s="1"/>
  <c r="Y235" i="34"/>
  <c r="Y236" i="34" s="1"/>
  <c r="X235" i="34"/>
  <c r="W235" i="34"/>
  <c r="V235" i="34"/>
  <c r="T235" i="34"/>
  <c r="U235" i="34" s="1"/>
  <c r="S235" i="34"/>
  <c r="S236" i="34" s="1"/>
  <c r="Y234" i="34"/>
  <c r="X234" i="34"/>
  <c r="W234" i="34"/>
  <c r="V234" i="34"/>
  <c r="T234" i="34"/>
  <c r="T236" i="34" s="1"/>
  <c r="T248" i="34" s="1"/>
  <c r="S234" i="34"/>
  <c r="Y233" i="34"/>
  <c r="X233" i="34"/>
  <c r="X236" i="34" s="1"/>
  <c r="W233" i="34"/>
  <c r="W236" i="34" s="1"/>
  <c r="W248" i="34" s="1"/>
  <c r="V233" i="34"/>
  <c r="V236" i="34" s="1"/>
  <c r="V248" i="34" s="1"/>
  <c r="U233" i="34"/>
  <c r="T233" i="34"/>
  <c r="S233" i="34"/>
  <c r="W229" i="34"/>
  <c r="S229" i="34"/>
  <c r="Y228" i="34"/>
  <c r="X228" i="34"/>
  <c r="W228" i="34"/>
  <c r="V228" i="34"/>
  <c r="U228" i="34"/>
  <c r="T228" i="34"/>
  <c r="Y227" i="34"/>
  <c r="X227" i="34"/>
  <c r="W227" i="34"/>
  <c r="V227" i="34"/>
  <c r="V229" i="34" s="1"/>
  <c r="T227" i="34"/>
  <c r="U227" i="34" s="1"/>
  <c r="Y226" i="34"/>
  <c r="Y229" i="34" s="1"/>
  <c r="X226" i="34"/>
  <c r="X229" i="34" s="1"/>
  <c r="W226" i="34"/>
  <c r="V226" i="34"/>
  <c r="U226" i="34"/>
  <c r="T226" i="34"/>
  <c r="T229" i="34" s="1"/>
  <c r="Y222" i="34"/>
  <c r="Y223" i="34" s="1"/>
  <c r="X222" i="34"/>
  <c r="W222" i="34"/>
  <c r="V222" i="34"/>
  <c r="T222" i="34"/>
  <c r="U222" i="34" s="1"/>
  <c r="S222" i="34"/>
  <c r="S223" i="34" s="1"/>
  <c r="Y221" i="34"/>
  <c r="X221" i="34"/>
  <c r="W221" i="34"/>
  <c r="V221" i="34"/>
  <c r="T221" i="34"/>
  <c r="T223" i="34" s="1"/>
  <c r="S221" i="34"/>
  <c r="Y220" i="34"/>
  <c r="X220" i="34"/>
  <c r="X223" i="34" s="1"/>
  <c r="W220" i="34"/>
  <c r="W223" i="34" s="1"/>
  <c r="V220" i="34"/>
  <c r="V223" i="34" s="1"/>
  <c r="U220" i="34"/>
  <c r="T220" i="34"/>
  <c r="S220" i="34"/>
  <c r="S217" i="34"/>
  <c r="Y216" i="34"/>
  <c r="X216" i="34"/>
  <c r="W216" i="34"/>
  <c r="V216" i="34"/>
  <c r="T216" i="34"/>
  <c r="S216" i="34"/>
  <c r="U216" i="34" s="1"/>
  <c r="Y215" i="34"/>
  <c r="X215" i="34"/>
  <c r="W215" i="34"/>
  <c r="V215" i="34"/>
  <c r="U215" i="34"/>
  <c r="T215" i="34"/>
  <c r="S215" i="34"/>
  <c r="Y214" i="34"/>
  <c r="X214" i="34"/>
  <c r="W214" i="34"/>
  <c r="V214" i="34"/>
  <c r="T214" i="34"/>
  <c r="U214" i="34" s="1"/>
  <c r="S214" i="34"/>
  <c r="Y213" i="34"/>
  <c r="X213" i="34"/>
  <c r="W213" i="34"/>
  <c r="V213" i="34"/>
  <c r="T213" i="34"/>
  <c r="U213" i="34" s="1"/>
  <c r="S213" i="34"/>
  <c r="Y212" i="34"/>
  <c r="X212" i="34"/>
  <c r="W212" i="34"/>
  <c r="V212" i="34"/>
  <c r="U212" i="34"/>
  <c r="T212" i="34"/>
  <c r="S212" i="34"/>
  <c r="Y211" i="34"/>
  <c r="X211" i="34"/>
  <c r="W211" i="34"/>
  <c r="V211" i="34"/>
  <c r="T211" i="34"/>
  <c r="U211" i="34" s="1"/>
  <c r="S211" i="34"/>
  <c r="Y210" i="34"/>
  <c r="X210" i="34"/>
  <c r="W210" i="34"/>
  <c r="W217" i="34" s="1"/>
  <c r="W230" i="34" s="1"/>
  <c r="V210" i="34"/>
  <c r="T210" i="34"/>
  <c r="U210" i="34" s="1"/>
  <c r="S210" i="34"/>
  <c r="Y209" i="34"/>
  <c r="X209" i="34"/>
  <c r="W209" i="34"/>
  <c r="V209" i="34"/>
  <c r="T209" i="34"/>
  <c r="U209" i="34" s="1"/>
  <c r="S209" i="34"/>
  <c r="Y208" i="34"/>
  <c r="X208" i="34"/>
  <c r="W208" i="34"/>
  <c r="V208" i="34"/>
  <c r="V217" i="34" s="1"/>
  <c r="V230" i="34" s="1"/>
  <c r="T208" i="34"/>
  <c r="U208" i="34" s="1"/>
  <c r="S208" i="34"/>
  <c r="Y207" i="34"/>
  <c r="X207" i="34"/>
  <c r="W207" i="34"/>
  <c r="V207" i="34"/>
  <c r="T207" i="34"/>
  <c r="U207" i="34" s="1"/>
  <c r="S207" i="34"/>
  <c r="Y206" i="34"/>
  <c r="Y217" i="34" s="1"/>
  <c r="Y230" i="34" s="1"/>
  <c r="X206" i="34"/>
  <c r="X217" i="34" s="1"/>
  <c r="W206" i="34"/>
  <c r="V206" i="34"/>
  <c r="U206" i="34"/>
  <c r="T206" i="34"/>
  <c r="T217" i="34" s="1"/>
  <c r="T230" i="34" s="1"/>
  <c r="S206" i="34"/>
  <c r="W202" i="34"/>
  <c r="S202" i="34"/>
  <c r="Y201" i="34"/>
  <c r="X201" i="34"/>
  <c r="W201" i="34"/>
  <c r="V201" i="34"/>
  <c r="U201" i="34"/>
  <c r="T201" i="34"/>
  <c r="Y200" i="34"/>
  <c r="X200" i="34"/>
  <c r="W200" i="34"/>
  <c r="V200" i="34"/>
  <c r="T200" i="34"/>
  <c r="U200" i="34" s="1"/>
  <c r="Y199" i="34"/>
  <c r="X199" i="34"/>
  <c r="W199" i="34"/>
  <c r="V199" i="34"/>
  <c r="U199" i="34"/>
  <c r="T199" i="34"/>
  <c r="Y198" i="34"/>
  <c r="X198" i="34"/>
  <c r="W198" i="34"/>
  <c r="V198" i="34"/>
  <c r="T198" i="34"/>
  <c r="U198" i="34" s="1"/>
  <c r="Y197" i="34"/>
  <c r="Y202" i="34" s="1"/>
  <c r="X197" i="34"/>
  <c r="X202" i="34" s="1"/>
  <c r="W197" i="34"/>
  <c r="V197" i="34"/>
  <c r="V202" i="34" s="1"/>
  <c r="U197" i="34"/>
  <c r="T197" i="34"/>
  <c r="T202" i="34" s="1"/>
  <c r="Y193" i="34"/>
  <c r="Y194" i="34" s="1"/>
  <c r="X193" i="34"/>
  <c r="W193" i="34"/>
  <c r="V193" i="34"/>
  <c r="T193" i="34"/>
  <c r="U193" i="34" s="1"/>
  <c r="S193" i="34"/>
  <c r="Y192" i="34"/>
  <c r="X192" i="34"/>
  <c r="W192" i="34"/>
  <c r="V192" i="34"/>
  <c r="T192" i="34"/>
  <c r="T194" i="34" s="1"/>
  <c r="S192" i="34"/>
  <c r="Y191" i="34"/>
  <c r="X191" i="34"/>
  <c r="X194" i="34" s="1"/>
  <c r="W191" i="34"/>
  <c r="V191" i="34"/>
  <c r="U191" i="34"/>
  <c r="T191" i="34"/>
  <c r="S191" i="34"/>
  <c r="Y190" i="34"/>
  <c r="X190" i="34"/>
  <c r="W190" i="34"/>
  <c r="V190" i="34"/>
  <c r="T190" i="34"/>
  <c r="U190" i="34" s="1"/>
  <c r="S190" i="34"/>
  <c r="S194" i="34" s="1"/>
  <c r="Y189" i="34"/>
  <c r="X189" i="34"/>
  <c r="W189" i="34"/>
  <c r="W194" i="34" s="1"/>
  <c r="V189" i="34"/>
  <c r="V194" i="34" s="1"/>
  <c r="T189" i="34"/>
  <c r="S189" i="34"/>
  <c r="U189" i="34" s="1"/>
  <c r="X186" i="34"/>
  <c r="Y185" i="34"/>
  <c r="X185" i="34"/>
  <c r="W185" i="34"/>
  <c r="V185" i="34"/>
  <c r="T185" i="34"/>
  <c r="U185" i="34" s="1"/>
  <c r="S185" i="34"/>
  <c r="S186" i="34" s="1"/>
  <c r="Y184" i="34"/>
  <c r="X184" i="34"/>
  <c r="W184" i="34"/>
  <c r="V184" i="34"/>
  <c r="T184" i="34"/>
  <c r="U184" i="34" s="1"/>
  <c r="S184" i="34"/>
  <c r="Y183" i="34"/>
  <c r="X183" i="34"/>
  <c r="W183" i="34"/>
  <c r="V183" i="34"/>
  <c r="U183" i="34"/>
  <c r="T183" i="34"/>
  <c r="S183" i="34"/>
  <c r="Y182" i="34"/>
  <c r="Y186" i="34" s="1"/>
  <c r="X182" i="34"/>
  <c r="W182" i="34"/>
  <c r="V182" i="34"/>
  <c r="T182" i="34"/>
  <c r="U182" i="34" s="1"/>
  <c r="S182" i="34"/>
  <c r="Y181" i="34"/>
  <c r="X181" i="34"/>
  <c r="W181" i="34"/>
  <c r="W186" i="34" s="1"/>
  <c r="W203" i="34" s="1"/>
  <c r="V181" i="34"/>
  <c r="V186" i="34" s="1"/>
  <c r="T181" i="34"/>
  <c r="T186" i="34" s="1"/>
  <c r="S181" i="34"/>
  <c r="Y177" i="34"/>
  <c r="X177" i="34"/>
  <c r="W177" i="34"/>
  <c r="V177" i="34"/>
  <c r="U177" i="34"/>
  <c r="T177" i="34"/>
  <c r="S177" i="34"/>
  <c r="T176" i="34"/>
  <c r="S176" i="34"/>
  <c r="Y175" i="34"/>
  <c r="X175" i="34"/>
  <c r="W175" i="34"/>
  <c r="V175" i="34"/>
  <c r="U175" i="34"/>
  <c r="T175" i="34"/>
  <c r="Y174" i="34"/>
  <c r="X174" i="34"/>
  <c r="W174" i="34"/>
  <c r="V174" i="34"/>
  <c r="U174" i="34"/>
  <c r="T174" i="34"/>
  <c r="Y173" i="34"/>
  <c r="X173" i="34"/>
  <c r="W173" i="34"/>
  <c r="V173" i="34"/>
  <c r="U173" i="34"/>
  <c r="T173" i="34"/>
  <c r="Y172" i="34"/>
  <c r="X172" i="34"/>
  <c r="W172" i="34"/>
  <c r="V172" i="34"/>
  <c r="U172" i="34"/>
  <c r="T172" i="34"/>
  <c r="Y171" i="34"/>
  <c r="X171" i="34"/>
  <c r="W171" i="34"/>
  <c r="V171" i="34"/>
  <c r="U171" i="34"/>
  <c r="T171" i="34"/>
  <c r="Y170" i="34"/>
  <c r="X170" i="34"/>
  <c r="W170" i="34"/>
  <c r="V170" i="34"/>
  <c r="U170" i="34"/>
  <c r="T170" i="34"/>
  <c r="Y169" i="34"/>
  <c r="X169" i="34"/>
  <c r="W169" i="34"/>
  <c r="V169" i="34"/>
  <c r="U169" i="34"/>
  <c r="T169" i="34"/>
  <c r="Y168" i="34"/>
  <c r="Y176" i="34" s="1"/>
  <c r="X168" i="34"/>
  <c r="X176" i="34" s="1"/>
  <c r="W168" i="34"/>
  <c r="W176" i="34" s="1"/>
  <c r="V168" i="34"/>
  <c r="V176" i="34" s="1"/>
  <c r="U168" i="34"/>
  <c r="U176" i="34" s="1"/>
  <c r="T168" i="34"/>
  <c r="X165" i="34"/>
  <c r="Y164" i="34"/>
  <c r="X164" i="34"/>
  <c r="W164" i="34"/>
  <c r="V164" i="34"/>
  <c r="T164" i="34"/>
  <c r="U164" i="34" s="1"/>
  <c r="S164" i="34"/>
  <c r="Y163" i="34"/>
  <c r="X163" i="34"/>
  <c r="W163" i="34"/>
  <c r="V163" i="34"/>
  <c r="T163" i="34"/>
  <c r="S163" i="34"/>
  <c r="U163" i="34" s="1"/>
  <c r="Y162" i="34"/>
  <c r="X162" i="34"/>
  <c r="W162" i="34"/>
  <c r="V162" i="34"/>
  <c r="U162" i="34"/>
  <c r="T162" i="34"/>
  <c r="S162" i="34"/>
  <c r="Y161" i="34"/>
  <c r="X161" i="34"/>
  <c r="W161" i="34"/>
  <c r="V161" i="34"/>
  <c r="T161" i="34"/>
  <c r="U161" i="34" s="1"/>
  <c r="S161" i="34"/>
  <c r="Y160" i="34"/>
  <c r="X160" i="34"/>
  <c r="W160" i="34"/>
  <c r="V160" i="34"/>
  <c r="T160" i="34"/>
  <c r="U160" i="34" s="1"/>
  <c r="S160" i="34"/>
  <c r="Y159" i="34"/>
  <c r="X159" i="34"/>
  <c r="W159" i="34"/>
  <c r="V159" i="34"/>
  <c r="U159" i="34"/>
  <c r="T159" i="34"/>
  <c r="S159" i="34"/>
  <c r="Y158" i="34"/>
  <c r="X158" i="34"/>
  <c r="W158" i="34"/>
  <c r="V158" i="34"/>
  <c r="V165" i="34" s="1"/>
  <c r="T158" i="34"/>
  <c r="U158" i="34" s="1"/>
  <c r="S158" i="34"/>
  <c r="Y157" i="34"/>
  <c r="Y165" i="34" s="1"/>
  <c r="X157" i="34"/>
  <c r="W157" i="34"/>
  <c r="W165" i="34" s="1"/>
  <c r="V157" i="34"/>
  <c r="T157" i="34"/>
  <c r="T165" i="34" s="1"/>
  <c r="S157" i="34"/>
  <c r="S165" i="34" s="1"/>
  <c r="Y153" i="34"/>
  <c r="X153" i="34"/>
  <c r="W153" i="34"/>
  <c r="V153" i="34"/>
  <c r="T153" i="34"/>
  <c r="U153" i="34" s="1"/>
  <c r="S153" i="34"/>
  <c r="Y152" i="34"/>
  <c r="X152" i="34"/>
  <c r="W152" i="34"/>
  <c r="V152" i="34"/>
  <c r="T152" i="34"/>
  <c r="U152" i="34" s="1"/>
  <c r="S152" i="34"/>
  <c r="Y151" i="34"/>
  <c r="X151" i="34"/>
  <c r="X154" i="34" s="1"/>
  <c r="X178" i="34" s="1"/>
  <c r="W151" i="34"/>
  <c r="V151" i="34"/>
  <c r="U151" i="34"/>
  <c r="T151" i="34"/>
  <c r="S151" i="34"/>
  <c r="Y150" i="34"/>
  <c r="X150" i="34"/>
  <c r="W150" i="34"/>
  <c r="V150" i="34"/>
  <c r="T150" i="34"/>
  <c r="U150" i="34" s="1"/>
  <c r="S150" i="34"/>
  <c r="Y149" i="34"/>
  <c r="X149" i="34"/>
  <c r="W149" i="34"/>
  <c r="V149" i="34"/>
  <c r="T149" i="34"/>
  <c r="S149" i="34"/>
  <c r="U149" i="34" s="1"/>
  <c r="Y148" i="34"/>
  <c r="X148" i="34"/>
  <c r="W148" i="34"/>
  <c r="V148" i="34"/>
  <c r="U148" i="34"/>
  <c r="T148" i="34"/>
  <c r="S148" i="34"/>
  <c r="Y147" i="34"/>
  <c r="Y154" i="34" s="1"/>
  <c r="X147" i="34"/>
  <c r="W147" i="34"/>
  <c r="V147" i="34"/>
  <c r="T147" i="34"/>
  <c r="U147" i="34" s="1"/>
  <c r="S147" i="34"/>
  <c r="S154" i="34" s="1"/>
  <c r="S178" i="34" s="1"/>
  <c r="Y146" i="34"/>
  <c r="X146" i="34"/>
  <c r="W146" i="34"/>
  <c r="W154" i="34" s="1"/>
  <c r="V146" i="34"/>
  <c r="V154" i="34" s="1"/>
  <c r="T146" i="34"/>
  <c r="U146" i="34" s="1"/>
  <c r="S146" i="34"/>
  <c r="Y142" i="34"/>
  <c r="X142" i="34"/>
  <c r="W142" i="34"/>
  <c r="V142" i="34"/>
  <c r="U142" i="34"/>
  <c r="Y141" i="34"/>
  <c r="X141" i="34"/>
  <c r="W141" i="34"/>
  <c r="V141" i="34"/>
  <c r="U141" i="34"/>
  <c r="T141" i="34"/>
  <c r="S141" i="34"/>
  <c r="Y140" i="34"/>
  <c r="X140" i="34"/>
  <c r="W140" i="34"/>
  <c r="V140" i="34"/>
  <c r="V143" i="34" s="1"/>
  <c r="T140" i="34"/>
  <c r="U140" i="34" s="1"/>
  <c r="S140" i="34"/>
  <c r="Y139" i="34"/>
  <c r="X139" i="34"/>
  <c r="W139" i="34"/>
  <c r="W143" i="34" s="1"/>
  <c r="V139" i="34"/>
  <c r="T139" i="34"/>
  <c r="U139" i="34" s="1"/>
  <c r="S139" i="34"/>
  <c r="Y138" i="34"/>
  <c r="Y143" i="34" s="1"/>
  <c r="X138" i="34"/>
  <c r="X143" i="34" s="1"/>
  <c r="W138" i="34"/>
  <c r="V138" i="34"/>
  <c r="T138" i="34"/>
  <c r="U138" i="34" s="1"/>
  <c r="U143" i="34" s="1"/>
  <c r="S138" i="34"/>
  <c r="S143" i="34" s="1"/>
  <c r="Y134" i="34"/>
  <c r="X134" i="34"/>
  <c r="W134" i="34"/>
  <c r="V134" i="34"/>
  <c r="U134" i="34"/>
  <c r="Y133" i="34"/>
  <c r="V133" i="34"/>
  <c r="Y132" i="34"/>
  <c r="X132" i="34"/>
  <c r="W132" i="34"/>
  <c r="V132" i="34"/>
  <c r="T132" i="34"/>
  <c r="T133" i="34" s="1"/>
  <c r="S132" i="34"/>
  <c r="Y131" i="34"/>
  <c r="X131" i="34"/>
  <c r="W131" i="34"/>
  <c r="V131" i="34"/>
  <c r="U131" i="34"/>
  <c r="T131" i="34"/>
  <c r="S131" i="34"/>
  <c r="Y130" i="34"/>
  <c r="X130" i="34"/>
  <c r="W130" i="34"/>
  <c r="V130" i="34"/>
  <c r="T130" i="34"/>
  <c r="S130" i="34"/>
  <c r="S133" i="34" s="1"/>
  <c r="Y129" i="34"/>
  <c r="X129" i="34"/>
  <c r="X133" i="34" s="1"/>
  <c r="W129" i="34"/>
  <c r="W133" i="34" s="1"/>
  <c r="V129" i="34"/>
  <c r="T129" i="34"/>
  <c r="S129" i="34"/>
  <c r="U129" i="34" s="1"/>
  <c r="X126" i="34"/>
  <c r="Y125" i="34"/>
  <c r="X125" i="34"/>
  <c r="W125" i="34"/>
  <c r="V125" i="34"/>
  <c r="T125" i="34"/>
  <c r="U125" i="34" s="1"/>
  <c r="S125" i="34"/>
  <c r="S126" i="34" s="1"/>
  <c r="Y124" i="34"/>
  <c r="X124" i="34"/>
  <c r="W124" i="34"/>
  <c r="V124" i="34"/>
  <c r="T124" i="34"/>
  <c r="T126" i="34" s="1"/>
  <c r="S124" i="34"/>
  <c r="Y123" i="34"/>
  <c r="X123" i="34"/>
  <c r="W123" i="34"/>
  <c r="V123" i="34"/>
  <c r="U123" i="34"/>
  <c r="T123" i="34"/>
  <c r="S123" i="34"/>
  <c r="Y122" i="34"/>
  <c r="Y126" i="34" s="1"/>
  <c r="X122" i="34"/>
  <c r="W122" i="34"/>
  <c r="W126" i="34" s="1"/>
  <c r="V122" i="34"/>
  <c r="V126" i="34" s="1"/>
  <c r="T122" i="34"/>
  <c r="U122" i="34" s="1"/>
  <c r="S122" i="34"/>
  <c r="W119" i="34"/>
  <c r="T119" i="34"/>
  <c r="Y118" i="34"/>
  <c r="X118" i="34"/>
  <c r="W118" i="34"/>
  <c r="V118" i="34"/>
  <c r="T118" i="34"/>
  <c r="U118" i="34" s="1"/>
  <c r="S118" i="34"/>
  <c r="Y117" i="34"/>
  <c r="Y119" i="34" s="1"/>
  <c r="Y135" i="34" s="1"/>
  <c r="X117" i="34"/>
  <c r="W117" i="34"/>
  <c r="V117" i="34"/>
  <c r="T117" i="34"/>
  <c r="U117" i="34" s="1"/>
  <c r="S117" i="34"/>
  <c r="S119" i="34" s="1"/>
  <c r="S135" i="34" s="1"/>
  <c r="Y116" i="34"/>
  <c r="X116" i="34"/>
  <c r="W116" i="34"/>
  <c r="V116" i="34"/>
  <c r="T116" i="34"/>
  <c r="U116" i="34" s="1"/>
  <c r="S116" i="34"/>
  <c r="Y115" i="34"/>
  <c r="X115" i="34"/>
  <c r="X119" i="34" s="1"/>
  <c r="X135" i="34" s="1"/>
  <c r="W115" i="34"/>
  <c r="V115" i="34"/>
  <c r="V119" i="34" s="1"/>
  <c r="U115" i="34"/>
  <c r="U119" i="34" s="1"/>
  <c r="T115" i="34"/>
  <c r="S115" i="34"/>
  <c r="Y110" i="34"/>
  <c r="X110" i="34"/>
  <c r="W110" i="34"/>
  <c r="V110" i="34"/>
  <c r="U110" i="34"/>
  <c r="T110" i="34"/>
  <c r="S110" i="34"/>
  <c r="Y109" i="34"/>
  <c r="X109" i="34"/>
  <c r="W109" i="34"/>
  <c r="V109" i="34"/>
  <c r="T109" i="34"/>
  <c r="U109" i="34" s="1"/>
  <c r="S109" i="34"/>
  <c r="Y108" i="34"/>
  <c r="X108" i="34"/>
  <c r="W108" i="34"/>
  <c r="V108" i="34"/>
  <c r="T108" i="34"/>
  <c r="U108" i="34" s="1"/>
  <c r="S108" i="34"/>
  <c r="Y107" i="34"/>
  <c r="X107" i="34"/>
  <c r="W107" i="34"/>
  <c r="V107" i="34"/>
  <c r="U107" i="34"/>
  <c r="T107" i="34"/>
  <c r="S107" i="34"/>
  <c r="Y106" i="34"/>
  <c r="X106" i="34"/>
  <c r="W106" i="34"/>
  <c r="V106" i="34"/>
  <c r="T106" i="34"/>
  <c r="U106" i="34" s="1"/>
  <c r="S106" i="34"/>
  <c r="Y105" i="34"/>
  <c r="X105" i="34"/>
  <c r="W105" i="34"/>
  <c r="V105" i="34"/>
  <c r="T105" i="34"/>
  <c r="U105" i="34" s="1"/>
  <c r="S105" i="34"/>
  <c r="Y104" i="34"/>
  <c r="X104" i="34"/>
  <c r="W104" i="34"/>
  <c r="V104" i="34"/>
  <c r="T104" i="34"/>
  <c r="U104" i="34" s="1"/>
  <c r="S104" i="34"/>
  <c r="Y103" i="34"/>
  <c r="X103" i="34"/>
  <c r="W103" i="34"/>
  <c r="V103" i="34"/>
  <c r="T103" i="34"/>
  <c r="U103" i="34" s="1"/>
  <c r="S103" i="34"/>
  <c r="Y102" i="34"/>
  <c r="X102" i="34"/>
  <c r="W102" i="34"/>
  <c r="V102" i="34"/>
  <c r="T102" i="34"/>
  <c r="U102" i="34" s="1"/>
  <c r="S102" i="34"/>
  <c r="Y101" i="34"/>
  <c r="X101" i="34"/>
  <c r="W101" i="34"/>
  <c r="V101" i="34"/>
  <c r="U101" i="34"/>
  <c r="T101" i="34"/>
  <c r="S101" i="34"/>
  <c r="Y100" i="34"/>
  <c r="X100" i="34"/>
  <c r="W100" i="34"/>
  <c r="V100" i="34"/>
  <c r="T100" i="34"/>
  <c r="U100" i="34" s="1"/>
  <c r="S100" i="34"/>
  <c r="Y99" i="34"/>
  <c r="X99" i="34"/>
  <c r="W99" i="34"/>
  <c r="V99" i="34"/>
  <c r="T99" i="34"/>
  <c r="S99" i="34"/>
  <c r="U99" i="34" s="1"/>
  <c r="Y98" i="34"/>
  <c r="X98" i="34"/>
  <c r="W98" i="34"/>
  <c r="V98" i="34"/>
  <c r="U98" i="34"/>
  <c r="T98" i="34"/>
  <c r="S98" i="34"/>
  <c r="Y97" i="34"/>
  <c r="X97" i="34"/>
  <c r="W97" i="34"/>
  <c r="V97" i="34"/>
  <c r="T97" i="34"/>
  <c r="U97" i="34" s="1"/>
  <c r="S97" i="34"/>
  <c r="Y96" i="34"/>
  <c r="X96" i="34"/>
  <c r="W96" i="34"/>
  <c r="V96" i="34"/>
  <c r="T96" i="34"/>
  <c r="U96" i="34" s="1"/>
  <c r="S96" i="34"/>
  <c r="Y95" i="34"/>
  <c r="X95" i="34"/>
  <c r="W95" i="34"/>
  <c r="V95" i="34"/>
  <c r="U95" i="34"/>
  <c r="T95" i="34"/>
  <c r="S95" i="34"/>
  <c r="Y94" i="34"/>
  <c r="X94" i="34"/>
  <c r="W94" i="34"/>
  <c r="V94" i="34"/>
  <c r="T94" i="34"/>
  <c r="U94" i="34" s="1"/>
  <c r="S94" i="34"/>
  <c r="Y93" i="34"/>
  <c r="X93" i="34"/>
  <c r="W93" i="34"/>
  <c r="V93" i="34"/>
  <c r="T93" i="34"/>
  <c r="U93" i="34" s="1"/>
  <c r="S93" i="34"/>
  <c r="Y92" i="34"/>
  <c r="X92" i="34"/>
  <c r="W92" i="34"/>
  <c r="V92" i="34"/>
  <c r="T92" i="34"/>
  <c r="U92" i="34" s="1"/>
  <c r="S92" i="34"/>
  <c r="Y91" i="34"/>
  <c r="X91" i="34"/>
  <c r="W91" i="34"/>
  <c r="V91" i="34"/>
  <c r="T91" i="34"/>
  <c r="U91" i="34" s="1"/>
  <c r="S91" i="34"/>
  <c r="Y90" i="34"/>
  <c r="X90" i="34"/>
  <c r="W90" i="34"/>
  <c r="V90" i="34"/>
  <c r="T90" i="34"/>
  <c r="U90" i="34" s="1"/>
  <c r="S90" i="34"/>
  <c r="Y89" i="34"/>
  <c r="X89" i="34"/>
  <c r="W89" i="34"/>
  <c r="V89" i="34"/>
  <c r="U89" i="34"/>
  <c r="T89" i="34"/>
  <c r="S89" i="34"/>
  <c r="Y88" i="34"/>
  <c r="X88" i="34"/>
  <c r="W88" i="34"/>
  <c r="V88" i="34"/>
  <c r="T88" i="34"/>
  <c r="U88" i="34" s="1"/>
  <c r="S88" i="34"/>
  <c r="Y87" i="34"/>
  <c r="X87" i="34"/>
  <c r="W87" i="34"/>
  <c r="V87" i="34"/>
  <c r="T87" i="34"/>
  <c r="S87" i="34"/>
  <c r="U87" i="34" s="1"/>
  <c r="Y86" i="34"/>
  <c r="X86" i="34"/>
  <c r="W86" i="34"/>
  <c r="V86" i="34"/>
  <c r="U86" i="34"/>
  <c r="T86" i="34"/>
  <c r="S86" i="34"/>
  <c r="Y85" i="34"/>
  <c r="X85" i="34"/>
  <c r="W85" i="34"/>
  <c r="V85" i="34"/>
  <c r="T85" i="34"/>
  <c r="U85" i="34" s="1"/>
  <c r="S85" i="34"/>
  <c r="Y84" i="34"/>
  <c r="X84" i="34"/>
  <c r="W84" i="34"/>
  <c r="V84" i="34"/>
  <c r="T84" i="34"/>
  <c r="U84" i="34" s="1"/>
  <c r="S84" i="34"/>
  <c r="Y83" i="34"/>
  <c r="X83" i="34"/>
  <c r="W83" i="34"/>
  <c r="V83" i="34"/>
  <c r="U83" i="34"/>
  <c r="T83" i="34"/>
  <c r="S83" i="34"/>
  <c r="Y82" i="34"/>
  <c r="X82" i="34"/>
  <c r="W82" i="34"/>
  <c r="V82" i="34"/>
  <c r="T82" i="34"/>
  <c r="U82" i="34" s="1"/>
  <c r="S82" i="34"/>
  <c r="Y81" i="34"/>
  <c r="X81" i="34"/>
  <c r="W81" i="34"/>
  <c r="W111" i="34" s="1"/>
  <c r="V81" i="34"/>
  <c r="T81" i="34"/>
  <c r="U81" i="34" s="1"/>
  <c r="S81" i="34"/>
  <c r="Y80" i="34"/>
  <c r="X80" i="34"/>
  <c r="W80" i="34"/>
  <c r="V80" i="34"/>
  <c r="T80" i="34"/>
  <c r="U80" i="34" s="1"/>
  <c r="S80" i="34"/>
  <c r="Y79" i="34"/>
  <c r="X79" i="34"/>
  <c r="W79" i="34"/>
  <c r="V79" i="34"/>
  <c r="T79" i="34"/>
  <c r="U79" i="34" s="1"/>
  <c r="S79" i="34"/>
  <c r="Y78" i="34"/>
  <c r="X78" i="34"/>
  <c r="W78" i="34"/>
  <c r="V78" i="34"/>
  <c r="T78" i="34"/>
  <c r="U78" i="34" s="1"/>
  <c r="S78" i="34"/>
  <c r="Y77" i="34"/>
  <c r="Y111" i="34" s="1"/>
  <c r="X77" i="34"/>
  <c r="X111" i="34" s="1"/>
  <c r="W77" i="34"/>
  <c r="V77" i="34"/>
  <c r="V111" i="34" s="1"/>
  <c r="U77" i="34"/>
  <c r="T77" i="34"/>
  <c r="T111" i="34" s="1"/>
  <c r="S77" i="34"/>
  <c r="S111" i="34" s="1"/>
  <c r="Y73" i="34"/>
  <c r="X73" i="34"/>
  <c r="W73" i="34"/>
  <c r="V73" i="34"/>
  <c r="T73" i="34"/>
  <c r="S73" i="34"/>
  <c r="U73" i="34" s="1"/>
  <c r="Y72" i="34"/>
  <c r="X72" i="34"/>
  <c r="W72" i="34"/>
  <c r="V72" i="34"/>
  <c r="U72" i="34"/>
  <c r="T72" i="34"/>
  <c r="S72" i="34"/>
  <c r="Y71" i="34"/>
  <c r="X71" i="34"/>
  <c r="W71" i="34"/>
  <c r="V71" i="34"/>
  <c r="T71" i="34"/>
  <c r="U71" i="34" s="1"/>
  <c r="S71" i="34"/>
  <c r="Y70" i="34"/>
  <c r="X70" i="34"/>
  <c r="W70" i="34"/>
  <c r="V70" i="34"/>
  <c r="T70" i="34"/>
  <c r="U70" i="34" s="1"/>
  <c r="S70" i="34"/>
  <c r="Y69" i="34"/>
  <c r="X69" i="34"/>
  <c r="W69" i="34"/>
  <c r="V69" i="34"/>
  <c r="U69" i="34"/>
  <c r="T69" i="34"/>
  <c r="S69" i="34"/>
  <c r="Y68" i="34"/>
  <c r="X68" i="34"/>
  <c r="W68" i="34"/>
  <c r="V68" i="34"/>
  <c r="T68" i="34"/>
  <c r="U68" i="34" s="1"/>
  <c r="S68" i="34"/>
  <c r="Y67" i="34"/>
  <c r="X67" i="34"/>
  <c r="W67" i="34"/>
  <c r="V67" i="34"/>
  <c r="T67" i="34"/>
  <c r="U67" i="34" s="1"/>
  <c r="S67" i="34"/>
  <c r="Y66" i="34"/>
  <c r="X66" i="34"/>
  <c r="W66" i="34"/>
  <c r="V66" i="34"/>
  <c r="T66" i="34"/>
  <c r="U66" i="34" s="1"/>
  <c r="S66" i="34"/>
  <c r="Y65" i="34"/>
  <c r="X65" i="34"/>
  <c r="W65" i="34"/>
  <c r="V65" i="34"/>
  <c r="T65" i="34"/>
  <c r="U65" i="34" s="1"/>
  <c r="S65" i="34"/>
  <c r="Y64" i="34"/>
  <c r="X64" i="34"/>
  <c r="W64" i="34"/>
  <c r="V64" i="34"/>
  <c r="T64" i="34"/>
  <c r="U64" i="34" s="1"/>
  <c r="S64" i="34"/>
  <c r="Y63" i="34"/>
  <c r="X63" i="34"/>
  <c r="W63" i="34"/>
  <c r="V63" i="34"/>
  <c r="U63" i="34"/>
  <c r="T63" i="34"/>
  <c r="S63" i="34"/>
  <c r="Y62" i="34"/>
  <c r="X62" i="34"/>
  <c r="W62" i="34"/>
  <c r="V62" i="34"/>
  <c r="T62" i="34"/>
  <c r="U62" i="34" s="1"/>
  <c r="S62" i="34"/>
  <c r="Y61" i="34"/>
  <c r="X61" i="34"/>
  <c r="W61" i="34"/>
  <c r="V61" i="34"/>
  <c r="T61" i="34"/>
  <c r="S61" i="34"/>
  <c r="U61" i="34" s="1"/>
  <c r="Y60" i="34"/>
  <c r="X60" i="34"/>
  <c r="W60" i="34"/>
  <c r="V60" i="34"/>
  <c r="U60" i="34"/>
  <c r="T60" i="34"/>
  <c r="S60" i="34"/>
  <c r="Y59" i="34"/>
  <c r="X59" i="34"/>
  <c r="W59" i="34"/>
  <c r="V59" i="34"/>
  <c r="T59" i="34"/>
  <c r="U59" i="34" s="1"/>
  <c r="S59" i="34"/>
  <c r="Y58" i="34"/>
  <c r="X58" i="34"/>
  <c r="W58" i="34"/>
  <c r="V58" i="34"/>
  <c r="T58" i="34"/>
  <c r="U58" i="34" s="1"/>
  <c r="S58" i="34"/>
  <c r="Y57" i="34"/>
  <c r="X57" i="34"/>
  <c r="W57" i="34"/>
  <c r="V57" i="34"/>
  <c r="U57" i="34"/>
  <c r="T57" i="34"/>
  <c r="S57" i="34"/>
  <c r="Y56" i="34"/>
  <c r="X56" i="34"/>
  <c r="W56" i="34"/>
  <c r="V56" i="34"/>
  <c r="T56" i="34"/>
  <c r="U56" i="34" s="1"/>
  <c r="S56" i="34"/>
  <c r="Y55" i="34"/>
  <c r="X55" i="34"/>
  <c r="W55" i="34"/>
  <c r="V55" i="34"/>
  <c r="T55" i="34"/>
  <c r="U55" i="34" s="1"/>
  <c r="S55" i="34"/>
  <c r="Y54" i="34"/>
  <c r="X54" i="34"/>
  <c r="W54" i="34"/>
  <c r="V54" i="34"/>
  <c r="T54" i="34"/>
  <c r="U54" i="34" s="1"/>
  <c r="S54" i="34"/>
  <c r="Y53" i="34"/>
  <c r="X53" i="34"/>
  <c r="W53" i="34"/>
  <c r="V53" i="34"/>
  <c r="T53" i="34"/>
  <c r="U53" i="34" s="1"/>
  <c r="S53" i="34"/>
  <c r="Y52" i="34"/>
  <c r="X52" i="34"/>
  <c r="W52" i="34"/>
  <c r="V52" i="34"/>
  <c r="T52" i="34"/>
  <c r="U52" i="34" s="1"/>
  <c r="S52" i="34"/>
  <c r="Y51" i="34"/>
  <c r="X51" i="34"/>
  <c r="W51" i="34"/>
  <c r="V51" i="34"/>
  <c r="U51" i="34"/>
  <c r="T51" i="34"/>
  <c r="S51" i="34"/>
  <c r="Y50" i="34"/>
  <c r="X50" i="34"/>
  <c r="W50" i="34"/>
  <c r="V50" i="34"/>
  <c r="T50" i="34"/>
  <c r="U50" i="34" s="1"/>
  <c r="S50" i="34"/>
  <c r="S74" i="34" s="1"/>
  <c r="Y49" i="34"/>
  <c r="X49" i="34"/>
  <c r="W49" i="34"/>
  <c r="V49" i="34"/>
  <c r="T49" i="34"/>
  <c r="S49" i="34"/>
  <c r="U49" i="34" s="1"/>
  <c r="Y48" i="34"/>
  <c r="X48" i="34"/>
  <c r="W48" i="34"/>
  <c r="V48" i="34"/>
  <c r="U48" i="34"/>
  <c r="T48" i="34"/>
  <c r="S48" i="34"/>
  <c r="Y47" i="34"/>
  <c r="X47" i="34"/>
  <c r="W47" i="34"/>
  <c r="V47" i="34"/>
  <c r="T47" i="34"/>
  <c r="U47" i="34" s="1"/>
  <c r="S47" i="34"/>
  <c r="Y46" i="34"/>
  <c r="X46" i="34"/>
  <c r="W46" i="34"/>
  <c r="V46" i="34"/>
  <c r="T46" i="34"/>
  <c r="U46" i="34" s="1"/>
  <c r="S46" i="34"/>
  <c r="Y45" i="34"/>
  <c r="X45" i="34"/>
  <c r="W45" i="34"/>
  <c r="V45" i="34"/>
  <c r="U45" i="34"/>
  <c r="T45" i="34"/>
  <c r="S45" i="34"/>
  <c r="Y44" i="34"/>
  <c r="X44" i="34"/>
  <c r="W44" i="34"/>
  <c r="V44" i="34"/>
  <c r="T44" i="34"/>
  <c r="U44" i="34" s="1"/>
  <c r="S44" i="34"/>
  <c r="Y43" i="34"/>
  <c r="X43" i="34"/>
  <c r="W43" i="34"/>
  <c r="W74" i="34" s="1"/>
  <c r="V43" i="34"/>
  <c r="T43" i="34"/>
  <c r="U43" i="34" s="1"/>
  <c r="S43" i="34"/>
  <c r="Y42" i="34"/>
  <c r="X42" i="34"/>
  <c r="W42" i="34"/>
  <c r="V42" i="34"/>
  <c r="T42" i="34"/>
  <c r="U42" i="34" s="1"/>
  <c r="S42" i="34"/>
  <c r="Y41" i="34"/>
  <c r="X41" i="34"/>
  <c r="W41" i="34"/>
  <c r="V41" i="34"/>
  <c r="V74" i="34" s="1"/>
  <c r="T41" i="34"/>
  <c r="U41" i="34" s="1"/>
  <c r="S41" i="34"/>
  <c r="Y40" i="34"/>
  <c r="Y74" i="34" s="1"/>
  <c r="X40" i="34"/>
  <c r="X74" i="34" s="1"/>
  <c r="W40" i="34"/>
  <c r="V40" i="34"/>
  <c r="T40" i="34"/>
  <c r="U40" i="34" s="1"/>
  <c r="S40" i="34"/>
  <c r="Y36" i="34"/>
  <c r="X36" i="34"/>
  <c r="W36" i="34"/>
  <c r="V36" i="34"/>
  <c r="T36" i="34"/>
  <c r="U36" i="34" s="1"/>
  <c r="S36" i="34"/>
  <c r="Y35" i="34"/>
  <c r="X35" i="34"/>
  <c r="W35" i="34"/>
  <c r="V35" i="34"/>
  <c r="T35" i="34"/>
  <c r="S35" i="34"/>
  <c r="U35" i="34" s="1"/>
  <c r="Y34" i="34"/>
  <c r="X34" i="34"/>
  <c r="W34" i="34"/>
  <c r="V34" i="34"/>
  <c r="U34" i="34"/>
  <c r="T34" i="34"/>
  <c r="S34" i="34"/>
  <c r="Y33" i="34"/>
  <c r="X33" i="34"/>
  <c r="W33" i="34"/>
  <c r="V33" i="34"/>
  <c r="T33" i="34"/>
  <c r="U33" i="34" s="1"/>
  <c r="S33" i="34"/>
  <c r="Y32" i="34"/>
  <c r="X32" i="34"/>
  <c r="W32" i="34"/>
  <c r="V32" i="34"/>
  <c r="T32" i="34"/>
  <c r="U32" i="34" s="1"/>
  <c r="S32" i="34"/>
  <c r="Y31" i="34"/>
  <c r="X31" i="34"/>
  <c r="W31" i="34"/>
  <c r="V31" i="34"/>
  <c r="U31" i="34"/>
  <c r="T31" i="34"/>
  <c r="S31" i="34"/>
  <c r="Y30" i="34"/>
  <c r="X30" i="34"/>
  <c r="W30" i="34"/>
  <c r="V30" i="34"/>
  <c r="T30" i="34"/>
  <c r="U30" i="34" s="1"/>
  <c r="S30" i="34"/>
  <c r="Y29" i="34"/>
  <c r="X29" i="34"/>
  <c r="W29" i="34"/>
  <c r="V29" i="34"/>
  <c r="T29" i="34"/>
  <c r="U29" i="34" s="1"/>
  <c r="S29" i="34"/>
  <c r="Y28" i="34"/>
  <c r="X28" i="34"/>
  <c r="W28" i="34"/>
  <c r="V28" i="34"/>
  <c r="T28" i="34"/>
  <c r="U28" i="34" s="1"/>
  <c r="S28" i="34"/>
  <c r="Y27" i="34"/>
  <c r="X27" i="34"/>
  <c r="W27" i="34"/>
  <c r="V27" i="34"/>
  <c r="T27" i="34"/>
  <c r="U27" i="34" s="1"/>
  <c r="S27" i="34"/>
  <c r="Y26" i="34"/>
  <c r="X26" i="34"/>
  <c r="W26" i="34"/>
  <c r="V26" i="34"/>
  <c r="T26" i="34"/>
  <c r="U26" i="34" s="1"/>
  <c r="S26" i="34"/>
  <c r="Y25" i="34"/>
  <c r="X25" i="34"/>
  <c r="W25" i="34"/>
  <c r="V25" i="34"/>
  <c r="U25" i="34"/>
  <c r="T25" i="34"/>
  <c r="S25" i="34"/>
  <c r="Y24" i="34"/>
  <c r="X24" i="34"/>
  <c r="W24" i="34"/>
  <c r="V24" i="34"/>
  <c r="T24" i="34"/>
  <c r="U24" i="34" s="1"/>
  <c r="S24" i="34"/>
  <c r="Y23" i="34"/>
  <c r="X23" i="34"/>
  <c r="W23" i="34"/>
  <c r="V23" i="34"/>
  <c r="T23" i="34"/>
  <c r="S23" i="34"/>
  <c r="U23" i="34" s="1"/>
  <c r="Y22" i="34"/>
  <c r="X22" i="34"/>
  <c r="W22" i="34"/>
  <c r="V22" i="34"/>
  <c r="U22" i="34"/>
  <c r="T22" i="34"/>
  <c r="S22" i="34"/>
  <c r="Y21" i="34"/>
  <c r="X21" i="34"/>
  <c r="W21" i="34"/>
  <c r="V21" i="34"/>
  <c r="T21" i="34"/>
  <c r="U21" i="34" s="1"/>
  <c r="S21" i="34"/>
  <c r="Y20" i="34"/>
  <c r="X20" i="34"/>
  <c r="W20" i="34"/>
  <c r="V20" i="34"/>
  <c r="T20" i="34"/>
  <c r="U20" i="34" s="1"/>
  <c r="S20" i="34"/>
  <c r="Y19" i="34"/>
  <c r="X19" i="34"/>
  <c r="W19" i="34"/>
  <c r="V19" i="34"/>
  <c r="U19" i="34"/>
  <c r="T19" i="34"/>
  <c r="S19" i="34"/>
  <c r="Y18" i="34"/>
  <c r="X18" i="34"/>
  <c r="W18" i="34"/>
  <c r="V18" i="34"/>
  <c r="T18" i="34"/>
  <c r="U18" i="34" s="1"/>
  <c r="S18" i="34"/>
  <c r="Y17" i="34"/>
  <c r="X17" i="34"/>
  <c r="W17" i="34"/>
  <c r="V17" i="34"/>
  <c r="T17" i="34"/>
  <c r="U17" i="34" s="1"/>
  <c r="S17" i="34"/>
  <c r="Y16" i="34"/>
  <c r="X16" i="34"/>
  <c r="W16" i="34"/>
  <c r="V16" i="34"/>
  <c r="T16" i="34"/>
  <c r="U16" i="34" s="1"/>
  <c r="S16" i="34"/>
  <c r="Y15" i="34"/>
  <c r="X15" i="34"/>
  <c r="W15" i="34"/>
  <c r="V15" i="34"/>
  <c r="T15" i="34"/>
  <c r="U15" i="34" s="1"/>
  <c r="S15" i="34"/>
  <c r="Y14" i="34"/>
  <c r="X14" i="34"/>
  <c r="W14" i="34"/>
  <c r="V14" i="34"/>
  <c r="T14" i="34"/>
  <c r="U14" i="34" s="1"/>
  <c r="S14" i="34"/>
  <c r="Y13" i="34"/>
  <c r="X13" i="34"/>
  <c r="X37" i="34" s="1"/>
  <c r="X112" i="34" s="1"/>
  <c r="W13" i="34"/>
  <c r="V13" i="34"/>
  <c r="U13" i="34"/>
  <c r="T13" i="34"/>
  <c r="S13" i="34"/>
  <c r="Y12" i="34"/>
  <c r="X12" i="34"/>
  <c r="W12" i="34"/>
  <c r="V12" i="34"/>
  <c r="T12" i="34"/>
  <c r="U12" i="34" s="1"/>
  <c r="S12" i="34"/>
  <c r="Y11" i="34"/>
  <c r="X11" i="34"/>
  <c r="W11" i="34"/>
  <c r="V11" i="34"/>
  <c r="U11" i="34"/>
  <c r="T11" i="34"/>
  <c r="S11" i="34"/>
  <c r="Y10" i="34"/>
  <c r="X10" i="34"/>
  <c r="W10" i="34"/>
  <c r="V10" i="34"/>
  <c r="U10" i="34"/>
  <c r="T10" i="34"/>
  <c r="S10" i="34"/>
  <c r="Y9" i="34"/>
  <c r="X9" i="34"/>
  <c r="W9" i="34"/>
  <c r="V9" i="34"/>
  <c r="T9" i="34"/>
  <c r="U9" i="34" s="1"/>
  <c r="S9" i="34"/>
  <c r="Y8" i="34"/>
  <c r="X8" i="34"/>
  <c r="W8" i="34"/>
  <c r="V8" i="34"/>
  <c r="T8" i="34"/>
  <c r="U8" i="34" s="1"/>
  <c r="S8" i="34"/>
  <c r="Y7" i="34"/>
  <c r="X7" i="34"/>
  <c r="W7" i="34"/>
  <c r="V7" i="34"/>
  <c r="U7" i="34"/>
  <c r="T7" i="34"/>
  <c r="S7" i="34"/>
  <c r="Y6" i="34"/>
  <c r="X6" i="34"/>
  <c r="W6" i="34"/>
  <c r="V6" i="34"/>
  <c r="V37" i="34" s="1"/>
  <c r="T6" i="34"/>
  <c r="U6" i="34" s="1"/>
  <c r="S6" i="34"/>
  <c r="Y5" i="34"/>
  <c r="X5" i="34"/>
  <c r="W5" i="34"/>
  <c r="V5" i="34"/>
  <c r="T5" i="34"/>
  <c r="U5" i="34" s="1"/>
  <c r="S5" i="34"/>
  <c r="M5" i="34"/>
  <c r="Y4" i="34"/>
  <c r="Y37" i="34" s="1"/>
  <c r="X4" i="34"/>
  <c r="W4" i="34"/>
  <c r="W37" i="34" s="1"/>
  <c r="V4" i="34"/>
  <c r="T4" i="34"/>
  <c r="T37" i="34" s="1"/>
  <c r="S4" i="34"/>
  <c r="S37" i="34" s="1"/>
  <c r="S112" i="34" s="1"/>
  <c r="M4" i="34"/>
  <c r="W178" i="34" l="1"/>
  <c r="T203" i="34"/>
  <c r="S203" i="34"/>
  <c r="V203" i="34"/>
  <c r="X230" i="34"/>
  <c r="X248" i="34"/>
  <c r="U280" i="34"/>
  <c r="S406" i="34"/>
  <c r="V178" i="34"/>
  <c r="U229" i="34"/>
  <c r="Y248" i="34"/>
  <c r="S332" i="34"/>
  <c r="T406" i="34"/>
  <c r="U133" i="34"/>
  <c r="U202" i="34"/>
  <c r="T135" i="34"/>
  <c r="W135" i="34"/>
  <c r="U264" i="34"/>
  <c r="W406" i="34"/>
  <c r="V135" i="34"/>
  <c r="S230" i="34"/>
  <c r="V332" i="34"/>
  <c r="U126" i="34"/>
  <c r="U135" i="34" s="1"/>
  <c r="X203" i="34"/>
  <c r="W332" i="34"/>
  <c r="Y406" i="34"/>
  <c r="W112" i="34"/>
  <c r="V112" i="34"/>
  <c r="V466" i="34" s="1"/>
  <c r="X466" i="34"/>
  <c r="Y178" i="34"/>
  <c r="Y332" i="34"/>
  <c r="U386" i="34"/>
  <c r="U464" i="34"/>
  <c r="U111" i="34"/>
  <c r="S248" i="34"/>
  <c r="S466" i="34" s="1"/>
  <c r="Y112" i="34"/>
  <c r="U74" i="34"/>
  <c r="U154" i="34"/>
  <c r="Y203" i="34"/>
  <c r="U217" i="34"/>
  <c r="U296" i="34"/>
  <c r="T457" i="34"/>
  <c r="T74" i="34"/>
  <c r="T112" i="34" s="1"/>
  <c r="U157" i="34"/>
  <c r="U165" i="34" s="1"/>
  <c r="U181" i="34"/>
  <c r="U186" i="34" s="1"/>
  <c r="U239" i="34"/>
  <c r="U242" i="34" s="1"/>
  <c r="U389" i="34"/>
  <c r="U405" i="34" s="1"/>
  <c r="U130" i="34"/>
  <c r="T143" i="34"/>
  <c r="U299" i="34"/>
  <c r="U309" i="34" s="1"/>
  <c r="U312" i="34"/>
  <c r="U320" i="34" s="1"/>
  <c r="T264" i="34"/>
  <c r="U132" i="34"/>
  <c r="U192" i="34"/>
  <c r="U194" i="34" s="1"/>
  <c r="U221" i="34"/>
  <c r="U223" i="34" s="1"/>
  <c r="U234" i="34"/>
  <c r="U236" i="34" s="1"/>
  <c r="U248" i="34" s="1"/>
  <c r="U409" i="34"/>
  <c r="U427" i="34" s="1"/>
  <c r="T154" i="34"/>
  <c r="T178" i="34" s="1"/>
  <c r="U245" i="34"/>
  <c r="U247" i="34" s="1"/>
  <c r="T280" i="34"/>
  <c r="S386" i="34"/>
  <c r="U4" i="34"/>
  <c r="U37" i="34" s="1"/>
  <c r="U112" i="34" s="1"/>
  <c r="U335" i="34"/>
  <c r="U367" i="34" s="1"/>
  <c r="U124" i="34"/>
  <c r="U462" i="34"/>
  <c r="T332" i="34" l="1"/>
  <c r="T466" i="34" s="1"/>
  <c r="U406" i="34"/>
  <c r="U230" i="34"/>
  <c r="W466" i="34"/>
  <c r="U178" i="34"/>
  <c r="U466" i="34" s="1"/>
  <c r="U332" i="34"/>
  <c r="Y466" i="34"/>
  <c r="U203" i="34"/>
  <c r="AC467" i="33" l="1"/>
  <c r="AB467" i="33"/>
  <c r="AD465" i="33"/>
  <c r="AC465" i="33"/>
  <c r="AB465" i="33"/>
  <c r="Z465" i="33"/>
  <c r="Z467" i="33" s="1"/>
  <c r="Y465" i="33"/>
  <c r="Y467" i="33" s="1"/>
  <c r="X465" i="33"/>
  <c r="W465" i="33"/>
  <c r="V465" i="33"/>
  <c r="AD464" i="33"/>
  <c r="AC464" i="33"/>
  <c r="AB464" i="33"/>
  <c r="AA464" i="33"/>
  <c r="Z464" i="33"/>
  <c r="Y464" i="33"/>
  <c r="W464" i="33"/>
  <c r="W467" i="33" s="1"/>
  <c r="V464" i="33"/>
  <c r="AD463" i="33"/>
  <c r="AD467" i="33" s="1"/>
  <c r="AC463" i="33"/>
  <c r="AB463" i="33"/>
  <c r="AA463" i="33"/>
  <c r="Z463" i="33"/>
  <c r="Y463" i="33"/>
  <c r="X463" i="33"/>
  <c r="W463" i="33"/>
  <c r="V463" i="33"/>
  <c r="V467" i="33" s="1"/>
  <c r="AD459" i="33"/>
  <c r="AC459" i="33"/>
  <c r="AB459" i="33"/>
  <c r="Z459" i="33"/>
  <c r="Y459" i="33"/>
  <c r="AA459" i="33" s="1"/>
  <c r="X459" i="33"/>
  <c r="W459" i="33"/>
  <c r="V459" i="33"/>
  <c r="AD458" i="33"/>
  <c r="AC458" i="33"/>
  <c r="AB458" i="33"/>
  <c r="AA458" i="33"/>
  <c r="Z458" i="33"/>
  <c r="Y458" i="33"/>
  <c r="W458" i="33"/>
  <c r="V458" i="33"/>
  <c r="AD455" i="33"/>
  <c r="AC455" i="33"/>
  <c r="AB455" i="33"/>
  <c r="AA455" i="33"/>
  <c r="Z455" i="33"/>
  <c r="Y455" i="33"/>
  <c r="X455" i="33"/>
  <c r="W455" i="33"/>
  <c r="V455" i="33"/>
  <c r="AD454" i="33"/>
  <c r="AC454" i="33"/>
  <c r="AB454" i="33"/>
  <c r="AA454" i="33"/>
  <c r="Z454" i="33"/>
  <c r="Y454" i="33"/>
  <c r="X454" i="33"/>
  <c r="W454" i="33"/>
  <c r="V454" i="33"/>
  <c r="AD453" i="33"/>
  <c r="AC453" i="33"/>
  <c r="AB453" i="33"/>
  <c r="Z453" i="33"/>
  <c r="Y453" i="33"/>
  <c r="AA453" i="33" s="1"/>
  <c r="X453" i="33"/>
  <c r="W453" i="33"/>
  <c r="V453" i="33"/>
  <c r="AD451" i="33"/>
  <c r="AC451" i="33"/>
  <c r="AB451" i="33"/>
  <c r="AA451" i="33"/>
  <c r="Z451" i="33"/>
  <c r="Y451" i="33"/>
  <c r="W451" i="33"/>
  <c r="V451" i="33"/>
  <c r="AD449" i="33"/>
  <c r="AC449" i="33"/>
  <c r="AB449" i="33"/>
  <c r="AA449" i="33"/>
  <c r="Z449" i="33"/>
  <c r="Y449" i="33"/>
  <c r="X449" i="33"/>
  <c r="W449" i="33"/>
  <c r="V449" i="33"/>
  <c r="AD448" i="33"/>
  <c r="AC448" i="33"/>
  <c r="AB448" i="33"/>
  <c r="AA448" i="33"/>
  <c r="Z448" i="33"/>
  <c r="Y448" i="33"/>
  <c r="X448" i="33"/>
  <c r="W448" i="33"/>
  <c r="V448" i="33"/>
  <c r="AD447" i="33"/>
  <c r="AC447" i="33"/>
  <c r="AB447" i="33"/>
  <c r="Z447" i="33"/>
  <c r="Y447" i="33"/>
  <c r="AA447" i="33" s="1"/>
  <c r="X447" i="33"/>
  <c r="W447" i="33"/>
  <c r="V447" i="33"/>
  <c r="AD446" i="33"/>
  <c r="AC446" i="33"/>
  <c r="AB446" i="33"/>
  <c r="AA446" i="33"/>
  <c r="Z446" i="33"/>
  <c r="Y446" i="33"/>
  <c r="W446" i="33"/>
  <c r="V446" i="33"/>
  <c r="AD445" i="33"/>
  <c r="AC445" i="33"/>
  <c r="AB445" i="33"/>
  <c r="AA445" i="33"/>
  <c r="Z445" i="33"/>
  <c r="Y445" i="33"/>
  <c r="X445" i="33"/>
  <c r="W445" i="33"/>
  <c r="V445" i="33"/>
  <c r="AD444" i="33"/>
  <c r="AC444" i="33"/>
  <c r="AB444" i="33"/>
  <c r="AA444" i="33"/>
  <c r="Z444" i="33"/>
  <c r="Y444" i="33"/>
  <c r="X444" i="33"/>
  <c r="W444" i="33"/>
  <c r="V444" i="33"/>
  <c r="AD443" i="33"/>
  <c r="AC443" i="33"/>
  <c r="AB443" i="33"/>
  <c r="Z443" i="33"/>
  <c r="Y443" i="33"/>
  <c r="AA443" i="33" s="1"/>
  <c r="X443" i="33"/>
  <c r="W443" i="33"/>
  <c r="V443" i="33"/>
  <c r="AD442" i="33"/>
  <c r="AC442" i="33"/>
  <c r="AB442" i="33"/>
  <c r="AA442" i="33"/>
  <c r="Z442" i="33"/>
  <c r="Y442" i="33"/>
  <c r="W442" i="33"/>
  <c r="V442" i="33"/>
  <c r="AD441" i="33"/>
  <c r="AC441" i="33"/>
  <c r="AB441" i="33"/>
  <c r="AA441" i="33"/>
  <c r="Z441" i="33"/>
  <c r="Y441" i="33"/>
  <c r="X441" i="33"/>
  <c r="W441" i="33"/>
  <c r="V441" i="33"/>
  <c r="AD440" i="33"/>
  <c r="AC440" i="33"/>
  <c r="AB440" i="33"/>
  <c r="AA440" i="33"/>
  <c r="Z440" i="33"/>
  <c r="Y440" i="33"/>
  <c r="X440" i="33"/>
  <c r="W440" i="33"/>
  <c r="V440" i="33"/>
  <c r="AD439" i="33"/>
  <c r="AC439" i="33"/>
  <c r="AB439" i="33"/>
  <c r="Z439" i="33"/>
  <c r="Y439" i="33"/>
  <c r="X439" i="33"/>
  <c r="W439" i="33"/>
  <c r="V439" i="33"/>
  <c r="AD438" i="33"/>
  <c r="AC438" i="33"/>
  <c r="AB438" i="33"/>
  <c r="AA438" i="33"/>
  <c r="Z438" i="33"/>
  <c r="Y438" i="33"/>
  <c r="W438" i="33"/>
  <c r="V438" i="33"/>
  <c r="X438" i="33" s="1"/>
  <c r="AD437" i="33"/>
  <c r="AC437" i="33"/>
  <c r="AB437" i="33"/>
  <c r="AA437" i="33"/>
  <c r="Z437" i="33"/>
  <c r="Y437" i="33"/>
  <c r="X437" i="33"/>
  <c r="W437" i="33"/>
  <c r="V437" i="33"/>
  <c r="AD436" i="33"/>
  <c r="AC436" i="33"/>
  <c r="AC460" i="33" s="1"/>
  <c r="AB436" i="33"/>
  <c r="AB460" i="33" s="1"/>
  <c r="AA436" i="33"/>
  <c r="Z436" i="33"/>
  <c r="Y436" i="33"/>
  <c r="X436" i="33"/>
  <c r="W436" i="33"/>
  <c r="V436" i="33"/>
  <c r="AD435" i="33"/>
  <c r="AC435" i="33"/>
  <c r="AB435" i="33"/>
  <c r="Z435" i="33"/>
  <c r="Y435" i="33"/>
  <c r="AA435" i="33" s="1"/>
  <c r="X435" i="33"/>
  <c r="W435" i="33"/>
  <c r="V435" i="33"/>
  <c r="AD434" i="33"/>
  <c r="AC434" i="33"/>
  <c r="AB434" i="33"/>
  <c r="AA434" i="33"/>
  <c r="Z434" i="33"/>
  <c r="Y434" i="33"/>
  <c r="W434" i="33"/>
  <c r="V434" i="33"/>
  <c r="AD433" i="33"/>
  <c r="AD460" i="33" s="1"/>
  <c r="AC433" i="33"/>
  <c r="AB433" i="33"/>
  <c r="AA433" i="33"/>
  <c r="Z433" i="33"/>
  <c r="Y433" i="33"/>
  <c r="Y460" i="33" s="1"/>
  <c r="X433" i="33"/>
  <c r="W433" i="33"/>
  <c r="V433" i="33"/>
  <c r="V460" i="33" s="1"/>
  <c r="X429" i="33"/>
  <c r="W429" i="33"/>
  <c r="V429" i="33"/>
  <c r="AD427" i="33"/>
  <c r="AC427" i="33"/>
  <c r="AB427" i="33"/>
  <c r="AA427" i="33"/>
  <c r="Z427" i="33"/>
  <c r="Y427" i="33"/>
  <c r="X427" i="33"/>
  <c r="W427" i="33"/>
  <c r="V427" i="33"/>
  <c r="AD426" i="33"/>
  <c r="AC426" i="33"/>
  <c r="AB426" i="33"/>
  <c r="Z426" i="33"/>
  <c r="Y426" i="33"/>
  <c r="X426" i="33"/>
  <c r="W426" i="33"/>
  <c r="V426" i="33"/>
  <c r="AD425" i="33"/>
  <c r="AC425" i="33"/>
  <c r="AB425" i="33"/>
  <c r="AA425" i="33"/>
  <c r="Z425" i="33"/>
  <c r="Y425" i="33"/>
  <c r="W425" i="33"/>
  <c r="V425" i="33"/>
  <c r="X425" i="33" s="1"/>
  <c r="AD424" i="33"/>
  <c r="AC424" i="33"/>
  <c r="AB424" i="33"/>
  <c r="AA424" i="33"/>
  <c r="Z424" i="33"/>
  <c r="Y424" i="33"/>
  <c r="X424" i="33"/>
  <c r="W424" i="33"/>
  <c r="V424" i="33"/>
  <c r="AD423" i="33"/>
  <c r="AC423" i="33"/>
  <c r="AB423" i="33"/>
  <c r="AA423" i="33"/>
  <c r="Z423" i="33"/>
  <c r="Y423" i="33"/>
  <c r="X423" i="33"/>
  <c r="W423" i="33"/>
  <c r="V423" i="33"/>
  <c r="AD422" i="33"/>
  <c r="AC422" i="33"/>
  <c r="AB422" i="33"/>
  <c r="Z422" i="33"/>
  <c r="Y422" i="33"/>
  <c r="AA422" i="33" s="1"/>
  <c r="X422" i="33"/>
  <c r="W422" i="33"/>
  <c r="V422" i="33"/>
  <c r="AD421" i="33"/>
  <c r="AC421" i="33"/>
  <c r="AB421" i="33"/>
  <c r="AA421" i="33"/>
  <c r="Z421" i="33"/>
  <c r="Y421" i="33"/>
  <c r="W421" i="33"/>
  <c r="V421" i="33"/>
  <c r="AD420" i="33"/>
  <c r="AC420" i="33"/>
  <c r="AB420" i="33"/>
  <c r="AA420" i="33"/>
  <c r="Z420" i="33"/>
  <c r="Y420" i="33"/>
  <c r="X420" i="33"/>
  <c r="W420" i="33"/>
  <c r="V420" i="33"/>
  <c r="AD419" i="33"/>
  <c r="AC419" i="33"/>
  <c r="AB419" i="33"/>
  <c r="AA419" i="33"/>
  <c r="Z419" i="33"/>
  <c r="Y419" i="33"/>
  <c r="X419" i="33"/>
  <c r="W419" i="33"/>
  <c r="V419" i="33"/>
  <c r="AD418" i="33"/>
  <c r="AC418" i="33"/>
  <c r="AB418" i="33"/>
  <c r="Z418" i="33"/>
  <c r="Y418" i="33"/>
  <c r="AA418" i="33" s="1"/>
  <c r="X418" i="33"/>
  <c r="W418" i="33"/>
  <c r="V418" i="33"/>
  <c r="AD417" i="33"/>
  <c r="AC417" i="33"/>
  <c r="AB417" i="33"/>
  <c r="AA417" i="33"/>
  <c r="Z417" i="33"/>
  <c r="Y417" i="33"/>
  <c r="W417" i="33"/>
  <c r="V417" i="33"/>
  <c r="AD416" i="33"/>
  <c r="AC416" i="33"/>
  <c r="AB416" i="33"/>
  <c r="AA416" i="33"/>
  <c r="Z416" i="33"/>
  <c r="Y416" i="33"/>
  <c r="X416" i="33"/>
  <c r="W416" i="33"/>
  <c r="V416" i="33"/>
  <c r="AD415" i="33"/>
  <c r="AC415" i="33"/>
  <c r="AC430" i="33" s="1"/>
  <c r="AB415" i="33"/>
  <c r="AB430" i="33" s="1"/>
  <c r="AA415" i="33"/>
  <c r="Z415" i="33"/>
  <c r="Y415" i="33"/>
  <c r="X415" i="33"/>
  <c r="W415" i="33"/>
  <c r="V415" i="33"/>
  <c r="AD414" i="33"/>
  <c r="AC414" i="33"/>
  <c r="AB414" i="33"/>
  <c r="Z414" i="33"/>
  <c r="Y414" i="33"/>
  <c r="AA414" i="33" s="1"/>
  <c r="X414" i="33"/>
  <c r="W414" i="33"/>
  <c r="V414" i="33"/>
  <c r="AD413" i="33"/>
  <c r="AC413" i="33"/>
  <c r="AB413" i="33"/>
  <c r="AA413" i="33"/>
  <c r="Z413" i="33"/>
  <c r="Y413" i="33"/>
  <c r="W413" i="33"/>
  <c r="V413" i="33"/>
  <c r="AD412" i="33"/>
  <c r="AD430" i="33" s="1"/>
  <c r="AC412" i="33"/>
  <c r="AB412" i="33"/>
  <c r="AA412" i="33"/>
  <c r="Z412" i="33"/>
  <c r="Y412" i="33"/>
  <c r="Y430" i="33" s="1"/>
  <c r="X412" i="33"/>
  <c r="W412" i="33"/>
  <c r="V412" i="33"/>
  <c r="V430" i="33" s="1"/>
  <c r="Z408" i="33"/>
  <c r="AD407" i="33"/>
  <c r="AC407" i="33"/>
  <c r="AB407" i="33"/>
  <c r="AA407" i="33"/>
  <c r="Z407" i="33"/>
  <c r="Y407" i="33"/>
  <c r="W407" i="33"/>
  <c r="V407" i="33"/>
  <c r="AD406" i="33"/>
  <c r="AC406" i="33"/>
  <c r="AB406" i="33"/>
  <c r="AA406" i="33"/>
  <c r="Z406" i="33"/>
  <c r="Y406" i="33"/>
  <c r="X406" i="33"/>
  <c r="W406" i="33"/>
  <c r="V406" i="33"/>
  <c r="AD405" i="33"/>
  <c r="AC405" i="33"/>
  <c r="AB405" i="33"/>
  <c r="AA405" i="33"/>
  <c r="Z405" i="33"/>
  <c r="Y405" i="33"/>
  <c r="X405" i="33"/>
  <c r="W405" i="33"/>
  <c r="V405" i="33"/>
  <c r="AD404" i="33"/>
  <c r="AC404" i="33"/>
  <c r="AB404" i="33"/>
  <c r="Z404" i="33"/>
  <c r="Y404" i="33"/>
  <c r="AA404" i="33" s="1"/>
  <c r="X404" i="33"/>
  <c r="W404" i="33"/>
  <c r="V404" i="33"/>
  <c r="AD403" i="33"/>
  <c r="AC403" i="33"/>
  <c r="AB403" i="33"/>
  <c r="AA403" i="33"/>
  <c r="Z403" i="33"/>
  <c r="Y403" i="33"/>
  <c r="W403" i="33"/>
  <c r="V403" i="33"/>
  <c r="X403" i="33" s="1"/>
  <c r="AD402" i="33"/>
  <c r="AA402" i="33"/>
  <c r="Z402" i="33"/>
  <c r="Y402" i="33"/>
  <c r="V402" i="33"/>
  <c r="T402" i="33"/>
  <c r="S402" i="33"/>
  <c r="AC402" i="33" s="1"/>
  <c r="R402" i="33"/>
  <c r="AB402" i="33" s="1"/>
  <c r="N402" i="33"/>
  <c r="M402" i="33"/>
  <c r="W402" i="33" s="1"/>
  <c r="X402" i="33" s="1"/>
  <c r="AD401" i="33"/>
  <c r="AC401" i="33"/>
  <c r="AB401" i="33"/>
  <c r="Z401" i="33"/>
  <c r="AA401" i="33" s="1"/>
  <c r="Y401" i="33"/>
  <c r="W401" i="33"/>
  <c r="V401" i="33"/>
  <c r="X401" i="33" s="1"/>
  <c r="AD400" i="33"/>
  <c r="AC400" i="33"/>
  <c r="AB400" i="33"/>
  <c r="Z400" i="33"/>
  <c r="AA400" i="33" s="1"/>
  <c r="Y400" i="33"/>
  <c r="W400" i="33"/>
  <c r="X400" i="33" s="1"/>
  <c r="V400" i="33"/>
  <c r="AD399" i="33"/>
  <c r="AC399" i="33"/>
  <c r="AB399" i="33"/>
  <c r="AA399" i="33"/>
  <c r="Z399" i="33"/>
  <c r="Y399" i="33"/>
  <c r="W399" i="33"/>
  <c r="X399" i="33" s="1"/>
  <c r="V399" i="33"/>
  <c r="AD398" i="33"/>
  <c r="AC398" i="33"/>
  <c r="AB398" i="33"/>
  <c r="Z398" i="33"/>
  <c r="Y398" i="33"/>
  <c r="AA398" i="33" s="1"/>
  <c r="X398" i="33"/>
  <c r="W398" i="33"/>
  <c r="V398" i="33"/>
  <c r="AD397" i="33"/>
  <c r="AC397" i="33"/>
  <c r="AB397" i="33"/>
  <c r="Z397" i="33"/>
  <c r="AA397" i="33" s="1"/>
  <c r="Y397" i="33"/>
  <c r="W397" i="33"/>
  <c r="V397" i="33"/>
  <c r="X397" i="33" s="1"/>
  <c r="AD396" i="33"/>
  <c r="AC396" i="33"/>
  <c r="AB396" i="33"/>
  <c r="Z396" i="33"/>
  <c r="AA396" i="33" s="1"/>
  <c r="Y396" i="33"/>
  <c r="W396" i="33"/>
  <c r="X396" i="33" s="1"/>
  <c r="V396" i="33"/>
  <c r="AD395" i="33"/>
  <c r="AC395" i="33"/>
  <c r="AB395" i="33"/>
  <c r="AA395" i="33"/>
  <c r="Z395" i="33"/>
  <c r="Y395" i="33"/>
  <c r="W395" i="33"/>
  <c r="V395" i="33"/>
  <c r="X395" i="33" s="1"/>
  <c r="AD394" i="33"/>
  <c r="AC394" i="33"/>
  <c r="AB394" i="33"/>
  <c r="Z394" i="33"/>
  <c r="Y394" i="33"/>
  <c r="X394" i="33"/>
  <c r="W394" i="33"/>
  <c r="V394" i="33"/>
  <c r="AD393" i="33"/>
  <c r="AC393" i="33"/>
  <c r="AB393" i="33"/>
  <c r="Z393" i="33"/>
  <c r="AA393" i="33" s="1"/>
  <c r="Y393" i="33"/>
  <c r="W393" i="33"/>
  <c r="V393" i="33"/>
  <c r="X393" i="33" s="1"/>
  <c r="AD392" i="33"/>
  <c r="AD408" i="33" s="1"/>
  <c r="AC392" i="33"/>
  <c r="AB392" i="33"/>
  <c r="Z392" i="33"/>
  <c r="Y392" i="33"/>
  <c r="AA392" i="33" s="1"/>
  <c r="W392" i="33"/>
  <c r="X392" i="33" s="1"/>
  <c r="V392" i="33"/>
  <c r="AD391" i="33"/>
  <c r="AC391" i="33"/>
  <c r="AB391" i="33"/>
  <c r="AA391" i="33"/>
  <c r="Z391" i="33"/>
  <c r="Y391" i="33"/>
  <c r="W391" i="33"/>
  <c r="V391" i="33"/>
  <c r="V408" i="33" s="1"/>
  <c r="Y388" i="33"/>
  <c r="AD387" i="33"/>
  <c r="AC387" i="33"/>
  <c r="AB387" i="33"/>
  <c r="Z387" i="33"/>
  <c r="Y387" i="33"/>
  <c r="AA387" i="33" s="1"/>
  <c r="W387" i="33"/>
  <c r="V387" i="33"/>
  <c r="X387" i="33" s="1"/>
  <c r="N387" i="33"/>
  <c r="AD386" i="33"/>
  <c r="AC386" i="33"/>
  <c r="AB386" i="33"/>
  <c r="AA386" i="33"/>
  <c r="Z386" i="33"/>
  <c r="Y386" i="33"/>
  <c r="X386" i="33"/>
  <c r="W386" i="33"/>
  <c r="V386" i="33"/>
  <c r="AD385" i="33"/>
  <c r="AC385" i="33"/>
  <c r="AB385" i="33"/>
  <c r="AA385" i="33"/>
  <c r="Z385" i="33"/>
  <c r="Y385" i="33"/>
  <c r="X385" i="33"/>
  <c r="W385" i="33"/>
  <c r="V385" i="33"/>
  <c r="AD384" i="33"/>
  <c r="AC384" i="33"/>
  <c r="AB384" i="33"/>
  <c r="Z384" i="33"/>
  <c r="Y384" i="33"/>
  <c r="AA384" i="33" s="1"/>
  <c r="X384" i="33"/>
  <c r="W384" i="33"/>
  <c r="V384" i="33"/>
  <c r="AD383" i="33"/>
  <c r="AC383" i="33"/>
  <c r="AB383" i="33"/>
  <c r="AA383" i="33"/>
  <c r="Z383" i="33"/>
  <c r="Y383" i="33"/>
  <c r="W383" i="33"/>
  <c r="V383" i="33"/>
  <c r="AD382" i="33"/>
  <c r="AA382" i="33"/>
  <c r="Z382" i="33"/>
  <c r="Y382" i="33"/>
  <c r="T382" i="33"/>
  <c r="S382" i="33"/>
  <c r="AC382" i="33" s="1"/>
  <c r="R382" i="33"/>
  <c r="AB382" i="33" s="1"/>
  <c r="N382" i="33"/>
  <c r="M382" i="33"/>
  <c r="W382" i="33" s="1"/>
  <c r="L382" i="33"/>
  <c r="V382" i="33" s="1"/>
  <c r="X382" i="33" s="1"/>
  <c r="AD381" i="33"/>
  <c r="AC381" i="33"/>
  <c r="AB381" i="33"/>
  <c r="AA381" i="33"/>
  <c r="Z381" i="33"/>
  <c r="Y381" i="33"/>
  <c r="W381" i="33"/>
  <c r="V381" i="33"/>
  <c r="AD380" i="33"/>
  <c r="AC380" i="33"/>
  <c r="AB380" i="33"/>
  <c r="AA380" i="33"/>
  <c r="Z380" i="33"/>
  <c r="Y380" i="33"/>
  <c r="X380" i="33"/>
  <c r="W380" i="33"/>
  <c r="V380" i="33"/>
  <c r="AD379" i="33"/>
  <c r="AC379" i="33"/>
  <c r="AB379" i="33"/>
  <c r="AA379" i="33"/>
  <c r="Z379" i="33"/>
  <c r="Y379" i="33"/>
  <c r="X379" i="33"/>
  <c r="W379" i="33"/>
  <c r="V379" i="33"/>
  <c r="AD378" i="33"/>
  <c r="AC378" i="33"/>
  <c r="AB378" i="33"/>
  <c r="Z378" i="33"/>
  <c r="Y378" i="33"/>
  <c r="AA378" i="33" s="1"/>
  <c r="X378" i="33"/>
  <c r="W378" i="33"/>
  <c r="V378" i="33"/>
  <c r="N378" i="33"/>
  <c r="AD377" i="33"/>
  <c r="AC377" i="33"/>
  <c r="AB377" i="33"/>
  <c r="Z377" i="33"/>
  <c r="Y377" i="33"/>
  <c r="AA377" i="33" s="1"/>
  <c r="X377" i="33"/>
  <c r="W377" i="33"/>
  <c r="V377" i="33"/>
  <c r="N377" i="33"/>
  <c r="AD376" i="33"/>
  <c r="AC376" i="33"/>
  <c r="AB376" i="33"/>
  <c r="Z376" i="33"/>
  <c r="AA376" i="33" s="1"/>
  <c r="Y376" i="33"/>
  <c r="W376" i="33"/>
  <c r="V376" i="33"/>
  <c r="X376" i="33" s="1"/>
  <c r="N376" i="33"/>
  <c r="AD375" i="33"/>
  <c r="AC375" i="33"/>
  <c r="AB375" i="33"/>
  <c r="AA375" i="33"/>
  <c r="Z375" i="33"/>
  <c r="Y375" i="33"/>
  <c r="X375" i="33"/>
  <c r="W375" i="33"/>
  <c r="V375" i="33"/>
  <c r="N375" i="33"/>
  <c r="AD374" i="33"/>
  <c r="AC374" i="33"/>
  <c r="AB374" i="33"/>
  <c r="Z374" i="33"/>
  <c r="Y374" i="33"/>
  <c r="AA374" i="33" s="1"/>
  <c r="W374" i="33"/>
  <c r="V374" i="33"/>
  <c r="X374" i="33" s="1"/>
  <c r="N374" i="33"/>
  <c r="AD373" i="33"/>
  <c r="AC373" i="33"/>
  <c r="AB373" i="33"/>
  <c r="AA373" i="33"/>
  <c r="Z373" i="33"/>
  <c r="Y373" i="33"/>
  <c r="W373" i="33"/>
  <c r="V373" i="33"/>
  <c r="X373" i="33" s="1"/>
  <c r="N373" i="33"/>
  <c r="AD372" i="33"/>
  <c r="AC372" i="33"/>
  <c r="AB372" i="33"/>
  <c r="Z372" i="33"/>
  <c r="Y372" i="33"/>
  <c r="AA372" i="33" s="1"/>
  <c r="X372" i="33"/>
  <c r="W372" i="33"/>
  <c r="V372" i="33"/>
  <c r="N372" i="33"/>
  <c r="AD371" i="33"/>
  <c r="AD388" i="33" s="1"/>
  <c r="AC371" i="33"/>
  <c r="AB371" i="33"/>
  <c r="AB388" i="33" s="1"/>
  <c r="Z371" i="33"/>
  <c r="Y371" i="33"/>
  <c r="AA371" i="33" s="1"/>
  <c r="X371" i="33"/>
  <c r="W371" i="33"/>
  <c r="V371" i="33"/>
  <c r="V388" i="33" s="1"/>
  <c r="N371" i="33"/>
  <c r="V368" i="33"/>
  <c r="AD365" i="33"/>
  <c r="AC365" i="33"/>
  <c r="AB365" i="33"/>
  <c r="Z365" i="33"/>
  <c r="Y365" i="33"/>
  <c r="AA365" i="33" s="1"/>
  <c r="W365" i="33"/>
  <c r="X365" i="33" s="1"/>
  <c r="V365" i="33"/>
  <c r="N365" i="33"/>
  <c r="AD364" i="33"/>
  <c r="AC364" i="33"/>
  <c r="AB364" i="33"/>
  <c r="AA364" i="33"/>
  <c r="Z364" i="33"/>
  <c r="Y364" i="33"/>
  <c r="X364" i="33"/>
  <c r="W364" i="33"/>
  <c r="V364" i="33"/>
  <c r="N364" i="33"/>
  <c r="AD363" i="33"/>
  <c r="AC363" i="33"/>
  <c r="AB363" i="33"/>
  <c r="AA363" i="33"/>
  <c r="Z363" i="33"/>
  <c r="Y363" i="33"/>
  <c r="W363" i="33"/>
  <c r="V363" i="33"/>
  <c r="X363" i="33" s="1"/>
  <c r="N363" i="33"/>
  <c r="AD362" i="33"/>
  <c r="AC362" i="33"/>
  <c r="AB362" i="33"/>
  <c r="Z362" i="33"/>
  <c r="Y362" i="33"/>
  <c r="AA362" i="33" s="1"/>
  <c r="X362" i="33"/>
  <c r="W362" i="33"/>
  <c r="V362" i="33"/>
  <c r="N362" i="33"/>
  <c r="AD361" i="33"/>
  <c r="AC361" i="33"/>
  <c r="AB361" i="33"/>
  <c r="AA361" i="33"/>
  <c r="Z361" i="33"/>
  <c r="Y361" i="33"/>
  <c r="W361" i="33"/>
  <c r="V361" i="33"/>
  <c r="N361" i="33"/>
  <c r="AD360" i="33"/>
  <c r="AC360" i="33"/>
  <c r="AB360" i="33"/>
  <c r="Z360" i="33"/>
  <c r="Y360" i="33"/>
  <c r="AA360" i="33" s="1"/>
  <c r="W360" i="33"/>
  <c r="V360" i="33"/>
  <c r="X360" i="33" s="1"/>
  <c r="AD359" i="33"/>
  <c r="AC359" i="33"/>
  <c r="AB359" i="33"/>
  <c r="Z359" i="33"/>
  <c r="Y359" i="33"/>
  <c r="AA359" i="33" s="1"/>
  <c r="W359" i="33"/>
  <c r="V359" i="33"/>
  <c r="X359" i="33" s="1"/>
  <c r="AD358" i="33"/>
  <c r="AC358" i="33"/>
  <c r="AB358" i="33"/>
  <c r="AA358" i="33"/>
  <c r="Z358" i="33"/>
  <c r="Y358" i="33"/>
  <c r="W358" i="33"/>
  <c r="V358" i="33"/>
  <c r="X358" i="33" s="1"/>
  <c r="AD357" i="33"/>
  <c r="AC357" i="33"/>
  <c r="AB357" i="33"/>
  <c r="Z357" i="33"/>
  <c r="Y357" i="33"/>
  <c r="AA357" i="33" s="1"/>
  <c r="X357" i="33"/>
  <c r="W357" i="33"/>
  <c r="V357" i="33"/>
  <c r="Z356" i="33"/>
  <c r="Y356" i="33"/>
  <c r="AA356" i="33" s="1"/>
  <c r="V356" i="33"/>
  <c r="T356" i="33"/>
  <c r="AD356" i="33" s="1"/>
  <c r="S356" i="33"/>
  <c r="AC356" i="33" s="1"/>
  <c r="R356" i="33"/>
  <c r="AB356" i="33" s="1"/>
  <c r="Q356" i="33"/>
  <c r="N356" i="33"/>
  <c r="M356" i="33"/>
  <c r="W356" i="33" s="1"/>
  <c r="L356" i="33"/>
  <c r="AD355" i="33"/>
  <c r="AC355" i="33"/>
  <c r="AB355" i="33"/>
  <c r="Z355" i="33"/>
  <c r="Y355" i="33"/>
  <c r="AA355" i="33" s="1"/>
  <c r="X355" i="33"/>
  <c r="W355" i="33"/>
  <c r="V355" i="33"/>
  <c r="AD354" i="33"/>
  <c r="AC354" i="33"/>
  <c r="AB354" i="33"/>
  <c r="Z354" i="33"/>
  <c r="AA354" i="33" s="1"/>
  <c r="Y354" i="33"/>
  <c r="W354" i="33"/>
  <c r="V354" i="33"/>
  <c r="X354" i="33" s="1"/>
  <c r="AD353" i="33"/>
  <c r="AC353" i="33"/>
  <c r="AB353" i="33"/>
  <c r="Z353" i="33"/>
  <c r="Y353" i="33"/>
  <c r="AA353" i="33" s="1"/>
  <c r="W353" i="33"/>
  <c r="X353" i="33" s="1"/>
  <c r="V353" i="33"/>
  <c r="N353" i="33"/>
  <c r="AD352" i="33"/>
  <c r="AC352" i="33"/>
  <c r="AB352" i="33"/>
  <c r="AA352" i="33"/>
  <c r="Z352" i="33"/>
  <c r="Y352" i="33"/>
  <c r="X352" i="33"/>
  <c r="W352" i="33"/>
  <c r="V352" i="33"/>
  <c r="N352" i="33"/>
  <c r="AD351" i="33"/>
  <c r="AC351" i="33"/>
  <c r="AB351" i="33"/>
  <c r="AA351" i="33"/>
  <c r="Z351" i="33"/>
  <c r="Y351" i="33"/>
  <c r="W351" i="33"/>
  <c r="V351" i="33"/>
  <c r="X351" i="33" s="1"/>
  <c r="N351" i="33"/>
  <c r="AD350" i="33"/>
  <c r="AC350" i="33"/>
  <c r="AB350" i="33"/>
  <c r="Z350" i="33"/>
  <c r="Y350" i="33"/>
  <c r="AA350" i="33" s="1"/>
  <c r="X350" i="33"/>
  <c r="W350" i="33"/>
  <c r="V350" i="33"/>
  <c r="N350" i="33"/>
  <c r="AD349" i="33"/>
  <c r="AC349" i="33"/>
  <c r="AB349" i="33"/>
  <c r="AA349" i="33"/>
  <c r="Z349" i="33"/>
  <c r="Y349" i="33"/>
  <c r="W349" i="33"/>
  <c r="V349" i="33"/>
  <c r="N349" i="33"/>
  <c r="AD348" i="33"/>
  <c r="AC348" i="33"/>
  <c r="AB348" i="33"/>
  <c r="Z348" i="33"/>
  <c r="Y348" i="33"/>
  <c r="AA348" i="33" s="1"/>
  <c r="W348" i="33"/>
  <c r="V348" i="33"/>
  <c r="X348" i="33" s="1"/>
  <c r="N348" i="33"/>
  <c r="AD347" i="33"/>
  <c r="AC347" i="33"/>
  <c r="AB347" i="33"/>
  <c r="Z347" i="33"/>
  <c r="Y347" i="33"/>
  <c r="AA347" i="33" s="1"/>
  <c r="W347" i="33"/>
  <c r="V347" i="33"/>
  <c r="X347" i="33" s="1"/>
  <c r="N347" i="33"/>
  <c r="AD346" i="33"/>
  <c r="AC346" i="33"/>
  <c r="AB346" i="33"/>
  <c r="AA346" i="33"/>
  <c r="Z346" i="33"/>
  <c r="Y346" i="33"/>
  <c r="X346" i="33"/>
  <c r="W346" i="33"/>
  <c r="V346" i="33"/>
  <c r="N346" i="33"/>
  <c r="AD345" i="33"/>
  <c r="AC345" i="33"/>
  <c r="AB345" i="33"/>
  <c r="AA345" i="33"/>
  <c r="Z345" i="33"/>
  <c r="Y345" i="33"/>
  <c r="W345" i="33"/>
  <c r="V345" i="33"/>
  <c r="X345" i="33" s="1"/>
  <c r="N345" i="33"/>
  <c r="AD344" i="33"/>
  <c r="AC344" i="33"/>
  <c r="AB344" i="33"/>
  <c r="Z344" i="33"/>
  <c r="Y344" i="33"/>
  <c r="AA344" i="33" s="1"/>
  <c r="X344" i="33"/>
  <c r="W344" i="33"/>
  <c r="V344" i="33"/>
  <c r="N344" i="33"/>
  <c r="AD343" i="33"/>
  <c r="AC343" i="33"/>
  <c r="AB343" i="33"/>
  <c r="AA343" i="33"/>
  <c r="Z343" i="33"/>
  <c r="Y343" i="33"/>
  <c r="W343" i="33"/>
  <c r="V343" i="33"/>
  <c r="X343" i="33" s="1"/>
  <c r="N343" i="33"/>
  <c r="AD342" i="33"/>
  <c r="AC342" i="33"/>
  <c r="AB342" i="33"/>
  <c r="Z342" i="33"/>
  <c r="Y342" i="33"/>
  <c r="AA342" i="33" s="1"/>
  <c r="W342" i="33"/>
  <c r="V342" i="33"/>
  <c r="X342" i="33" s="1"/>
  <c r="N342" i="33"/>
  <c r="AD341" i="33"/>
  <c r="AC341" i="33"/>
  <c r="AB341" i="33"/>
  <c r="Z341" i="33"/>
  <c r="Y341" i="33"/>
  <c r="AA341" i="33" s="1"/>
  <c r="W341" i="33"/>
  <c r="V341" i="33"/>
  <c r="X341" i="33" s="1"/>
  <c r="N341" i="33"/>
  <c r="AD340" i="33"/>
  <c r="AC340" i="33"/>
  <c r="AB340" i="33"/>
  <c r="AA340" i="33"/>
  <c r="Z340" i="33"/>
  <c r="Y340" i="33"/>
  <c r="X340" i="33"/>
  <c r="W340" i="33"/>
  <c r="V340" i="33"/>
  <c r="N340" i="33"/>
  <c r="AD339" i="33"/>
  <c r="AC339" i="33"/>
  <c r="AB339" i="33"/>
  <c r="AA339" i="33"/>
  <c r="Z339" i="33"/>
  <c r="Z368" i="33" s="1"/>
  <c r="Y339" i="33"/>
  <c r="W339" i="33"/>
  <c r="V339" i="33"/>
  <c r="X339" i="33" s="1"/>
  <c r="N339" i="33"/>
  <c r="AD338" i="33"/>
  <c r="AC338" i="33"/>
  <c r="AB338" i="33"/>
  <c r="Z338" i="33"/>
  <c r="Y338" i="33"/>
  <c r="AA338" i="33" s="1"/>
  <c r="X338" i="33"/>
  <c r="W338" i="33"/>
  <c r="V338" i="33"/>
  <c r="N338" i="33"/>
  <c r="AD337" i="33"/>
  <c r="AC337" i="33"/>
  <c r="AB337" i="33"/>
  <c r="AA337" i="33"/>
  <c r="Z337" i="33"/>
  <c r="Y337" i="33"/>
  <c r="W337" i="33"/>
  <c r="V337" i="33"/>
  <c r="X337" i="33" s="1"/>
  <c r="N337" i="33"/>
  <c r="AD336" i="33"/>
  <c r="AD368" i="33" s="1"/>
  <c r="AC336" i="33"/>
  <c r="AB336" i="33"/>
  <c r="Z336" i="33"/>
  <c r="Y336" i="33"/>
  <c r="AA336" i="33" s="1"/>
  <c r="W336" i="33"/>
  <c r="W368" i="33" s="1"/>
  <c r="V336" i="33"/>
  <c r="X336" i="33" s="1"/>
  <c r="N336" i="33"/>
  <c r="AD330" i="33"/>
  <c r="AC330" i="33"/>
  <c r="AB330" i="33"/>
  <c r="Z330" i="33"/>
  <c r="Y330" i="33"/>
  <c r="AA330" i="33" s="1"/>
  <c r="W330" i="33"/>
  <c r="V330" i="33"/>
  <c r="X330" i="33" s="1"/>
  <c r="AD329" i="33"/>
  <c r="AC329" i="33"/>
  <c r="AB329" i="33"/>
  <c r="Z329" i="33"/>
  <c r="Y329" i="33"/>
  <c r="AA329" i="33" s="1"/>
  <c r="W329" i="33"/>
  <c r="V329" i="33"/>
  <c r="X329" i="33" s="1"/>
  <c r="AD328" i="33"/>
  <c r="AC328" i="33"/>
  <c r="AB328" i="33"/>
  <c r="AA328" i="33"/>
  <c r="Z328" i="33"/>
  <c r="Y328" i="33"/>
  <c r="W328" i="33"/>
  <c r="V328" i="33"/>
  <c r="X328" i="33" s="1"/>
  <c r="AD327" i="33"/>
  <c r="AC327" i="33"/>
  <c r="AC331" i="33" s="1"/>
  <c r="AB327" i="33"/>
  <c r="Z327" i="33"/>
  <c r="Y327" i="33"/>
  <c r="AA327" i="33" s="1"/>
  <c r="X327" i="33"/>
  <c r="W327" i="33"/>
  <c r="V327" i="33"/>
  <c r="AD326" i="33"/>
  <c r="AC326" i="33"/>
  <c r="AB326" i="33"/>
  <c r="Z326" i="33"/>
  <c r="Y326" i="33"/>
  <c r="AA326" i="33" s="1"/>
  <c r="W326" i="33"/>
  <c r="V326" i="33"/>
  <c r="X326" i="33" s="1"/>
  <c r="AD325" i="33"/>
  <c r="AC325" i="33"/>
  <c r="AB325" i="33"/>
  <c r="Z325" i="33"/>
  <c r="Y325" i="33"/>
  <c r="AA325" i="33" s="1"/>
  <c r="W325" i="33"/>
  <c r="W331" i="33" s="1"/>
  <c r="V325" i="33"/>
  <c r="X325" i="33" s="1"/>
  <c r="AD324" i="33"/>
  <c r="AD331" i="33" s="1"/>
  <c r="AC324" i="33"/>
  <c r="AB324" i="33"/>
  <c r="AB331" i="33" s="1"/>
  <c r="AB332" i="33" s="1"/>
  <c r="AA324" i="33"/>
  <c r="Z324" i="33"/>
  <c r="Z331" i="33" s="1"/>
  <c r="Z332" i="33" s="1"/>
  <c r="Y324" i="33"/>
  <c r="W324" i="33"/>
  <c r="V324" i="33"/>
  <c r="AD320" i="33"/>
  <c r="AC320" i="33"/>
  <c r="AB320" i="33"/>
  <c r="Z320" i="33"/>
  <c r="Y320" i="33"/>
  <c r="AA320" i="33" s="1"/>
  <c r="W320" i="33"/>
  <c r="V320" i="33"/>
  <c r="X320" i="33" s="1"/>
  <c r="AD319" i="33"/>
  <c r="AC319" i="33"/>
  <c r="AB319" i="33"/>
  <c r="Z319" i="33"/>
  <c r="Y319" i="33"/>
  <c r="AA319" i="33" s="1"/>
  <c r="W319" i="33"/>
  <c r="V319" i="33"/>
  <c r="X319" i="33" s="1"/>
  <c r="AD318" i="33"/>
  <c r="AC318" i="33"/>
  <c r="AB318" i="33"/>
  <c r="AA318" i="33"/>
  <c r="Z318" i="33"/>
  <c r="Y318" i="33"/>
  <c r="W318" i="33"/>
  <c r="V318" i="33"/>
  <c r="X318" i="33" s="1"/>
  <c r="AD317" i="33"/>
  <c r="AC317" i="33"/>
  <c r="AC321" i="33" s="1"/>
  <c r="AB317" i="33"/>
  <c r="Z317" i="33"/>
  <c r="Y317" i="33"/>
  <c r="AA317" i="33" s="1"/>
  <c r="X317" i="33"/>
  <c r="W317" i="33"/>
  <c r="V317" i="33"/>
  <c r="AD316" i="33"/>
  <c r="AC316" i="33"/>
  <c r="AB316" i="33"/>
  <c r="Z316" i="33"/>
  <c r="Y316" i="33"/>
  <c r="AA316" i="33" s="1"/>
  <c r="W316" i="33"/>
  <c r="V316" i="33"/>
  <c r="X316" i="33" s="1"/>
  <c r="AD315" i="33"/>
  <c r="AC315" i="33"/>
  <c r="AB315" i="33"/>
  <c r="Z315" i="33"/>
  <c r="Y315" i="33"/>
  <c r="AA315" i="33" s="1"/>
  <c r="W315" i="33"/>
  <c r="W321" i="33" s="1"/>
  <c r="V315" i="33"/>
  <c r="X315" i="33" s="1"/>
  <c r="AD314" i="33"/>
  <c r="AD321" i="33" s="1"/>
  <c r="AC314" i="33"/>
  <c r="AB314" i="33"/>
  <c r="AB321" i="33" s="1"/>
  <c r="AA314" i="33"/>
  <c r="Z314" i="33"/>
  <c r="Z321" i="33" s="1"/>
  <c r="Y314" i="33"/>
  <c r="W314" i="33"/>
  <c r="V314" i="33"/>
  <c r="V310" i="33"/>
  <c r="AD308" i="33"/>
  <c r="AC308" i="33"/>
  <c r="AB308" i="33"/>
  <c r="Z308" i="33"/>
  <c r="Y308" i="33"/>
  <c r="AA308" i="33" s="1"/>
  <c r="W308" i="33"/>
  <c r="V308" i="33"/>
  <c r="X308" i="33" s="1"/>
  <c r="P307" i="33"/>
  <c r="O307" i="33"/>
  <c r="AD306" i="33"/>
  <c r="AC306" i="33"/>
  <c r="AB306" i="33"/>
  <c r="Z306" i="33"/>
  <c r="Y306" i="33"/>
  <c r="AA306" i="33" s="1"/>
  <c r="W306" i="33"/>
  <c r="V306" i="33"/>
  <c r="X306" i="33" s="1"/>
  <c r="AD305" i="33"/>
  <c r="AC305" i="33"/>
  <c r="AB305" i="33"/>
  <c r="AA305" i="33"/>
  <c r="Z305" i="33"/>
  <c r="Z310" i="33" s="1"/>
  <c r="Y305" i="33"/>
  <c r="W305" i="33"/>
  <c r="V305" i="33"/>
  <c r="X305" i="33" s="1"/>
  <c r="N305" i="33"/>
  <c r="AD304" i="33"/>
  <c r="AC304" i="33"/>
  <c r="AB304" i="33"/>
  <c r="Z304" i="33"/>
  <c r="Y304" i="33"/>
  <c r="AA304" i="33" s="1"/>
  <c r="X304" i="33"/>
  <c r="W304" i="33"/>
  <c r="V304" i="33"/>
  <c r="N304" i="33"/>
  <c r="AD303" i="33"/>
  <c r="AC303" i="33"/>
  <c r="AB303" i="33"/>
  <c r="AA303" i="33"/>
  <c r="Z303" i="33"/>
  <c r="Y303" i="33"/>
  <c r="W303" i="33"/>
  <c r="V303" i="33"/>
  <c r="N303" i="33"/>
  <c r="AD302" i="33"/>
  <c r="AC302" i="33"/>
  <c r="AB302" i="33"/>
  <c r="Z302" i="33"/>
  <c r="Y302" i="33"/>
  <c r="AA302" i="33" s="1"/>
  <c r="W302" i="33"/>
  <c r="V302" i="33"/>
  <c r="X302" i="33" s="1"/>
  <c r="N302" i="33"/>
  <c r="AD301" i="33"/>
  <c r="AD310" i="33" s="1"/>
  <c r="AC301" i="33"/>
  <c r="AC310" i="33" s="1"/>
  <c r="AB301" i="33"/>
  <c r="AB310" i="33" s="1"/>
  <c r="Z301" i="33"/>
  <c r="Y301" i="33"/>
  <c r="AA301" i="33" s="1"/>
  <c r="W301" i="33"/>
  <c r="W310" i="33" s="1"/>
  <c r="V301" i="33"/>
  <c r="X301" i="33" s="1"/>
  <c r="N301" i="33"/>
  <c r="AD297" i="33"/>
  <c r="AC297" i="33"/>
  <c r="AB297" i="33"/>
  <c r="Z297" i="33"/>
  <c r="Y297" i="33"/>
  <c r="AA297" i="33" s="1"/>
  <c r="X297" i="33"/>
  <c r="W297" i="33"/>
  <c r="V297" i="33"/>
  <c r="AD296" i="33"/>
  <c r="AC296" i="33"/>
  <c r="AB296" i="33"/>
  <c r="AA296" i="33"/>
  <c r="Z296" i="33"/>
  <c r="Y296" i="33"/>
  <c r="W296" i="33"/>
  <c r="V296" i="33"/>
  <c r="X296" i="33" s="1"/>
  <c r="AD295" i="33"/>
  <c r="AC295" i="33"/>
  <c r="AB295" i="33"/>
  <c r="AA295" i="33"/>
  <c r="Z295" i="33"/>
  <c r="Y295" i="33"/>
  <c r="X295" i="33"/>
  <c r="W295" i="33"/>
  <c r="V295" i="33"/>
  <c r="AD294" i="33"/>
  <c r="AC294" i="33"/>
  <c r="AB294" i="33"/>
  <c r="AA294" i="33"/>
  <c r="Z294" i="33"/>
  <c r="Y294" i="33"/>
  <c r="X294" i="33"/>
  <c r="W294" i="33"/>
  <c r="V294" i="33"/>
  <c r="AD293" i="33"/>
  <c r="AC293" i="33"/>
  <c r="AB293" i="33"/>
  <c r="Z293" i="33"/>
  <c r="Y293" i="33"/>
  <c r="X293" i="33"/>
  <c r="W293" i="33"/>
  <c r="V293" i="33"/>
  <c r="AD292" i="33"/>
  <c r="AC292" i="33"/>
  <c r="AB292" i="33"/>
  <c r="AA292" i="33"/>
  <c r="Z292" i="33"/>
  <c r="Y292" i="33"/>
  <c r="W292" i="33"/>
  <c r="V292" i="33"/>
  <c r="X292" i="33" s="1"/>
  <c r="AD291" i="33"/>
  <c r="AC291" i="33"/>
  <c r="AB291" i="33"/>
  <c r="AA291" i="33"/>
  <c r="Z291" i="33"/>
  <c r="Y291" i="33"/>
  <c r="X291" i="33"/>
  <c r="W291" i="33"/>
  <c r="V291" i="33"/>
  <c r="AD290" i="33"/>
  <c r="AC290" i="33"/>
  <c r="AB290" i="33"/>
  <c r="AA290" i="33"/>
  <c r="Z290" i="33"/>
  <c r="Y290" i="33"/>
  <c r="X290" i="33"/>
  <c r="W290" i="33"/>
  <c r="V290" i="33"/>
  <c r="AD289" i="33"/>
  <c r="AC289" i="33"/>
  <c r="AB289" i="33"/>
  <c r="Z289" i="33"/>
  <c r="Y289" i="33"/>
  <c r="AA289" i="33" s="1"/>
  <c r="X289" i="33"/>
  <c r="W289" i="33"/>
  <c r="V289" i="33"/>
  <c r="AD288" i="33"/>
  <c r="AC288" i="33"/>
  <c r="AB288" i="33"/>
  <c r="AA288" i="33"/>
  <c r="Z288" i="33"/>
  <c r="Y288" i="33"/>
  <c r="W288" i="33"/>
  <c r="V288" i="33"/>
  <c r="AD287" i="33"/>
  <c r="AC287" i="33"/>
  <c r="AB287" i="33"/>
  <c r="AA287" i="33"/>
  <c r="Z287" i="33"/>
  <c r="Y287" i="33"/>
  <c r="X287" i="33"/>
  <c r="W287" i="33"/>
  <c r="V287" i="33"/>
  <c r="AD286" i="33"/>
  <c r="AC286" i="33"/>
  <c r="AC298" i="33" s="1"/>
  <c r="AB286" i="33"/>
  <c r="AB298" i="33" s="1"/>
  <c r="AA286" i="33"/>
  <c r="Z286" i="33"/>
  <c r="Y286" i="33"/>
  <c r="X286" i="33"/>
  <c r="W286" i="33"/>
  <c r="V286" i="33"/>
  <c r="AD285" i="33"/>
  <c r="AD298" i="33" s="1"/>
  <c r="AC285" i="33"/>
  <c r="AB285" i="33"/>
  <c r="Z285" i="33"/>
  <c r="Y285" i="33"/>
  <c r="Y298" i="33" s="1"/>
  <c r="X285" i="33"/>
  <c r="W285" i="33"/>
  <c r="V285" i="33"/>
  <c r="V298" i="33" s="1"/>
  <c r="W282" i="33"/>
  <c r="AD281" i="33"/>
  <c r="AC281" i="33"/>
  <c r="AB281" i="33"/>
  <c r="AA281" i="33"/>
  <c r="Z281" i="33"/>
  <c r="Y281" i="33"/>
  <c r="X281" i="33"/>
  <c r="W281" i="33"/>
  <c r="V281" i="33"/>
  <c r="N281" i="33"/>
  <c r="AD280" i="33"/>
  <c r="AC280" i="33"/>
  <c r="AB280" i="33"/>
  <c r="Z280" i="33"/>
  <c r="Y280" i="33"/>
  <c r="AA280" i="33" s="1"/>
  <c r="W280" i="33"/>
  <c r="V280" i="33"/>
  <c r="X280" i="33" s="1"/>
  <c r="N280" i="33"/>
  <c r="AD279" i="33"/>
  <c r="AC279" i="33"/>
  <c r="AB279" i="33"/>
  <c r="AA279" i="33"/>
  <c r="Z279" i="33"/>
  <c r="Y279" i="33"/>
  <c r="W279" i="33"/>
  <c r="V279" i="33"/>
  <c r="X279" i="33" s="1"/>
  <c r="N279" i="33"/>
  <c r="AD278" i="33"/>
  <c r="AC278" i="33"/>
  <c r="AB278" i="33"/>
  <c r="Z278" i="33"/>
  <c r="Y278" i="33"/>
  <c r="AA278" i="33" s="1"/>
  <c r="X278" i="33"/>
  <c r="W278" i="33"/>
  <c r="V278" i="33"/>
  <c r="N278" i="33"/>
  <c r="AD277" i="33"/>
  <c r="AC277" i="33"/>
  <c r="AB277" i="33"/>
  <c r="Z277" i="33"/>
  <c r="Y277" i="33"/>
  <c r="AA277" i="33" s="1"/>
  <c r="X277" i="33"/>
  <c r="W277" i="33"/>
  <c r="V277" i="33"/>
  <c r="N277" i="33"/>
  <c r="AD276" i="33"/>
  <c r="AC276" i="33"/>
  <c r="AB276" i="33"/>
  <c r="Z276" i="33"/>
  <c r="AA276" i="33" s="1"/>
  <c r="Y276" i="33"/>
  <c r="W276" i="33"/>
  <c r="V276" i="33"/>
  <c r="X276" i="33" s="1"/>
  <c r="N276" i="33"/>
  <c r="AD275" i="33"/>
  <c r="AC275" i="33"/>
  <c r="AB275" i="33"/>
  <c r="AA275" i="33"/>
  <c r="Z275" i="33"/>
  <c r="Y275" i="33"/>
  <c r="X275" i="33"/>
  <c r="W275" i="33"/>
  <c r="V275" i="33"/>
  <c r="N275" i="33"/>
  <c r="AD274" i="33"/>
  <c r="AC274" i="33"/>
  <c r="AB274" i="33"/>
  <c r="Z274" i="33"/>
  <c r="Y274" i="33"/>
  <c r="AA274" i="33" s="1"/>
  <c r="W274" i="33"/>
  <c r="V274" i="33"/>
  <c r="X274" i="33" s="1"/>
  <c r="N274" i="33"/>
  <c r="AD273" i="33"/>
  <c r="AC273" i="33"/>
  <c r="AB273" i="33"/>
  <c r="AA273" i="33"/>
  <c r="Z273" i="33"/>
  <c r="Y273" i="33"/>
  <c r="W273" i="33"/>
  <c r="X273" i="33" s="1"/>
  <c r="V273" i="33"/>
  <c r="N273" i="33"/>
  <c r="AD272" i="33"/>
  <c r="AC272" i="33"/>
  <c r="AB272" i="33"/>
  <c r="Z272" i="33"/>
  <c r="Y272" i="33"/>
  <c r="AA272" i="33" s="1"/>
  <c r="X272" i="33"/>
  <c r="W272" i="33"/>
  <c r="V272" i="33"/>
  <c r="N272" i="33"/>
  <c r="AD271" i="33"/>
  <c r="AC271" i="33"/>
  <c r="AB271" i="33"/>
  <c r="Z271" i="33"/>
  <c r="Y271" i="33"/>
  <c r="AA271" i="33" s="1"/>
  <c r="X271" i="33"/>
  <c r="W271" i="33"/>
  <c r="V271" i="33"/>
  <c r="N271" i="33"/>
  <c r="AD270" i="33"/>
  <c r="AC270" i="33"/>
  <c r="AB270" i="33"/>
  <c r="Z270" i="33"/>
  <c r="Y270" i="33"/>
  <c r="AA270" i="33" s="1"/>
  <c r="W270" i="33"/>
  <c r="V270" i="33"/>
  <c r="N270" i="33"/>
  <c r="AD269" i="33"/>
  <c r="AD282" i="33" s="1"/>
  <c r="AC269" i="33"/>
  <c r="AC282" i="33" s="1"/>
  <c r="AB269" i="33"/>
  <c r="AB282" i="33" s="1"/>
  <c r="AA269" i="33"/>
  <c r="Z269" i="33"/>
  <c r="Y269" i="33"/>
  <c r="Y282" i="33" s="1"/>
  <c r="X269" i="33"/>
  <c r="W269" i="33"/>
  <c r="V269" i="33"/>
  <c r="N269" i="33"/>
  <c r="AD266" i="33"/>
  <c r="AD265" i="33"/>
  <c r="AC265" i="33"/>
  <c r="AB265" i="33"/>
  <c r="AA265" i="33"/>
  <c r="Z265" i="33"/>
  <c r="Y265" i="33"/>
  <c r="W265" i="33"/>
  <c r="V265" i="33"/>
  <c r="X265" i="33" s="1"/>
  <c r="N265" i="33"/>
  <c r="AD264" i="33"/>
  <c r="AC264" i="33"/>
  <c r="AB264" i="33"/>
  <c r="Z264" i="33"/>
  <c r="Y264" i="33"/>
  <c r="AA264" i="33" s="1"/>
  <c r="X264" i="33"/>
  <c r="W264" i="33"/>
  <c r="V264" i="33"/>
  <c r="N264" i="33"/>
  <c r="AD263" i="33"/>
  <c r="AC263" i="33"/>
  <c r="AB263" i="33"/>
  <c r="AA263" i="33"/>
  <c r="Z263" i="33"/>
  <c r="Y263" i="33"/>
  <c r="W263" i="33"/>
  <c r="V263" i="33"/>
  <c r="X263" i="33" s="1"/>
  <c r="N263" i="33"/>
  <c r="AD262" i="33"/>
  <c r="AC262" i="33"/>
  <c r="AB262" i="33"/>
  <c r="Z262" i="33"/>
  <c r="Y262" i="33"/>
  <c r="AA262" i="33" s="1"/>
  <c r="W262" i="33"/>
  <c r="V262" i="33"/>
  <c r="X262" i="33" s="1"/>
  <c r="N262" i="33"/>
  <c r="AD261" i="33"/>
  <c r="AC261" i="33"/>
  <c r="AB261" i="33"/>
  <c r="Z261" i="33"/>
  <c r="Y261" i="33"/>
  <c r="AA261" i="33" s="1"/>
  <c r="W261" i="33"/>
  <c r="X261" i="33" s="1"/>
  <c r="V261" i="33"/>
  <c r="N261" i="33"/>
  <c r="AD260" i="33"/>
  <c r="AC260" i="33"/>
  <c r="AB260" i="33"/>
  <c r="AA260" i="33"/>
  <c r="Z260" i="33"/>
  <c r="Y260" i="33"/>
  <c r="X260" i="33"/>
  <c r="W260" i="33"/>
  <c r="V260" i="33"/>
  <c r="N260" i="33"/>
  <c r="AD259" i="33"/>
  <c r="AC259" i="33"/>
  <c r="AB259" i="33"/>
  <c r="AA259" i="33"/>
  <c r="Z259" i="33"/>
  <c r="Y259" i="33"/>
  <c r="W259" i="33"/>
  <c r="V259" i="33"/>
  <c r="X259" i="33" s="1"/>
  <c r="N259" i="33"/>
  <c r="AD258" i="33"/>
  <c r="AC258" i="33"/>
  <c r="AB258" i="33"/>
  <c r="Z258" i="33"/>
  <c r="Y258" i="33"/>
  <c r="AA258" i="33" s="1"/>
  <c r="X258" i="33"/>
  <c r="W258" i="33"/>
  <c r="V258" i="33"/>
  <c r="N258" i="33"/>
  <c r="AD257" i="33"/>
  <c r="AC257" i="33"/>
  <c r="AB257" i="33"/>
  <c r="AA257" i="33"/>
  <c r="Z257" i="33"/>
  <c r="Y257" i="33"/>
  <c r="W257" i="33"/>
  <c r="V257" i="33"/>
  <c r="V266" i="33" s="1"/>
  <c r="N257" i="33"/>
  <c r="AD256" i="33"/>
  <c r="AC256" i="33"/>
  <c r="AB256" i="33"/>
  <c r="Z256" i="33"/>
  <c r="Y256" i="33"/>
  <c r="AA256" i="33" s="1"/>
  <c r="W256" i="33"/>
  <c r="V256" i="33"/>
  <c r="X256" i="33" s="1"/>
  <c r="N256" i="33"/>
  <c r="AD255" i="33"/>
  <c r="AC255" i="33"/>
  <c r="AB255" i="33"/>
  <c r="Z255" i="33"/>
  <c r="Y255" i="33"/>
  <c r="AA255" i="33" s="1"/>
  <c r="W255" i="33"/>
  <c r="X255" i="33" s="1"/>
  <c r="V255" i="33"/>
  <c r="N255" i="33"/>
  <c r="AD254" i="33"/>
  <c r="AC254" i="33"/>
  <c r="AC266" i="33" s="1"/>
  <c r="AB254" i="33"/>
  <c r="AB266" i="33" s="1"/>
  <c r="AA254" i="33"/>
  <c r="Z254" i="33"/>
  <c r="Y254" i="33"/>
  <c r="X254" i="33"/>
  <c r="W254" i="33"/>
  <c r="V254" i="33"/>
  <c r="N254" i="33"/>
  <c r="AD253" i="33"/>
  <c r="AC253" i="33"/>
  <c r="AB253" i="33"/>
  <c r="AA253" i="33"/>
  <c r="AA266" i="33" s="1"/>
  <c r="Z253" i="33"/>
  <c r="Z266" i="33" s="1"/>
  <c r="Y253" i="33"/>
  <c r="W253" i="33"/>
  <c r="W266" i="33" s="1"/>
  <c r="V253" i="33"/>
  <c r="X253" i="33" s="1"/>
  <c r="N253" i="33"/>
  <c r="Z249" i="33"/>
  <c r="Z250" i="33" s="1"/>
  <c r="V249" i="33"/>
  <c r="AD248" i="33"/>
  <c r="AC248" i="33"/>
  <c r="AC249" i="33" s="1"/>
  <c r="AC250" i="33" s="1"/>
  <c r="AB248" i="33"/>
  <c r="Z248" i="33"/>
  <c r="Y248" i="33"/>
  <c r="AA248" i="33" s="1"/>
  <c r="W248" i="33"/>
  <c r="V248" i="33"/>
  <c r="X248" i="33" s="1"/>
  <c r="AD247" i="33"/>
  <c r="AD249" i="33" s="1"/>
  <c r="AC247" i="33"/>
  <c r="AB247" i="33"/>
  <c r="AB249" i="33" s="1"/>
  <c r="AA247" i="33"/>
  <c r="AA249" i="33" s="1"/>
  <c r="Z247" i="33"/>
  <c r="Y247" i="33"/>
  <c r="Y249" i="33" s="1"/>
  <c r="Y250" i="33" s="1"/>
  <c r="W247" i="33"/>
  <c r="W249" i="33" s="1"/>
  <c r="V247" i="33"/>
  <c r="X247" i="33" s="1"/>
  <c r="AC244" i="33"/>
  <c r="Y244" i="33"/>
  <c r="AD243" i="33"/>
  <c r="AC243" i="33"/>
  <c r="AB243" i="33"/>
  <c r="Z243" i="33"/>
  <c r="Y243" i="33"/>
  <c r="AA243" i="33" s="1"/>
  <c r="W243" i="33"/>
  <c r="V243" i="33"/>
  <c r="X243" i="33" s="1"/>
  <c r="AD242" i="33"/>
  <c r="AC242" i="33"/>
  <c r="AB242" i="33"/>
  <c r="Z242" i="33"/>
  <c r="Y242" i="33"/>
  <c r="AA242" i="33" s="1"/>
  <c r="W242" i="33"/>
  <c r="W244" i="33" s="1"/>
  <c r="V242" i="33"/>
  <c r="X242" i="33" s="1"/>
  <c r="AD241" i="33"/>
  <c r="AD244" i="33" s="1"/>
  <c r="AC241" i="33"/>
  <c r="AB241" i="33"/>
  <c r="AB244" i="33" s="1"/>
  <c r="AA241" i="33"/>
  <c r="AA244" i="33" s="1"/>
  <c r="Z241" i="33"/>
  <c r="Z244" i="33" s="1"/>
  <c r="Y241" i="33"/>
  <c r="W241" i="33"/>
  <c r="V241" i="33"/>
  <c r="V244" i="33" s="1"/>
  <c r="AC238" i="33"/>
  <c r="Y238" i="33"/>
  <c r="AD237" i="33"/>
  <c r="AC237" i="33"/>
  <c r="AB237" i="33"/>
  <c r="Z237" i="33"/>
  <c r="Y237" i="33"/>
  <c r="AA237" i="33" s="1"/>
  <c r="W237" i="33"/>
  <c r="V237" i="33"/>
  <c r="X237" i="33" s="1"/>
  <c r="AD236" i="33"/>
  <c r="AC236" i="33"/>
  <c r="AB236" i="33"/>
  <c r="Z236" i="33"/>
  <c r="Y236" i="33"/>
  <c r="AA236" i="33" s="1"/>
  <c r="W236" i="33"/>
  <c r="W238" i="33" s="1"/>
  <c r="V236" i="33"/>
  <c r="X236" i="33" s="1"/>
  <c r="AD235" i="33"/>
  <c r="AD238" i="33" s="1"/>
  <c r="AC235" i="33"/>
  <c r="AB235" i="33"/>
  <c r="AB238" i="33" s="1"/>
  <c r="AA235" i="33"/>
  <c r="AA238" i="33" s="1"/>
  <c r="Z235" i="33"/>
  <c r="Z238" i="33" s="1"/>
  <c r="Y235" i="33"/>
  <c r="W235" i="33"/>
  <c r="V235" i="33"/>
  <c r="V238" i="33" s="1"/>
  <c r="Z231" i="33"/>
  <c r="V231" i="33"/>
  <c r="AD230" i="33"/>
  <c r="AC230" i="33"/>
  <c r="AB230" i="33"/>
  <c r="Z230" i="33"/>
  <c r="Y230" i="33"/>
  <c r="AA230" i="33" s="1"/>
  <c r="W230" i="33"/>
  <c r="V230" i="33"/>
  <c r="X230" i="33" s="1"/>
  <c r="AD229" i="33"/>
  <c r="AC229" i="33"/>
  <c r="AB229" i="33"/>
  <c r="AA229" i="33"/>
  <c r="Z229" i="33"/>
  <c r="Y229" i="33"/>
  <c r="W229" i="33"/>
  <c r="V229" i="33"/>
  <c r="X229" i="33" s="1"/>
  <c r="AD228" i="33"/>
  <c r="AD231" i="33" s="1"/>
  <c r="AC228" i="33"/>
  <c r="AC231" i="33" s="1"/>
  <c r="AB228" i="33"/>
  <c r="Z228" i="33"/>
  <c r="Y228" i="33"/>
  <c r="X228" i="33"/>
  <c r="W228" i="33"/>
  <c r="W231" i="33" s="1"/>
  <c r="V228" i="33"/>
  <c r="Z225" i="33"/>
  <c r="V225" i="33"/>
  <c r="AD224" i="33"/>
  <c r="AC224" i="33"/>
  <c r="AB224" i="33"/>
  <c r="Z224" i="33"/>
  <c r="Y224" i="33"/>
  <c r="AA224" i="33" s="1"/>
  <c r="W224" i="33"/>
  <c r="V224" i="33"/>
  <c r="X224" i="33" s="1"/>
  <c r="AD223" i="33"/>
  <c r="AC223" i="33"/>
  <c r="AB223" i="33"/>
  <c r="AA223" i="33"/>
  <c r="Z223" i="33"/>
  <c r="Y223" i="33"/>
  <c r="W223" i="33"/>
  <c r="V223" i="33"/>
  <c r="X223" i="33" s="1"/>
  <c r="AD222" i="33"/>
  <c r="AD225" i="33" s="1"/>
  <c r="AC222" i="33"/>
  <c r="AC225" i="33" s="1"/>
  <c r="AB222" i="33"/>
  <c r="Z222" i="33"/>
  <c r="Y222" i="33"/>
  <c r="X222" i="33"/>
  <c r="X225" i="33" s="1"/>
  <c r="W222" i="33"/>
  <c r="W225" i="33" s="1"/>
  <c r="V222" i="33"/>
  <c r="V219" i="33"/>
  <c r="AD218" i="33"/>
  <c r="AC218" i="33"/>
  <c r="AB218" i="33"/>
  <c r="Z218" i="33"/>
  <c r="Y218" i="33"/>
  <c r="AA218" i="33" s="1"/>
  <c r="W218" i="33"/>
  <c r="X218" i="33" s="1"/>
  <c r="V218" i="33"/>
  <c r="AD217" i="33"/>
  <c r="AC217" i="33"/>
  <c r="AB217" i="33"/>
  <c r="AA217" i="33"/>
  <c r="Z217" i="33"/>
  <c r="Y217" i="33"/>
  <c r="W217" i="33"/>
  <c r="V217" i="33"/>
  <c r="X217" i="33" s="1"/>
  <c r="AD216" i="33"/>
  <c r="AC216" i="33"/>
  <c r="AB216" i="33"/>
  <c r="Z216" i="33"/>
  <c r="Y216" i="33"/>
  <c r="AA216" i="33" s="1"/>
  <c r="X216" i="33"/>
  <c r="W216" i="33"/>
  <c r="V216" i="33"/>
  <c r="AD215" i="33"/>
  <c r="AC215" i="33"/>
  <c r="AB215" i="33"/>
  <c r="Z215" i="33"/>
  <c r="AA215" i="33" s="1"/>
  <c r="Y215" i="33"/>
  <c r="W215" i="33"/>
  <c r="V215" i="33"/>
  <c r="X215" i="33" s="1"/>
  <c r="AD214" i="33"/>
  <c r="AC214" i="33"/>
  <c r="AB214" i="33"/>
  <c r="Z214" i="33"/>
  <c r="Y214" i="33"/>
  <c r="AA214" i="33" s="1"/>
  <c r="W214" i="33"/>
  <c r="V214" i="33"/>
  <c r="X214" i="33" s="1"/>
  <c r="AD213" i="33"/>
  <c r="AC213" i="33"/>
  <c r="AB213" i="33"/>
  <c r="AA213" i="33"/>
  <c r="Z213" i="33"/>
  <c r="Y213" i="33"/>
  <c r="W213" i="33"/>
  <c r="V213" i="33"/>
  <c r="X213" i="33" s="1"/>
  <c r="N213" i="33"/>
  <c r="AD212" i="33"/>
  <c r="AC212" i="33"/>
  <c r="AB212" i="33"/>
  <c r="Z212" i="33"/>
  <c r="Y212" i="33"/>
  <c r="X212" i="33"/>
  <c r="W212" i="33"/>
  <c r="V212" i="33"/>
  <c r="N212" i="33"/>
  <c r="AD211" i="33"/>
  <c r="AC211" i="33"/>
  <c r="AB211" i="33"/>
  <c r="Z211" i="33"/>
  <c r="Y211" i="33"/>
  <c r="AA211" i="33" s="1"/>
  <c r="W211" i="33"/>
  <c r="X211" i="33" s="1"/>
  <c r="V211" i="33"/>
  <c r="AD210" i="33"/>
  <c r="AC210" i="33"/>
  <c r="AB210" i="33"/>
  <c r="Z210" i="33"/>
  <c r="Y210" i="33"/>
  <c r="AA210" i="33" s="1"/>
  <c r="W210" i="33"/>
  <c r="V210" i="33"/>
  <c r="X210" i="33" s="1"/>
  <c r="AD209" i="33"/>
  <c r="AC209" i="33"/>
  <c r="AB209" i="33"/>
  <c r="Z209" i="33"/>
  <c r="Y209" i="33"/>
  <c r="AA209" i="33" s="1"/>
  <c r="W209" i="33"/>
  <c r="V209" i="33"/>
  <c r="X209" i="33" s="1"/>
  <c r="AD208" i="33"/>
  <c r="AC208" i="33"/>
  <c r="AB208" i="33"/>
  <c r="AA208" i="33"/>
  <c r="Z208" i="33"/>
  <c r="Y208" i="33"/>
  <c r="Y219" i="33" s="1"/>
  <c r="W208" i="33"/>
  <c r="V208" i="33"/>
  <c r="X208" i="33" s="1"/>
  <c r="AD203" i="33"/>
  <c r="AC203" i="33"/>
  <c r="AB203" i="33"/>
  <c r="Z203" i="33"/>
  <c r="Y203" i="33"/>
  <c r="AA203" i="33" s="1"/>
  <c r="W203" i="33"/>
  <c r="V203" i="33"/>
  <c r="X203" i="33" s="1"/>
  <c r="AD202" i="33"/>
  <c r="AC202" i="33"/>
  <c r="AB202" i="33"/>
  <c r="AA202" i="33"/>
  <c r="Z202" i="33"/>
  <c r="Y202" i="33"/>
  <c r="W202" i="33"/>
  <c r="V202" i="33"/>
  <c r="X202" i="33" s="1"/>
  <c r="AD201" i="33"/>
  <c r="AC201" i="33"/>
  <c r="AB201" i="33"/>
  <c r="Z201" i="33"/>
  <c r="Y201" i="33"/>
  <c r="AA201" i="33" s="1"/>
  <c r="X201" i="33"/>
  <c r="W201" i="33"/>
  <c r="V201" i="33"/>
  <c r="AD200" i="33"/>
  <c r="AC200" i="33"/>
  <c r="AB200" i="33"/>
  <c r="Z200" i="33"/>
  <c r="Y200" i="33"/>
  <c r="W200" i="33"/>
  <c r="V200" i="33"/>
  <c r="X200" i="33" s="1"/>
  <c r="AD199" i="33"/>
  <c r="AD204" i="33" s="1"/>
  <c r="AC199" i="33"/>
  <c r="AC204" i="33" s="1"/>
  <c r="AB199" i="33"/>
  <c r="AB204" i="33" s="1"/>
  <c r="Z199" i="33"/>
  <c r="Y199" i="33"/>
  <c r="AA199" i="33" s="1"/>
  <c r="W199" i="33"/>
  <c r="W204" i="33" s="1"/>
  <c r="W205" i="33" s="1"/>
  <c r="V199" i="33"/>
  <c r="AD195" i="33"/>
  <c r="AC195" i="33"/>
  <c r="AB195" i="33"/>
  <c r="Z195" i="33"/>
  <c r="Y195" i="33"/>
  <c r="AA195" i="33" s="1"/>
  <c r="X195" i="33"/>
  <c r="W195" i="33"/>
  <c r="V195" i="33"/>
  <c r="AD194" i="33"/>
  <c r="AC194" i="33"/>
  <c r="AB194" i="33"/>
  <c r="Z194" i="33"/>
  <c r="Y194" i="33"/>
  <c r="AA194" i="33" s="1"/>
  <c r="W194" i="33"/>
  <c r="V194" i="33"/>
  <c r="X194" i="33" s="1"/>
  <c r="AD193" i="33"/>
  <c r="AC193" i="33"/>
  <c r="AB193" i="33"/>
  <c r="Z193" i="33"/>
  <c r="Y193" i="33"/>
  <c r="AA193" i="33" s="1"/>
  <c r="W193" i="33"/>
  <c r="V193" i="33"/>
  <c r="X193" i="33" s="1"/>
  <c r="AD192" i="33"/>
  <c r="AC192" i="33"/>
  <c r="AB192" i="33"/>
  <c r="Z192" i="33"/>
  <c r="Z196" i="33" s="1"/>
  <c r="Y192" i="33"/>
  <c r="Y196" i="33" s="1"/>
  <c r="W192" i="33"/>
  <c r="V192" i="33"/>
  <c r="X192" i="33" s="1"/>
  <c r="AD191" i="33"/>
  <c r="AC191" i="33"/>
  <c r="AC196" i="33" s="1"/>
  <c r="AB191" i="33"/>
  <c r="Z191" i="33"/>
  <c r="Y191" i="33"/>
  <c r="AA191" i="33" s="1"/>
  <c r="X191" i="33"/>
  <c r="W191" i="33"/>
  <c r="W196" i="33" s="1"/>
  <c r="V191" i="33"/>
  <c r="Y188" i="33"/>
  <c r="AD187" i="33"/>
  <c r="AC187" i="33"/>
  <c r="AB187" i="33"/>
  <c r="Z187" i="33"/>
  <c r="Y187" i="33"/>
  <c r="AA187" i="33" s="1"/>
  <c r="W187" i="33"/>
  <c r="V187" i="33"/>
  <c r="X187" i="33" s="1"/>
  <c r="AD186" i="33"/>
  <c r="AC186" i="33"/>
  <c r="AB186" i="33"/>
  <c r="Z186" i="33"/>
  <c r="AA186" i="33" s="1"/>
  <c r="Y186" i="33"/>
  <c r="W186" i="33"/>
  <c r="V186" i="33"/>
  <c r="X186" i="33" s="1"/>
  <c r="AD185" i="33"/>
  <c r="AC185" i="33"/>
  <c r="AB185" i="33"/>
  <c r="Z185" i="33"/>
  <c r="Y185" i="33"/>
  <c r="AA185" i="33" s="1"/>
  <c r="X185" i="33"/>
  <c r="W185" i="33"/>
  <c r="V185" i="33"/>
  <c r="AD184" i="33"/>
  <c r="AC184" i="33"/>
  <c r="AB184" i="33"/>
  <c r="Z184" i="33"/>
  <c r="Y184" i="33"/>
  <c r="AA184" i="33" s="1"/>
  <c r="W184" i="33"/>
  <c r="V184" i="33"/>
  <c r="X184" i="33" s="1"/>
  <c r="AD183" i="33"/>
  <c r="AD188" i="33" s="1"/>
  <c r="AC183" i="33"/>
  <c r="AB183" i="33"/>
  <c r="AB188" i="33" s="1"/>
  <c r="Z183" i="33"/>
  <c r="Y183" i="33"/>
  <c r="AA183" i="33" s="1"/>
  <c r="W183" i="33"/>
  <c r="W188" i="33" s="1"/>
  <c r="V183" i="33"/>
  <c r="X179" i="33"/>
  <c r="AC178" i="33"/>
  <c r="Y178" i="33"/>
  <c r="AD177" i="33"/>
  <c r="AC177" i="33"/>
  <c r="AB177" i="33"/>
  <c r="Z177" i="33"/>
  <c r="AA177" i="33" s="1"/>
  <c r="Y177" i="33"/>
  <c r="W177" i="33"/>
  <c r="V177" i="33"/>
  <c r="X177" i="33" s="1"/>
  <c r="AD176" i="33"/>
  <c r="AC176" i="33"/>
  <c r="AB176" i="33"/>
  <c r="Z176" i="33"/>
  <c r="Y176" i="33"/>
  <c r="AA176" i="33" s="1"/>
  <c r="W176" i="33"/>
  <c r="X176" i="33" s="1"/>
  <c r="V176" i="33"/>
  <c r="AD175" i="33"/>
  <c r="AC175" i="33"/>
  <c r="AB175" i="33"/>
  <c r="AA175" i="33"/>
  <c r="Z175" i="33"/>
  <c r="Y175" i="33"/>
  <c r="W175" i="33"/>
  <c r="V175" i="33"/>
  <c r="X175" i="33" s="1"/>
  <c r="AD174" i="33"/>
  <c r="AC174" i="33"/>
  <c r="AB174" i="33"/>
  <c r="Z174" i="33"/>
  <c r="Y174" i="33"/>
  <c r="AA174" i="33" s="1"/>
  <c r="X174" i="33"/>
  <c r="W174" i="33"/>
  <c r="V174" i="33"/>
  <c r="AD173" i="33"/>
  <c r="AC173" i="33"/>
  <c r="AB173" i="33"/>
  <c r="Z173" i="33"/>
  <c r="AA173" i="33" s="1"/>
  <c r="Y173" i="33"/>
  <c r="W173" i="33"/>
  <c r="V173" i="33"/>
  <c r="X173" i="33" s="1"/>
  <c r="AD172" i="33"/>
  <c r="AC172" i="33"/>
  <c r="AB172" i="33"/>
  <c r="Z172" i="33"/>
  <c r="Y172" i="33"/>
  <c r="AA172" i="33" s="1"/>
  <c r="W172" i="33"/>
  <c r="X172" i="33" s="1"/>
  <c r="V172" i="33"/>
  <c r="AD171" i="33"/>
  <c r="AC171" i="33"/>
  <c r="AB171" i="33"/>
  <c r="AA171" i="33"/>
  <c r="Z171" i="33"/>
  <c r="Y171" i="33"/>
  <c r="W171" i="33"/>
  <c r="V171" i="33"/>
  <c r="X171" i="33" s="1"/>
  <c r="AD170" i="33"/>
  <c r="AD178" i="33" s="1"/>
  <c r="AC170" i="33"/>
  <c r="AB170" i="33"/>
  <c r="Z170" i="33"/>
  <c r="Y170" i="33"/>
  <c r="AA170" i="33" s="1"/>
  <c r="X170" i="33"/>
  <c r="X178" i="33" s="1"/>
  <c r="W170" i="33"/>
  <c r="V170" i="33"/>
  <c r="V178" i="33" s="1"/>
  <c r="AD166" i="33"/>
  <c r="AC166" i="33"/>
  <c r="AB166" i="33"/>
  <c r="Z166" i="33"/>
  <c r="Y166" i="33"/>
  <c r="AA166" i="33" s="1"/>
  <c r="W166" i="33"/>
  <c r="X166" i="33" s="1"/>
  <c r="V166" i="33"/>
  <c r="AD165" i="33"/>
  <c r="AC165" i="33"/>
  <c r="AB165" i="33"/>
  <c r="AA165" i="33"/>
  <c r="Z165" i="33"/>
  <c r="Y165" i="33"/>
  <c r="W165" i="33"/>
  <c r="V165" i="33"/>
  <c r="X165" i="33" s="1"/>
  <c r="AD164" i="33"/>
  <c r="AC164" i="33"/>
  <c r="AB164" i="33"/>
  <c r="Z164" i="33"/>
  <c r="Y164" i="33"/>
  <c r="AA164" i="33" s="1"/>
  <c r="X164" i="33"/>
  <c r="W164" i="33"/>
  <c r="V164" i="33"/>
  <c r="AD163" i="33"/>
  <c r="AC163" i="33"/>
  <c r="AB163" i="33"/>
  <c r="Z163" i="33"/>
  <c r="AA163" i="33" s="1"/>
  <c r="Y163" i="33"/>
  <c r="W163" i="33"/>
  <c r="V163" i="33"/>
  <c r="X163" i="33" s="1"/>
  <c r="AD162" i="33"/>
  <c r="AC162" i="33"/>
  <c r="AB162" i="33"/>
  <c r="Z162" i="33"/>
  <c r="Y162" i="33"/>
  <c r="AA162" i="33" s="1"/>
  <c r="W162" i="33"/>
  <c r="V162" i="33"/>
  <c r="AD161" i="33"/>
  <c r="AC161" i="33"/>
  <c r="AB161" i="33"/>
  <c r="AA161" i="33"/>
  <c r="Z161" i="33"/>
  <c r="Y161" i="33"/>
  <c r="W161" i="33"/>
  <c r="V161" i="33"/>
  <c r="X161" i="33" s="1"/>
  <c r="AD160" i="33"/>
  <c r="AC160" i="33"/>
  <c r="AB160" i="33"/>
  <c r="Z160" i="33"/>
  <c r="Y160" i="33"/>
  <c r="AA160" i="33" s="1"/>
  <c r="X160" i="33"/>
  <c r="W160" i="33"/>
  <c r="V160" i="33"/>
  <c r="AD159" i="33"/>
  <c r="AD167" i="33" s="1"/>
  <c r="AC159" i="33"/>
  <c r="AB159" i="33"/>
  <c r="AB167" i="33" s="1"/>
  <c r="Z159" i="33"/>
  <c r="Z167" i="33" s="1"/>
  <c r="Y159" i="33"/>
  <c r="AA159" i="33" s="1"/>
  <c r="W159" i="33"/>
  <c r="V159" i="33"/>
  <c r="X159" i="33" s="1"/>
  <c r="W156" i="33"/>
  <c r="AD155" i="33"/>
  <c r="AC155" i="33"/>
  <c r="AB155" i="33"/>
  <c r="AA155" i="33"/>
  <c r="Z155" i="33"/>
  <c r="Y155" i="33"/>
  <c r="W155" i="33"/>
  <c r="V155" i="33"/>
  <c r="X155" i="33" s="1"/>
  <c r="AD154" i="33"/>
  <c r="AC154" i="33"/>
  <c r="AB154" i="33"/>
  <c r="Z154" i="33"/>
  <c r="Y154" i="33"/>
  <c r="AA154" i="33" s="1"/>
  <c r="X154" i="33"/>
  <c r="W154" i="33"/>
  <c r="V154" i="33"/>
  <c r="AD153" i="33"/>
  <c r="AC153" i="33"/>
  <c r="AB153" i="33"/>
  <c r="Z153" i="33"/>
  <c r="AA153" i="33" s="1"/>
  <c r="Y153" i="33"/>
  <c r="W153" i="33"/>
  <c r="V153" i="33"/>
  <c r="X153" i="33" s="1"/>
  <c r="AD152" i="33"/>
  <c r="AC152" i="33"/>
  <c r="AB152" i="33"/>
  <c r="Z152" i="33"/>
  <c r="Y152" i="33"/>
  <c r="AA152" i="33" s="1"/>
  <c r="W152" i="33"/>
  <c r="V152" i="33"/>
  <c r="X152" i="33" s="1"/>
  <c r="AD151" i="33"/>
  <c r="AC151" i="33"/>
  <c r="AB151" i="33"/>
  <c r="AA151" i="33"/>
  <c r="Z151" i="33"/>
  <c r="Y151" i="33"/>
  <c r="W151" i="33"/>
  <c r="V151" i="33"/>
  <c r="X151" i="33" s="1"/>
  <c r="AD150" i="33"/>
  <c r="AC150" i="33"/>
  <c r="AB150" i="33"/>
  <c r="Z150" i="33"/>
  <c r="Y150" i="33"/>
  <c r="AA150" i="33" s="1"/>
  <c r="X150" i="33"/>
  <c r="W150" i="33"/>
  <c r="V150" i="33"/>
  <c r="AD149" i="33"/>
  <c r="AC149" i="33"/>
  <c r="AB149" i="33"/>
  <c r="Z149" i="33"/>
  <c r="Y149" i="33"/>
  <c r="W149" i="33"/>
  <c r="V149" i="33"/>
  <c r="X149" i="33" s="1"/>
  <c r="AD148" i="33"/>
  <c r="AD156" i="33" s="1"/>
  <c r="AC148" i="33"/>
  <c r="AB148" i="33"/>
  <c r="AB156" i="33" s="1"/>
  <c r="Z148" i="33"/>
  <c r="Y148" i="33"/>
  <c r="AA148" i="33" s="1"/>
  <c r="W148" i="33"/>
  <c r="V148" i="33"/>
  <c r="X148" i="33" s="1"/>
  <c r="AB145" i="33"/>
  <c r="AA144" i="33"/>
  <c r="AD143" i="33"/>
  <c r="AC143" i="33"/>
  <c r="AB143" i="33"/>
  <c r="Z143" i="33"/>
  <c r="Z145" i="33" s="1"/>
  <c r="Y143" i="33"/>
  <c r="X143" i="33"/>
  <c r="W143" i="33"/>
  <c r="V143" i="33"/>
  <c r="AD142" i="33"/>
  <c r="AC142" i="33"/>
  <c r="AB142" i="33"/>
  <c r="AA142" i="33"/>
  <c r="Z142" i="33"/>
  <c r="Y142" i="33"/>
  <c r="W142" i="33"/>
  <c r="V142" i="33"/>
  <c r="X142" i="33" s="1"/>
  <c r="AD141" i="33"/>
  <c r="AC141" i="33"/>
  <c r="AB141" i="33"/>
  <c r="AA141" i="33"/>
  <c r="Z141" i="33"/>
  <c r="Y141" i="33"/>
  <c r="X141" i="33"/>
  <c r="W141" i="33"/>
  <c r="V141" i="33"/>
  <c r="AD140" i="33"/>
  <c r="AD145" i="33" s="1"/>
  <c r="AC140" i="33"/>
  <c r="AC145" i="33" s="1"/>
  <c r="AB140" i="33"/>
  <c r="AA140" i="33"/>
  <c r="Z140" i="33"/>
  <c r="Y140" i="33"/>
  <c r="X140" i="33"/>
  <c r="W140" i="33"/>
  <c r="W145" i="33" s="1"/>
  <c r="V140" i="33"/>
  <c r="V135" i="33"/>
  <c r="AD134" i="33"/>
  <c r="AC134" i="33"/>
  <c r="AB134" i="33"/>
  <c r="Z134" i="33"/>
  <c r="Y134" i="33"/>
  <c r="AA134" i="33" s="1"/>
  <c r="W134" i="33"/>
  <c r="V134" i="33"/>
  <c r="X134" i="33" s="1"/>
  <c r="AD133" i="33"/>
  <c r="AC133" i="33"/>
  <c r="AB133" i="33"/>
  <c r="Z133" i="33"/>
  <c r="AA133" i="33" s="1"/>
  <c r="Y133" i="33"/>
  <c r="W133" i="33"/>
  <c r="V133" i="33"/>
  <c r="X133" i="33" s="1"/>
  <c r="AD132" i="33"/>
  <c r="AC132" i="33"/>
  <c r="AB132" i="33"/>
  <c r="Z132" i="33"/>
  <c r="Y132" i="33"/>
  <c r="AA132" i="33" s="1"/>
  <c r="W132" i="33"/>
  <c r="X132" i="33" s="1"/>
  <c r="V132" i="33"/>
  <c r="AD131" i="33"/>
  <c r="AC131" i="33"/>
  <c r="AB131" i="33"/>
  <c r="Z131" i="33"/>
  <c r="Y131" i="33"/>
  <c r="AA131" i="33" s="1"/>
  <c r="W131" i="33"/>
  <c r="V131" i="33"/>
  <c r="X131" i="33" s="1"/>
  <c r="AD130" i="33"/>
  <c r="AD135" i="33" s="1"/>
  <c r="AC130" i="33"/>
  <c r="AB130" i="33"/>
  <c r="Z130" i="33"/>
  <c r="Z135" i="33" s="1"/>
  <c r="Y130" i="33"/>
  <c r="AA130" i="33" s="1"/>
  <c r="AA135" i="33" s="1"/>
  <c r="W130" i="33"/>
  <c r="V130" i="33"/>
  <c r="AD126" i="33"/>
  <c r="AC126" i="33"/>
  <c r="AB126" i="33"/>
  <c r="Z126" i="33"/>
  <c r="Y126" i="33"/>
  <c r="AA126" i="33" s="1"/>
  <c r="X126" i="33"/>
  <c r="W126" i="33"/>
  <c r="V126" i="33"/>
  <c r="AD125" i="33"/>
  <c r="AC125" i="33"/>
  <c r="AB125" i="33"/>
  <c r="Z125" i="33"/>
  <c r="Y125" i="33"/>
  <c r="AA125" i="33" s="1"/>
  <c r="W125" i="33"/>
  <c r="V125" i="33"/>
  <c r="X125" i="33" s="1"/>
  <c r="AD124" i="33"/>
  <c r="AC124" i="33"/>
  <c r="AB124" i="33"/>
  <c r="Z124" i="33"/>
  <c r="Y124" i="33"/>
  <c r="AA124" i="33" s="1"/>
  <c r="W124" i="33"/>
  <c r="V124" i="33"/>
  <c r="X124" i="33" s="1"/>
  <c r="AD123" i="33"/>
  <c r="AC123" i="33"/>
  <c r="AB123" i="33"/>
  <c r="AB127" i="33" s="1"/>
  <c r="Z123" i="33"/>
  <c r="AA123" i="33" s="1"/>
  <c r="Y123" i="33"/>
  <c r="W123" i="33"/>
  <c r="V123" i="33"/>
  <c r="X123" i="33" s="1"/>
  <c r="AD122" i="33"/>
  <c r="AC122" i="33"/>
  <c r="AC127" i="33" s="1"/>
  <c r="AB122" i="33"/>
  <c r="Z122" i="33"/>
  <c r="Z127" i="33" s="1"/>
  <c r="Y122" i="33"/>
  <c r="W122" i="33"/>
  <c r="W127" i="33" s="1"/>
  <c r="V122" i="33"/>
  <c r="X122" i="33" s="1"/>
  <c r="X127" i="33" s="1"/>
  <c r="Z119" i="33"/>
  <c r="AD118" i="33"/>
  <c r="AC118" i="33"/>
  <c r="AB118" i="33"/>
  <c r="AA118" i="33"/>
  <c r="Z118" i="33"/>
  <c r="Y118" i="33"/>
  <c r="W118" i="33"/>
  <c r="V118" i="33"/>
  <c r="X118" i="33" s="1"/>
  <c r="AD117" i="33"/>
  <c r="AC117" i="33"/>
  <c r="AB117" i="33"/>
  <c r="AA117" i="33"/>
  <c r="Z117" i="33"/>
  <c r="Y117" i="33"/>
  <c r="X117" i="33"/>
  <c r="W117" i="33"/>
  <c r="V117" i="33"/>
  <c r="AD116" i="33"/>
  <c r="AC116" i="33"/>
  <c r="AB116" i="33"/>
  <c r="Z116" i="33"/>
  <c r="AA116" i="33" s="1"/>
  <c r="Y116" i="33"/>
  <c r="X116" i="33"/>
  <c r="W116" i="33"/>
  <c r="V116" i="33"/>
  <c r="AD115" i="33"/>
  <c r="AC115" i="33"/>
  <c r="AC119" i="33" s="1"/>
  <c r="AB115" i="33"/>
  <c r="AB119" i="33" s="1"/>
  <c r="Z115" i="33"/>
  <c r="Y115" i="33"/>
  <c r="AA115" i="33" s="1"/>
  <c r="W115" i="33"/>
  <c r="X115" i="33" s="1"/>
  <c r="V115" i="33"/>
  <c r="AD114" i="33"/>
  <c r="AC114" i="33"/>
  <c r="AB114" i="33"/>
  <c r="AA114" i="33"/>
  <c r="Z114" i="33"/>
  <c r="Y114" i="33"/>
  <c r="Y119" i="33" s="1"/>
  <c r="W114" i="33"/>
  <c r="V114" i="33"/>
  <c r="X114" i="33" s="1"/>
  <c r="AD109" i="33"/>
  <c r="AC109" i="33"/>
  <c r="AB109" i="33"/>
  <c r="Z109" i="33"/>
  <c r="Y109" i="33"/>
  <c r="AA109" i="33" s="1"/>
  <c r="W109" i="33"/>
  <c r="X109" i="33" s="1"/>
  <c r="V109" i="33"/>
  <c r="AD108" i="33"/>
  <c r="AC108" i="33"/>
  <c r="AB108" i="33"/>
  <c r="AA108" i="33"/>
  <c r="Z108" i="33"/>
  <c r="Y108" i="33"/>
  <c r="W108" i="33"/>
  <c r="V108" i="33"/>
  <c r="X108" i="33" s="1"/>
  <c r="AD107" i="33"/>
  <c r="AC107" i="33"/>
  <c r="AB107" i="33"/>
  <c r="AA107" i="33"/>
  <c r="Z107" i="33"/>
  <c r="Y107" i="33"/>
  <c r="X107" i="33"/>
  <c r="W107" i="33"/>
  <c r="V107" i="33"/>
  <c r="AD106" i="33"/>
  <c r="AC106" i="33"/>
  <c r="AB106" i="33"/>
  <c r="Z106" i="33"/>
  <c r="AA106" i="33" s="1"/>
  <c r="Y106" i="33"/>
  <c r="X106" i="33"/>
  <c r="W106" i="33"/>
  <c r="V106" i="33"/>
  <c r="AD105" i="33"/>
  <c r="AC105" i="33"/>
  <c r="AB105" i="33"/>
  <c r="Z105" i="33"/>
  <c r="Y105" i="33"/>
  <c r="AA105" i="33" s="1"/>
  <c r="W105" i="33"/>
  <c r="X105" i="33" s="1"/>
  <c r="V105" i="33"/>
  <c r="AD104" i="33"/>
  <c r="AC104" i="33"/>
  <c r="AB104" i="33"/>
  <c r="AA104" i="33"/>
  <c r="Z104" i="33"/>
  <c r="Y104" i="33"/>
  <c r="W104" i="33"/>
  <c r="V104" i="33"/>
  <c r="X104" i="33" s="1"/>
  <c r="AD103" i="33"/>
  <c r="AC103" i="33"/>
  <c r="AB103" i="33"/>
  <c r="AA103" i="33"/>
  <c r="Z103" i="33"/>
  <c r="Y103" i="33"/>
  <c r="X103" i="33"/>
  <c r="W103" i="33"/>
  <c r="V103" i="33"/>
  <c r="AD102" i="33"/>
  <c r="AC102" i="33"/>
  <c r="AB102" i="33"/>
  <c r="Z102" i="33"/>
  <c r="AA102" i="33" s="1"/>
  <c r="Y102" i="33"/>
  <c r="X102" i="33"/>
  <c r="W102" i="33"/>
  <c r="V102" i="33"/>
  <c r="AD101" i="33"/>
  <c r="AC101" i="33"/>
  <c r="AB101" i="33"/>
  <c r="Z101" i="33"/>
  <c r="Y101" i="33"/>
  <c r="AA101" i="33" s="1"/>
  <c r="W101" i="33"/>
  <c r="X101" i="33" s="1"/>
  <c r="V101" i="33"/>
  <c r="AD100" i="33"/>
  <c r="AC100" i="33"/>
  <c r="AB100" i="33"/>
  <c r="AA100" i="33"/>
  <c r="Z100" i="33"/>
  <c r="Y100" i="33"/>
  <c r="W100" i="33"/>
  <c r="V100" i="33"/>
  <c r="X100" i="33" s="1"/>
  <c r="AD99" i="33"/>
  <c r="AC99" i="33"/>
  <c r="AB99" i="33"/>
  <c r="AA99" i="33"/>
  <c r="Z99" i="33"/>
  <c r="Y99" i="33"/>
  <c r="X99" i="33"/>
  <c r="W99" i="33"/>
  <c r="V99" i="33"/>
  <c r="AD98" i="33"/>
  <c r="AC98" i="33"/>
  <c r="AB98" i="33"/>
  <c r="Z98" i="33"/>
  <c r="AA98" i="33" s="1"/>
  <c r="Y98" i="33"/>
  <c r="X98" i="33"/>
  <c r="W98" i="33"/>
  <c r="V98" i="33"/>
  <c r="AD97" i="33"/>
  <c r="AC97" i="33"/>
  <c r="AB97" i="33"/>
  <c r="Z97" i="33"/>
  <c r="Y97" i="33"/>
  <c r="AA97" i="33" s="1"/>
  <c r="W97" i="33"/>
  <c r="X97" i="33" s="1"/>
  <c r="V97" i="33"/>
  <c r="AD96" i="33"/>
  <c r="AC96" i="33"/>
  <c r="AB96" i="33"/>
  <c r="AA96" i="33"/>
  <c r="Z96" i="33"/>
  <c r="Y96" i="33"/>
  <c r="W96" i="33"/>
  <c r="V96" i="33"/>
  <c r="X96" i="33" s="1"/>
  <c r="AD95" i="33"/>
  <c r="AC95" i="33"/>
  <c r="AB95" i="33"/>
  <c r="AA95" i="33"/>
  <c r="Z95" i="33"/>
  <c r="Y95" i="33"/>
  <c r="X95" i="33"/>
  <c r="W95" i="33"/>
  <c r="V95" i="33"/>
  <c r="AD94" i="33"/>
  <c r="AC94" i="33"/>
  <c r="AB94" i="33"/>
  <c r="Z94" i="33"/>
  <c r="AA94" i="33" s="1"/>
  <c r="Y94" i="33"/>
  <c r="X94" i="33"/>
  <c r="W94" i="33"/>
  <c r="V94" i="33"/>
  <c r="AD93" i="33"/>
  <c r="AC93" i="33"/>
  <c r="AB93" i="33"/>
  <c r="Z93" i="33"/>
  <c r="Y93" i="33"/>
  <c r="AA93" i="33" s="1"/>
  <c r="W93" i="33"/>
  <c r="X93" i="33" s="1"/>
  <c r="V93" i="33"/>
  <c r="AD92" i="33"/>
  <c r="AC92" i="33"/>
  <c r="AB92" i="33"/>
  <c r="AA92" i="33"/>
  <c r="Z92" i="33"/>
  <c r="Y92" i="33"/>
  <c r="W92" i="33"/>
  <c r="V92" i="33"/>
  <c r="X92" i="33" s="1"/>
  <c r="AD91" i="33"/>
  <c r="AC91" i="33"/>
  <c r="AB91" i="33"/>
  <c r="AA91" i="33"/>
  <c r="Z91" i="33"/>
  <c r="Y91" i="33"/>
  <c r="X91" i="33"/>
  <c r="W91" i="33"/>
  <c r="V91" i="33"/>
  <c r="AD90" i="33"/>
  <c r="AC90" i="33"/>
  <c r="AB90" i="33"/>
  <c r="Z90" i="33"/>
  <c r="AA90" i="33" s="1"/>
  <c r="Y90" i="33"/>
  <c r="X90" i="33"/>
  <c r="W90" i="33"/>
  <c r="V90" i="33"/>
  <c r="AD89" i="33"/>
  <c r="AC89" i="33"/>
  <c r="AB89" i="33"/>
  <c r="Z89" i="33"/>
  <c r="Y89" i="33"/>
  <c r="AA89" i="33" s="1"/>
  <c r="W89" i="33"/>
  <c r="X89" i="33" s="1"/>
  <c r="V89" i="33"/>
  <c r="AD88" i="33"/>
  <c r="AC88" i="33"/>
  <c r="AB88" i="33"/>
  <c r="AA88" i="33"/>
  <c r="Z88" i="33"/>
  <c r="Y88" i="33"/>
  <c r="W88" i="33"/>
  <c r="V88" i="33"/>
  <c r="X88" i="33" s="1"/>
  <c r="AD87" i="33"/>
  <c r="AC87" i="33"/>
  <c r="AB87" i="33"/>
  <c r="AA87" i="33"/>
  <c r="Z87" i="33"/>
  <c r="Y87" i="33"/>
  <c r="X87" i="33"/>
  <c r="W87" i="33"/>
  <c r="V87" i="33"/>
  <c r="AD86" i="33"/>
  <c r="AC86" i="33"/>
  <c r="AB86" i="33"/>
  <c r="Z86" i="33"/>
  <c r="AA86" i="33" s="1"/>
  <c r="Y86" i="33"/>
  <c r="X86" i="33"/>
  <c r="W86" i="33"/>
  <c r="V86" i="33"/>
  <c r="AD85" i="33"/>
  <c r="AC85" i="33"/>
  <c r="AB85" i="33"/>
  <c r="Z85" i="33"/>
  <c r="Y85" i="33"/>
  <c r="AA85" i="33" s="1"/>
  <c r="W85" i="33"/>
  <c r="X85" i="33" s="1"/>
  <c r="V85" i="33"/>
  <c r="AD84" i="33"/>
  <c r="AC84" i="33"/>
  <c r="AB84" i="33"/>
  <c r="AA84" i="33"/>
  <c r="Z84" i="33"/>
  <c r="Y84" i="33"/>
  <c r="W84" i="33"/>
  <c r="V84" i="33"/>
  <c r="X84" i="33" s="1"/>
  <c r="AD83" i="33"/>
  <c r="AC83" i="33"/>
  <c r="AB83" i="33"/>
  <c r="AA83" i="33"/>
  <c r="Z83" i="33"/>
  <c r="Y83" i="33"/>
  <c r="X83" i="33"/>
  <c r="W83" i="33"/>
  <c r="V83" i="33"/>
  <c r="AD82" i="33"/>
  <c r="AC82" i="33"/>
  <c r="AB82" i="33"/>
  <c r="Z82" i="33"/>
  <c r="AA82" i="33" s="1"/>
  <c r="Y82" i="33"/>
  <c r="X82" i="33"/>
  <c r="W82" i="33"/>
  <c r="V82" i="33"/>
  <c r="AD81" i="33"/>
  <c r="AC81" i="33"/>
  <c r="AB81" i="33"/>
  <c r="Z81" i="33"/>
  <c r="Y81" i="33"/>
  <c r="AA81" i="33" s="1"/>
  <c r="W81" i="33"/>
  <c r="X81" i="33" s="1"/>
  <c r="V81" i="33"/>
  <c r="AD80" i="33"/>
  <c r="AC80" i="33"/>
  <c r="AB80" i="33"/>
  <c r="AA80" i="33"/>
  <c r="Z80" i="33"/>
  <c r="Y80" i="33"/>
  <c r="W80" i="33"/>
  <c r="V80" i="33"/>
  <c r="X80" i="33" s="1"/>
  <c r="AD79" i="33"/>
  <c r="AC79" i="33"/>
  <c r="AB79" i="33"/>
  <c r="AA79" i="33"/>
  <c r="Z79" i="33"/>
  <c r="Y79" i="33"/>
  <c r="X79" i="33"/>
  <c r="W79" i="33"/>
  <c r="V79" i="33"/>
  <c r="AD78" i="33"/>
  <c r="AC78" i="33"/>
  <c r="AB78" i="33"/>
  <c r="AB110" i="33" s="1"/>
  <c r="AB111" i="33" s="1"/>
  <c r="Z78" i="33"/>
  <c r="AA78" i="33" s="1"/>
  <c r="Y78" i="33"/>
  <c r="X78" i="33"/>
  <c r="W78" i="33"/>
  <c r="V78" i="33"/>
  <c r="V110" i="33" s="1"/>
  <c r="V111" i="33" s="1"/>
  <c r="AD77" i="33"/>
  <c r="AD110" i="33" s="1"/>
  <c r="AC77" i="33"/>
  <c r="AC110" i="33" s="1"/>
  <c r="AB77" i="33"/>
  <c r="Z77" i="33"/>
  <c r="Y77" i="33"/>
  <c r="AA77" i="33" s="1"/>
  <c r="W77" i="33"/>
  <c r="X77" i="33" s="1"/>
  <c r="V77" i="33"/>
  <c r="AD73" i="33"/>
  <c r="AC73" i="33"/>
  <c r="AB73" i="33"/>
  <c r="AA73" i="33"/>
  <c r="Z73" i="33"/>
  <c r="Y73" i="33"/>
  <c r="X73" i="33"/>
  <c r="W73" i="33"/>
  <c r="V73" i="33"/>
  <c r="N73" i="33"/>
  <c r="AD72" i="33"/>
  <c r="AC72" i="33"/>
  <c r="AB72" i="33"/>
  <c r="AA72" i="33"/>
  <c r="Z72" i="33"/>
  <c r="Y72" i="33"/>
  <c r="W72" i="33"/>
  <c r="V72" i="33"/>
  <c r="X72" i="33" s="1"/>
  <c r="N72" i="33"/>
  <c r="AD71" i="33"/>
  <c r="AC71" i="33"/>
  <c r="AB71" i="33"/>
  <c r="AA71" i="33"/>
  <c r="Z71" i="33"/>
  <c r="Y71" i="33"/>
  <c r="W71" i="33"/>
  <c r="X71" i="33" s="1"/>
  <c r="V71" i="33"/>
  <c r="N71" i="33"/>
  <c r="AD70" i="33"/>
  <c r="AC70" i="33"/>
  <c r="AB70" i="33"/>
  <c r="Z70" i="33"/>
  <c r="Y70" i="33"/>
  <c r="AA70" i="33" s="1"/>
  <c r="W70" i="33"/>
  <c r="X70" i="33" s="1"/>
  <c r="V70" i="33"/>
  <c r="N70" i="33"/>
  <c r="AD69" i="33"/>
  <c r="AC69" i="33"/>
  <c r="AB69" i="33"/>
  <c r="Z69" i="33"/>
  <c r="AA69" i="33" s="1"/>
  <c r="Y69" i="33"/>
  <c r="W69" i="33"/>
  <c r="V69" i="33"/>
  <c r="X69" i="33" s="1"/>
  <c r="N69" i="33"/>
  <c r="AD68" i="33"/>
  <c r="AC68" i="33"/>
  <c r="AB68" i="33"/>
  <c r="Z68" i="33"/>
  <c r="Y68" i="33"/>
  <c r="AA68" i="33" s="1"/>
  <c r="X68" i="33"/>
  <c r="W68" i="33"/>
  <c r="V68" i="33"/>
  <c r="N68" i="33"/>
  <c r="AD67" i="33"/>
  <c r="AC67" i="33"/>
  <c r="AB67" i="33"/>
  <c r="AA67" i="33"/>
  <c r="Z67" i="33"/>
  <c r="Y67" i="33"/>
  <c r="X67" i="33"/>
  <c r="W67" i="33"/>
  <c r="V67" i="33"/>
  <c r="N67" i="33"/>
  <c r="AD66" i="33"/>
  <c r="AC66" i="33"/>
  <c r="AB66" i="33"/>
  <c r="AA66" i="33"/>
  <c r="Z66" i="33"/>
  <c r="Y66" i="33"/>
  <c r="W66" i="33"/>
  <c r="V66" i="33"/>
  <c r="X66" i="33" s="1"/>
  <c r="N66" i="33"/>
  <c r="AD65" i="33"/>
  <c r="AC65" i="33"/>
  <c r="AB65" i="33"/>
  <c r="AA65" i="33"/>
  <c r="Z65" i="33"/>
  <c r="Y65" i="33"/>
  <c r="W65" i="33"/>
  <c r="X65" i="33" s="1"/>
  <c r="V65" i="33"/>
  <c r="N65" i="33"/>
  <c r="AD64" i="33"/>
  <c r="AC64" i="33"/>
  <c r="AB64" i="33"/>
  <c r="Z64" i="33"/>
  <c r="Y64" i="33"/>
  <c r="AA64" i="33" s="1"/>
  <c r="W64" i="33"/>
  <c r="X64" i="33" s="1"/>
  <c r="V64" i="33"/>
  <c r="N64" i="33"/>
  <c r="AD63" i="33"/>
  <c r="AC63" i="33"/>
  <c r="AB63" i="33"/>
  <c r="Z63" i="33"/>
  <c r="AA63" i="33" s="1"/>
  <c r="Y63" i="33"/>
  <c r="W63" i="33"/>
  <c r="V63" i="33"/>
  <c r="X63" i="33" s="1"/>
  <c r="N63" i="33"/>
  <c r="AD62" i="33"/>
  <c r="AC62" i="33"/>
  <c r="AB62" i="33"/>
  <c r="Z62" i="33"/>
  <c r="Y62" i="33"/>
  <c r="AA62" i="33" s="1"/>
  <c r="X62" i="33"/>
  <c r="W62" i="33"/>
  <c r="V62" i="33"/>
  <c r="N62" i="33"/>
  <c r="AD61" i="33"/>
  <c r="AC61" i="33"/>
  <c r="AB61" i="33"/>
  <c r="AA61" i="33"/>
  <c r="Z61" i="33"/>
  <c r="Y61" i="33"/>
  <c r="X61" i="33"/>
  <c r="W61" i="33"/>
  <c r="V61" i="33"/>
  <c r="N61" i="33"/>
  <c r="AD60" i="33"/>
  <c r="AC60" i="33"/>
  <c r="AB60" i="33"/>
  <c r="AA60" i="33"/>
  <c r="Z60" i="33"/>
  <c r="Y60" i="33"/>
  <c r="W60" i="33"/>
  <c r="V60" i="33"/>
  <c r="X60" i="33" s="1"/>
  <c r="N60" i="33"/>
  <c r="AD59" i="33"/>
  <c r="AC59" i="33"/>
  <c r="AB59" i="33"/>
  <c r="AA59" i="33"/>
  <c r="Z59" i="33"/>
  <c r="Y59" i="33"/>
  <c r="W59" i="33"/>
  <c r="X59" i="33" s="1"/>
  <c r="V59" i="33"/>
  <c r="N59" i="33"/>
  <c r="AD58" i="33"/>
  <c r="AC58" i="33"/>
  <c r="AB58" i="33"/>
  <c r="Z58" i="33"/>
  <c r="Y58" i="33"/>
  <c r="AA58" i="33" s="1"/>
  <c r="W58" i="33"/>
  <c r="X58" i="33" s="1"/>
  <c r="V58" i="33"/>
  <c r="N58" i="33"/>
  <c r="AD57" i="33"/>
  <c r="AC57" i="33"/>
  <c r="AB57" i="33"/>
  <c r="Z57" i="33"/>
  <c r="AA57" i="33" s="1"/>
  <c r="Y57" i="33"/>
  <c r="W57" i="33"/>
  <c r="V57" i="33"/>
  <c r="X57" i="33" s="1"/>
  <c r="N57" i="33"/>
  <c r="AD56" i="33"/>
  <c r="AC56" i="33"/>
  <c r="AB56" i="33"/>
  <c r="Z56" i="33"/>
  <c r="Y56" i="33"/>
  <c r="AA56" i="33" s="1"/>
  <c r="X56" i="33"/>
  <c r="W56" i="33"/>
  <c r="V56" i="33"/>
  <c r="N56" i="33"/>
  <c r="AD55" i="33"/>
  <c r="AC55" i="33"/>
  <c r="AB55" i="33"/>
  <c r="AA55" i="33"/>
  <c r="Z55" i="33"/>
  <c r="Y55" i="33"/>
  <c r="X55" i="33"/>
  <c r="W55" i="33"/>
  <c r="V55" i="33"/>
  <c r="N55" i="33"/>
  <c r="AD54" i="33"/>
  <c r="AC54" i="33"/>
  <c r="AB54" i="33"/>
  <c r="AA54" i="33"/>
  <c r="Z54" i="33"/>
  <c r="Y54" i="33"/>
  <c r="W54" i="33"/>
  <c r="V54" i="33"/>
  <c r="X54" i="33" s="1"/>
  <c r="N54" i="33"/>
  <c r="AD53" i="33"/>
  <c r="AC53" i="33"/>
  <c r="AB53" i="33"/>
  <c r="AA53" i="33"/>
  <c r="Z53" i="33"/>
  <c r="Y53" i="33"/>
  <c r="W53" i="33"/>
  <c r="X53" i="33" s="1"/>
  <c r="V53" i="33"/>
  <c r="N53" i="33"/>
  <c r="AD52" i="33"/>
  <c r="AC52" i="33"/>
  <c r="AB52" i="33"/>
  <c r="Z52" i="33"/>
  <c r="Y52" i="33"/>
  <c r="AA52" i="33" s="1"/>
  <c r="W52" i="33"/>
  <c r="X52" i="33" s="1"/>
  <c r="V52" i="33"/>
  <c r="N52" i="33"/>
  <c r="AD51" i="33"/>
  <c r="AC51" i="33"/>
  <c r="AB51" i="33"/>
  <c r="Z51" i="33"/>
  <c r="AA51" i="33" s="1"/>
  <c r="Y51" i="33"/>
  <c r="W51" i="33"/>
  <c r="V51" i="33"/>
  <c r="X51" i="33" s="1"/>
  <c r="N51" i="33"/>
  <c r="AD50" i="33"/>
  <c r="AC50" i="33"/>
  <c r="AB50" i="33"/>
  <c r="Z50" i="33"/>
  <c r="Y50" i="33"/>
  <c r="AA50" i="33" s="1"/>
  <c r="X50" i="33"/>
  <c r="W50" i="33"/>
  <c r="V50" i="33"/>
  <c r="N50" i="33"/>
  <c r="AD49" i="33"/>
  <c r="AC49" i="33"/>
  <c r="AB49" i="33"/>
  <c r="AA49" i="33"/>
  <c r="Z49" i="33"/>
  <c r="Y49" i="33"/>
  <c r="X49" i="33"/>
  <c r="W49" i="33"/>
  <c r="V49" i="33"/>
  <c r="N49" i="33"/>
  <c r="AD48" i="33"/>
  <c r="AC48" i="33"/>
  <c r="AB48" i="33"/>
  <c r="AA48" i="33"/>
  <c r="Z48" i="33"/>
  <c r="Y48" i="33"/>
  <c r="W48" i="33"/>
  <c r="V48" i="33"/>
  <c r="X48" i="33" s="1"/>
  <c r="N48" i="33"/>
  <c r="AD47" i="33"/>
  <c r="AC47" i="33"/>
  <c r="AB47" i="33"/>
  <c r="AA47" i="33"/>
  <c r="Z47" i="33"/>
  <c r="Y47" i="33"/>
  <c r="W47" i="33"/>
  <c r="X47" i="33" s="1"/>
  <c r="V47" i="33"/>
  <c r="N47" i="33"/>
  <c r="AD46" i="33"/>
  <c r="AC46" i="33"/>
  <c r="AB46" i="33"/>
  <c r="Z46" i="33"/>
  <c r="Y46" i="33"/>
  <c r="AA46" i="33" s="1"/>
  <c r="W46" i="33"/>
  <c r="X46" i="33" s="1"/>
  <c r="V46" i="33"/>
  <c r="N46" i="33"/>
  <c r="AD45" i="33"/>
  <c r="AC45" i="33"/>
  <c r="AB45" i="33"/>
  <c r="Z45" i="33"/>
  <c r="AA45" i="33" s="1"/>
  <c r="Y45" i="33"/>
  <c r="W45" i="33"/>
  <c r="V45" i="33"/>
  <c r="X45" i="33" s="1"/>
  <c r="N45" i="33"/>
  <c r="AD44" i="33"/>
  <c r="AC44" i="33"/>
  <c r="AB44" i="33"/>
  <c r="Z44" i="33"/>
  <c r="Z74" i="33" s="1"/>
  <c r="Y44" i="33"/>
  <c r="AA44" i="33" s="1"/>
  <c r="X44" i="33"/>
  <c r="W44" i="33"/>
  <c r="V44" i="33"/>
  <c r="N44" i="33"/>
  <c r="AD43" i="33"/>
  <c r="AC43" i="33"/>
  <c r="AB43" i="33"/>
  <c r="AA43" i="33"/>
  <c r="Z43" i="33"/>
  <c r="Y43" i="33"/>
  <c r="X43" i="33"/>
  <c r="W43" i="33"/>
  <c r="V43" i="33"/>
  <c r="N43" i="33"/>
  <c r="AD42" i="33"/>
  <c r="AC42" i="33"/>
  <c r="AB42" i="33"/>
  <c r="AA42" i="33"/>
  <c r="Z42" i="33"/>
  <c r="Y42" i="33"/>
  <c r="W42" i="33"/>
  <c r="V42" i="33"/>
  <c r="V74" i="33" s="1"/>
  <c r="N42" i="33"/>
  <c r="AD41" i="33"/>
  <c r="AC41" i="33"/>
  <c r="AB41" i="33"/>
  <c r="AA41" i="33"/>
  <c r="Z41" i="33"/>
  <c r="Y41" i="33"/>
  <c r="W41" i="33"/>
  <c r="X41" i="33" s="1"/>
  <c r="V41" i="33"/>
  <c r="N41" i="33"/>
  <c r="AD40" i="33"/>
  <c r="AD74" i="33" s="1"/>
  <c r="AC40" i="33"/>
  <c r="AC74" i="33" s="1"/>
  <c r="AB40" i="33"/>
  <c r="AB74" i="33" s="1"/>
  <c r="Z40" i="33"/>
  <c r="Y40" i="33"/>
  <c r="Y74" i="33" s="1"/>
  <c r="W40" i="33"/>
  <c r="W74" i="33" s="1"/>
  <c r="V40" i="33"/>
  <c r="N40" i="33"/>
  <c r="AB37" i="33"/>
  <c r="AD36" i="33"/>
  <c r="AC36" i="33"/>
  <c r="AB36" i="33"/>
  <c r="Z36" i="33"/>
  <c r="Y36" i="33"/>
  <c r="AA36" i="33" s="1"/>
  <c r="W36" i="33"/>
  <c r="X36" i="33" s="1"/>
  <c r="V36" i="33"/>
  <c r="N36" i="33"/>
  <c r="AD35" i="33"/>
  <c r="AC35" i="33"/>
  <c r="AB35" i="33"/>
  <c r="Z35" i="33"/>
  <c r="AA35" i="33" s="1"/>
  <c r="Y35" i="33"/>
  <c r="W35" i="33"/>
  <c r="V35" i="33"/>
  <c r="X35" i="33" s="1"/>
  <c r="N35" i="33"/>
  <c r="AD34" i="33"/>
  <c r="AC34" i="33"/>
  <c r="AB34" i="33"/>
  <c r="Z34" i="33"/>
  <c r="AA34" i="33" s="1"/>
  <c r="Y34" i="33"/>
  <c r="X34" i="33"/>
  <c r="W34" i="33"/>
  <c r="V34" i="33"/>
  <c r="N34" i="33"/>
  <c r="AD33" i="33"/>
  <c r="AC33" i="33"/>
  <c r="AB33" i="33"/>
  <c r="Z33" i="33"/>
  <c r="Y33" i="33"/>
  <c r="AA33" i="33" s="1"/>
  <c r="X33" i="33"/>
  <c r="W33" i="33"/>
  <c r="V33" i="33"/>
  <c r="N33" i="33"/>
  <c r="AD32" i="33"/>
  <c r="AC32" i="33"/>
  <c r="AB32" i="33"/>
  <c r="AA32" i="33"/>
  <c r="Z32" i="33"/>
  <c r="Y32" i="33"/>
  <c r="X32" i="33"/>
  <c r="W32" i="33"/>
  <c r="V32" i="33"/>
  <c r="N32" i="33"/>
  <c r="AD31" i="33"/>
  <c r="AC31" i="33"/>
  <c r="AB31" i="33"/>
  <c r="AA31" i="33"/>
  <c r="Z31" i="33"/>
  <c r="Y31" i="33"/>
  <c r="W31" i="33"/>
  <c r="V31" i="33"/>
  <c r="X31" i="33" s="1"/>
  <c r="N31" i="33"/>
  <c r="AD30" i="33"/>
  <c r="AC30" i="33"/>
  <c r="AB30" i="33"/>
  <c r="Z30" i="33"/>
  <c r="Y30" i="33"/>
  <c r="AA30" i="33" s="1"/>
  <c r="W30" i="33"/>
  <c r="X30" i="33" s="1"/>
  <c r="V30" i="33"/>
  <c r="N30" i="33"/>
  <c r="AD29" i="33"/>
  <c r="AC29" i="33"/>
  <c r="AB29" i="33"/>
  <c r="Z29" i="33"/>
  <c r="AA29" i="33" s="1"/>
  <c r="Y29" i="33"/>
  <c r="W29" i="33"/>
  <c r="V29" i="33"/>
  <c r="X29" i="33" s="1"/>
  <c r="N29" i="33"/>
  <c r="AD28" i="33"/>
  <c r="AC28" i="33"/>
  <c r="AB28" i="33"/>
  <c r="Z28" i="33"/>
  <c r="AA28" i="33" s="1"/>
  <c r="Y28" i="33"/>
  <c r="X28" i="33"/>
  <c r="W28" i="33"/>
  <c r="V28" i="33"/>
  <c r="N28" i="33"/>
  <c r="AD27" i="33"/>
  <c r="AC27" i="33"/>
  <c r="AB27" i="33"/>
  <c r="Z27" i="33"/>
  <c r="Y27" i="33"/>
  <c r="AA27" i="33" s="1"/>
  <c r="X27" i="33"/>
  <c r="W27" i="33"/>
  <c r="V27" i="33"/>
  <c r="N27" i="33"/>
  <c r="AD26" i="33"/>
  <c r="AC26" i="33"/>
  <c r="AB26" i="33"/>
  <c r="AA26" i="33"/>
  <c r="Z26" i="33"/>
  <c r="Y26" i="33"/>
  <c r="X26" i="33"/>
  <c r="W26" i="33"/>
  <c r="V26" i="33"/>
  <c r="N26" i="33"/>
  <c r="AD25" i="33"/>
  <c r="AC25" i="33"/>
  <c r="AB25" i="33"/>
  <c r="AA25" i="33"/>
  <c r="Z25" i="33"/>
  <c r="Y25" i="33"/>
  <c r="W25" i="33"/>
  <c r="V25" i="33"/>
  <c r="X25" i="33" s="1"/>
  <c r="N25" i="33"/>
  <c r="AD24" i="33"/>
  <c r="AC24" i="33"/>
  <c r="AB24" i="33"/>
  <c r="Z24" i="33"/>
  <c r="Y24" i="33"/>
  <c r="AA24" i="33" s="1"/>
  <c r="W24" i="33"/>
  <c r="X24" i="33" s="1"/>
  <c r="V24" i="33"/>
  <c r="N24" i="33"/>
  <c r="AD23" i="33"/>
  <c r="AC23" i="33"/>
  <c r="AB23" i="33"/>
  <c r="Z23" i="33"/>
  <c r="AA23" i="33" s="1"/>
  <c r="Y23" i="33"/>
  <c r="W23" i="33"/>
  <c r="V23" i="33"/>
  <c r="X23" i="33" s="1"/>
  <c r="N23" i="33"/>
  <c r="AD22" i="33"/>
  <c r="AC22" i="33"/>
  <c r="AB22" i="33"/>
  <c r="Z22" i="33"/>
  <c r="AA22" i="33" s="1"/>
  <c r="Y22" i="33"/>
  <c r="X22" i="33"/>
  <c r="W22" i="33"/>
  <c r="V22" i="33"/>
  <c r="N22" i="33"/>
  <c r="AD21" i="33"/>
  <c r="AC21" i="33"/>
  <c r="AB21" i="33"/>
  <c r="Z21" i="33"/>
  <c r="Y21" i="33"/>
  <c r="AA21" i="33" s="1"/>
  <c r="X21" i="33"/>
  <c r="W21" i="33"/>
  <c r="V21" i="33"/>
  <c r="N21" i="33"/>
  <c r="AD20" i="33"/>
  <c r="AC20" i="33"/>
  <c r="AB20" i="33"/>
  <c r="AA20" i="33"/>
  <c r="Z20" i="33"/>
  <c r="Y20" i="33"/>
  <c r="X20" i="33"/>
  <c r="W20" i="33"/>
  <c r="V20" i="33"/>
  <c r="N20" i="33"/>
  <c r="AD19" i="33"/>
  <c r="AC19" i="33"/>
  <c r="AB19" i="33"/>
  <c r="AA19" i="33"/>
  <c r="Z19" i="33"/>
  <c r="Y19" i="33"/>
  <c r="W19" i="33"/>
  <c r="V19" i="33"/>
  <c r="X19" i="33" s="1"/>
  <c r="N19" i="33"/>
  <c r="AD18" i="33"/>
  <c r="AC18" i="33"/>
  <c r="AB18" i="33"/>
  <c r="Z18" i="33"/>
  <c r="Y18" i="33"/>
  <c r="AA18" i="33" s="1"/>
  <c r="W18" i="33"/>
  <c r="X18" i="33" s="1"/>
  <c r="V18" i="33"/>
  <c r="N18" i="33"/>
  <c r="AD17" i="33"/>
  <c r="AC17" i="33"/>
  <c r="AB17" i="33"/>
  <c r="Z17" i="33"/>
  <c r="AA17" i="33" s="1"/>
  <c r="Y17" i="33"/>
  <c r="W17" i="33"/>
  <c r="V17" i="33"/>
  <c r="X17" i="33" s="1"/>
  <c r="N17" i="33"/>
  <c r="AD16" i="33"/>
  <c r="AC16" i="33"/>
  <c r="AB16" i="33"/>
  <c r="Z16" i="33"/>
  <c r="AA16" i="33" s="1"/>
  <c r="Y16" i="33"/>
  <c r="X16" i="33"/>
  <c r="W16" i="33"/>
  <c r="V16" i="33"/>
  <c r="N16" i="33"/>
  <c r="AD15" i="33"/>
  <c r="AC15" i="33"/>
  <c r="AB15" i="33"/>
  <c r="Z15" i="33"/>
  <c r="Y15" i="33"/>
  <c r="AA15" i="33" s="1"/>
  <c r="X15" i="33"/>
  <c r="W15" i="33"/>
  <c r="V15" i="33"/>
  <c r="N15" i="33"/>
  <c r="AD14" i="33"/>
  <c r="AC14" i="33"/>
  <c r="AB14" i="33"/>
  <c r="AA14" i="33"/>
  <c r="Z14" i="33"/>
  <c r="Y14" i="33"/>
  <c r="X14" i="33"/>
  <c r="W14" i="33"/>
  <c r="V14" i="33"/>
  <c r="N14" i="33"/>
  <c r="AD13" i="33"/>
  <c r="AC13" i="33"/>
  <c r="AB13" i="33"/>
  <c r="AA13" i="33"/>
  <c r="Z13" i="33"/>
  <c r="Y13" i="33"/>
  <c r="W13" i="33"/>
  <c r="V13" i="33"/>
  <c r="X13" i="33" s="1"/>
  <c r="N13" i="33"/>
  <c r="AD12" i="33"/>
  <c r="AC12" i="33"/>
  <c r="AB12" i="33"/>
  <c r="Z12" i="33"/>
  <c r="Y12" i="33"/>
  <c r="AA12" i="33" s="1"/>
  <c r="W12" i="33"/>
  <c r="X12" i="33" s="1"/>
  <c r="V12" i="33"/>
  <c r="N12" i="33"/>
  <c r="AD11" i="33"/>
  <c r="AC11" i="33"/>
  <c r="AB11" i="33"/>
  <c r="Z11" i="33"/>
  <c r="AA11" i="33" s="1"/>
  <c r="Y11" i="33"/>
  <c r="W11" i="33"/>
  <c r="V11" i="33"/>
  <c r="X11" i="33" s="1"/>
  <c r="N11" i="33"/>
  <c r="AD10" i="33"/>
  <c r="AC10" i="33"/>
  <c r="AB10" i="33"/>
  <c r="Z10" i="33"/>
  <c r="AA10" i="33" s="1"/>
  <c r="Y10" i="33"/>
  <c r="X10" i="33"/>
  <c r="W10" i="33"/>
  <c r="V10" i="33"/>
  <c r="N10" i="33"/>
  <c r="AD9" i="33"/>
  <c r="AC9" i="33"/>
  <c r="AB9" i="33"/>
  <c r="Z9" i="33"/>
  <c r="Y9" i="33"/>
  <c r="AA9" i="33" s="1"/>
  <c r="X9" i="33"/>
  <c r="W9" i="33"/>
  <c r="V9" i="33"/>
  <c r="N9" i="33"/>
  <c r="AD8" i="33"/>
  <c r="AC8" i="33"/>
  <c r="AC37" i="33" s="1"/>
  <c r="AB8" i="33"/>
  <c r="AA8" i="33"/>
  <c r="Z8" i="33"/>
  <c r="Y8" i="33"/>
  <c r="X8" i="33"/>
  <c r="W8" i="33"/>
  <c r="V8" i="33"/>
  <c r="N8" i="33"/>
  <c r="AD7" i="33"/>
  <c r="AC7" i="33"/>
  <c r="AB7" i="33"/>
  <c r="AA7" i="33"/>
  <c r="Z7" i="33"/>
  <c r="Y7" i="33"/>
  <c r="W7" i="33"/>
  <c r="V7" i="33"/>
  <c r="X7" i="33" s="1"/>
  <c r="N7" i="33"/>
  <c r="AD6" i="33"/>
  <c r="AC6" i="33"/>
  <c r="AB6" i="33"/>
  <c r="Z6" i="33"/>
  <c r="Y6" i="33"/>
  <c r="Y37" i="33" s="1"/>
  <c r="W6" i="33"/>
  <c r="X6" i="33" s="1"/>
  <c r="V6" i="33"/>
  <c r="N6" i="33"/>
  <c r="AD5" i="33"/>
  <c r="AC5" i="33"/>
  <c r="AB5" i="33"/>
  <c r="Z5" i="33"/>
  <c r="AA5" i="33" s="1"/>
  <c r="Y5" i="33"/>
  <c r="W5" i="33"/>
  <c r="W37" i="33" s="1"/>
  <c r="V5" i="33"/>
  <c r="X5" i="33" s="1"/>
  <c r="N5" i="33"/>
  <c r="AD4" i="33"/>
  <c r="AD37" i="33" s="1"/>
  <c r="AC4" i="33"/>
  <c r="AB4" i="33"/>
  <c r="Z4" i="33"/>
  <c r="Z37" i="33" s="1"/>
  <c r="Y4" i="33"/>
  <c r="X4" i="33"/>
  <c r="W4" i="33"/>
  <c r="V4" i="33"/>
  <c r="V37" i="33" s="1"/>
  <c r="N4" i="33"/>
  <c r="AC111" i="33" l="1"/>
  <c r="AD111" i="33"/>
  <c r="AA137" i="33"/>
  <c r="Z137" i="33"/>
  <c r="X37" i="33"/>
  <c r="X119" i="33"/>
  <c r="AA196" i="33"/>
  <c r="X110" i="33"/>
  <c r="X111" i="33" s="1"/>
  <c r="AA110" i="33"/>
  <c r="AA119" i="33"/>
  <c r="AA219" i="33"/>
  <c r="X145" i="33"/>
  <c r="X156" i="33"/>
  <c r="AA188" i="33"/>
  <c r="V196" i="33"/>
  <c r="AA192" i="33"/>
  <c r="AB219" i="33"/>
  <c r="Y225" i="33"/>
  <c r="AA222" i="33"/>
  <c r="AA225" i="33" s="1"/>
  <c r="X231" i="33"/>
  <c r="X249" i="33"/>
  <c r="W298" i="33"/>
  <c r="W333" i="33" s="1"/>
  <c r="AA331" i="33"/>
  <c r="AC332" i="33"/>
  <c r="AC333" i="33" s="1"/>
  <c r="Y331" i="33"/>
  <c r="Y332" i="33" s="1"/>
  <c r="W388" i="33"/>
  <c r="AA6" i="33"/>
  <c r="X42" i="33"/>
  <c r="W110" i="33"/>
  <c r="W111" i="33" s="1"/>
  <c r="Y127" i="33"/>
  <c r="Y137" i="33" s="1"/>
  <c r="AA122" i="33"/>
  <c r="AA127" i="33" s="1"/>
  <c r="Y145" i="33"/>
  <c r="X162" i="33"/>
  <c r="Z188" i="33"/>
  <c r="AA200" i="33"/>
  <c r="Y204" i="33"/>
  <c r="Y205" i="33" s="1"/>
  <c r="AC219" i="33"/>
  <c r="Y231" i="33"/>
  <c r="AA228" i="33"/>
  <c r="AA231" i="33" s="1"/>
  <c r="W250" i="33"/>
  <c r="X270" i="33"/>
  <c r="X282" i="33" s="1"/>
  <c r="V282" i="33"/>
  <c r="X298" i="33"/>
  <c r="X288" i="33"/>
  <c r="V311" i="33"/>
  <c r="X361" i="33"/>
  <c r="X421" i="33"/>
  <c r="X434" i="33"/>
  <c r="Z460" i="33"/>
  <c r="AD119" i="33"/>
  <c r="AA156" i="33"/>
  <c r="X167" i="33"/>
  <c r="V167" i="33"/>
  <c r="X196" i="33"/>
  <c r="AD219" i="33"/>
  <c r="AB225" i="33"/>
  <c r="AA388" i="33"/>
  <c r="AD180" i="33"/>
  <c r="Y110" i="33"/>
  <c r="Y111" i="33" s="1"/>
  <c r="V119" i="33"/>
  <c r="X130" i="33"/>
  <c r="X135" i="33" s="1"/>
  <c r="X137" i="33" s="1"/>
  <c r="AA143" i="33"/>
  <c r="AA145" i="33" s="1"/>
  <c r="Z156" i="33"/>
  <c r="W167" i="33"/>
  <c r="AC188" i="33"/>
  <c r="AB231" i="33"/>
  <c r="AB232" i="33" s="1"/>
  <c r="V250" i="33"/>
  <c r="AA282" i="33"/>
  <c r="Z298" i="33"/>
  <c r="V321" i="33"/>
  <c r="AD332" i="33"/>
  <c r="AD333" i="33" s="1"/>
  <c r="X356" i="33"/>
  <c r="Z388" i="33"/>
  <c r="Z409" i="33" s="1"/>
  <c r="X381" i="33"/>
  <c r="X388" i="33" s="1"/>
  <c r="X417" i="33"/>
  <c r="X458" i="33"/>
  <c r="Z110" i="33"/>
  <c r="Z111" i="33" s="1"/>
  <c r="W119" i="33"/>
  <c r="W135" i="33"/>
  <c r="W137" i="33" s="1"/>
  <c r="V137" i="33"/>
  <c r="AA167" i="33"/>
  <c r="X199" i="33"/>
  <c r="X204" i="33" s="1"/>
  <c r="V204" i="33"/>
  <c r="AC232" i="33"/>
  <c r="AA250" i="33"/>
  <c r="W311" i="33"/>
  <c r="Z311" i="33"/>
  <c r="W409" i="33"/>
  <c r="W232" i="33"/>
  <c r="AA4" i="33"/>
  <c r="AA37" i="33" s="1"/>
  <c r="X40" i="33"/>
  <c r="X74" i="33" s="1"/>
  <c r="AD127" i="33"/>
  <c r="AD137" i="33" s="1"/>
  <c r="AC156" i="33"/>
  <c r="W178" i="33"/>
  <c r="W180" i="33" s="1"/>
  <c r="AB196" i="33"/>
  <c r="AA212" i="33"/>
  <c r="AD232" i="33"/>
  <c r="AB250" i="33"/>
  <c r="AA310" i="33"/>
  <c r="AA311" i="33" s="1"/>
  <c r="W332" i="33"/>
  <c r="AA368" i="33"/>
  <c r="W408" i="33"/>
  <c r="AA394" i="33"/>
  <c r="Y408" i="33"/>
  <c r="X413" i="33"/>
  <c r="X430" i="33" s="1"/>
  <c r="Z430" i="33"/>
  <c r="W460" i="33"/>
  <c r="AA460" i="33"/>
  <c r="X451" i="33"/>
  <c r="X464" i="33"/>
  <c r="AA204" i="33"/>
  <c r="V333" i="33"/>
  <c r="AB135" i="33"/>
  <c r="AB137" i="33" s="1"/>
  <c r="AC167" i="33"/>
  <c r="AC180" i="33" s="1"/>
  <c r="AA178" i="33"/>
  <c r="X180" i="33"/>
  <c r="AD196" i="33"/>
  <c r="Z204" i="33"/>
  <c r="X219" i="33"/>
  <c r="AD250" i="33"/>
  <c r="Z282" i="33"/>
  <c r="Z333" i="33" s="1"/>
  <c r="AB311" i="33"/>
  <c r="X303" i="33"/>
  <c r="X310" i="33" s="1"/>
  <c r="AA321" i="33"/>
  <c r="Y321" i="33"/>
  <c r="AB368" i="33"/>
  <c r="AC388" i="33"/>
  <c r="X446" i="33"/>
  <c r="AA40" i="33"/>
  <c r="AA74" i="33" s="1"/>
  <c r="AC135" i="33"/>
  <c r="AC137" i="33" s="1"/>
  <c r="Z178" i="33"/>
  <c r="AB205" i="33"/>
  <c r="W219" i="33"/>
  <c r="AC311" i="33"/>
  <c r="V331" i="33"/>
  <c r="V332" i="33" s="1"/>
  <c r="AC368" i="33"/>
  <c r="AA408" i="33"/>
  <c r="AA149" i="33"/>
  <c r="AB178" i="33"/>
  <c r="AB180" i="33" s="1"/>
  <c r="AC205" i="33"/>
  <c r="V232" i="33"/>
  <c r="Y266" i="33"/>
  <c r="AD311" i="33"/>
  <c r="AD409" i="33"/>
  <c r="AD469" i="33" s="1"/>
  <c r="X349" i="33"/>
  <c r="X368" i="33" s="1"/>
  <c r="V409" i="33"/>
  <c r="X383" i="33"/>
  <c r="AB408" i="33"/>
  <c r="W430" i="33"/>
  <c r="AA430" i="33"/>
  <c r="X442" i="33"/>
  <c r="X460" i="33" s="1"/>
  <c r="AA467" i="33"/>
  <c r="V127" i="33"/>
  <c r="V145" i="33"/>
  <c r="X183" i="33"/>
  <c r="X188" i="33" s="1"/>
  <c r="V188" i="33"/>
  <c r="AD205" i="33"/>
  <c r="Z219" i="33"/>
  <c r="Z232" i="33"/>
  <c r="AB333" i="33"/>
  <c r="AA293" i="33"/>
  <c r="AC408" i="33"/>
  <c r="X407" i="33"/>
  <c r="AA426" i="33"/>
  <c r="AA439" i="33"/>
  <c r="X467" i="33"/>
  <c r="X257" i="33"/>
  <c r="X266" i="33" s="1"/>
  <c r="AA285" i="33"/>
  <c r="AA298" i="33" s="1"/>
  <c r="AA465" i="33"/>
  <c r="V156" i="33"/>
  <c r="V180" i="33" s="1"/>
  <c r="Y167" i="33"/>
  <c r="Y180" i="33" s="1"/>
  <c r="Y310" i="33"/>
  <c r="Y311" i="33" s="1"/>
  <c r="Y368" i="33"/>
  <c r="Y156" i="33"/>
  <c r="X235" i="33"/>
  <c r="X238" i="33" s="1"/>
  <c r="X241" i="33"/>
  <c r="X244" i="33" s="1"/>
  <c r="X314" i="33"/>
  <c r="X321" i="33" s="1"/>
  <c r="X324" i="33"/>
  <c r="X331" i="33" s="1"/>
  <c r="X391" i="33"/>
  <c r="W469" i="33" l="1"/>
  <c r="X311" i="33"/>
  <c r="Z469" i="33"/>
  <c r="X408" i="33"/>
  <c r="X409" i="33" s="1"/>
  <c r="X469" i="33" s="1"/>
  <c r="AB409" i="33"/>
  <c r="AB469" i="33" s="1"/>
  <c r="AA180" i="33"/>
  <c r="X250" i="33"/>
  <c r="X332" i="33"/>
  <c r="X333" i="33" s="1"/>
  <c r="AC409" i="33"/>
  <c r="AC469" i="33" s="1"/>
  <c r="X232" i="33"/>
  <c r="AA111" i="33"/>
  <c r="AA205" i="33"/>
  <c r="V205" i="33"/>
  <c r="V469" i="33" s="1"/>
  <c r="Y333" i="33"/>
  <c r="X205" i="33"/>
  <c r="Y409" i="33"/>
  <c r="Y469" i="33" s="1"/>
  <c r="AA409" i="33"/>
  <c r="AA232" i="33"/>
  <c r="Z180" i="33"/>
  <c r="Y232" i="33"/>
  <c r="Z205" i="33"/>
  <c r="AA332" i="33"/>
  <c r="AA333" i="33" s="1"/>
  <c r="AA469" i="33" l="1"/>
  <c r="S327" i="32" l="1"/>
  <c r="S317" i="32"/>
  <c r="Y305" i="32"/>
  <c r="X305" i="32"/>
  <c r="W305" i="32"/>
  <c r="V305" i="32"/>
  <c r="T305" i="32"/>
  <c r="U305" i="32" s="1"/>
  <c r="S305" i="32"/>
  <c r="Y399" i="32"/>
  <c r="X399" i="32"/>
  <c r="W399" i="32"/>
  <c r="V399" i="32"/>
  <c r="T399" i="32"/>
  <c r="U399" i="32" s="1"/>
  <c r="Y398" i="32"/>
  <c r="X398" i="32"/>
  <c r="W398" i="32"/>
  <c r="V398" i="32"/>
  <c r="T398" i="32"/>
  <c r="U398" i="32" s="1"/>
  <c r="Y397" i="32"/>
  <c r="X397" i="32"/>
  <c r="W397" i="32"/>
  <c r="V397" i="32"/>
  <c r="T397" i="32"/>
  <c r="U397" i="32" s="1"/>
  <c r="Y396" i="32"/>
  <c r="X396" i="32"/>
  <c r="W396" i="32"/>
  <c r="V396" i="32"/>
  <c r="T396" i="32"/>
  <c r="U396" i="32" s="1"/>
  <c r="Y395" i="32"/>
  <c r="X395" i="32"/>
  <c r="W395" i="32"/>
  <c r="V395" i="32"/>
  <c r="T395" i="32"/>
  <c r="U395" i="32"/>
  <c r="Y394" i="32"/>
  <c r="X394" i="32"/>
  <c r="W394" i="32"/>
  <c r="V394" i="32"/>
  <c r="T394" i="32"/>
  <c r="U394" i="32" s="1"/>
  <c r="V376" i="32"/>
  <c r="T376" i="32"/>
  <c r="U376" i="32" s="1"/>
  <c r="Y375" i="32"/>
  <c r="X375" i="32"/>
  <c r="W375" i="32"/>
  <c r="V375" i="32"/>
  <c r="T375" i="32"/>
  <c r="U375" i="32" s="1"/>
  <c r="Q376" i="32"/>
  <c r="Y376" i="32" s="1"/>
  <c r="P376" i="32"/>
  <c r="X376" i="32" s="1"/>
  <c r="O376" i="32"/>
  <c r="W376" i="32" s="1"/>
  <c r="M351" i="32"/>
  <c r="L351" i="32"/>
  <c r="T351" i="32" s="1"/>
  <c r="K351" i="32"/>
  <c r="S351" i="32" s="1"/>
  <c r="Q351" i="32"/>
  <c r="Y351" i="32" s="1"/>
  <c r="P351" i="32"/>
  <c r="X351" i="32" s="1"/>
  <c r="O351" i="32"/>
  <c r="W351" i="32" s="1"/>
  <c r="N351" i="32"/>
  <c r="V351" i="32" s="1"/>
  <c r="Y350" i="32"/>
  <c r="X350" i="32"/>
  <c r="W350" i="32"/>
  <c r="V350" i="32"/>
  <c r="T350" i="32"/>
  <c r="S350" i="32"/>
  <c r="S228" i="32"/>
  <c r="S215" i="32"/>
  <c r="U215" i="32" s="1"/>
  <c r="T215" i="32"/>
  <c r="V215" i="32"/>
  <c r="W215" i="32"/>
  <c r="X215" i="32"/>
  <c r="Y215" i="32"/>
  <c r="F373" i="32"/>
  <c r="F392" i="32" s="1"/>
  <c r="V392" i="32" s="1"/>
  <c r="G373" i="32"/>
  <c r="G392" i="32" s="1"/>
  <c r="W392" i="32" s="1"/>
  <c r="H373" i="32"/>
  <c r="X373" i="32" s="1"/>
  <c r="I373" i="32"/>
  <c r="I392" i="32" s="1"/>
  <c r="Y392" i="32" s="1"/>
  <c r="E373" i="32"/>
  <c r="E392" i="32" s="1"/>
  <c r="T392" i="32" s="1"/>
  <c r="U392" i="32" s="1"/>
  <c r="Y326" i="32"/>
  <c r="X326" i="32"/>
  <c r="W326" i="32"/>
  <c r="V326" i="32"/>
  <c r="T326" i="32"/>
  <c r="U326" i="32" s="1"/>
  <c r="Y325" i="32"/>
  <c r="X325" i="32"/>
  <c r="W325" i="32"/>
  <c r="V325" i="32"/>
  <c r="T325" i="32"/>
  <c r="U325" i="32" s="1"/>
  <c r="Y324" i="32"/>
  <c r="X324" i="32"/>
  <c r="W324" i="32"/>
  <c r="V324" i="32"/>
  <c r="T324" i="32"/>
  <c r="U324" i="32" s="1"/>
  <c r="X213" i="32"/>
  <c r="X214" i="32"/>
  <c r="Y213" i="32"/>
  <c r="Y214" i="32"/>
  <c r="W213" i="32"/>
  <c r="W214" i="32"/>
  <c r="V213" i="32"/>
  <c r="V214" i="32"/>
  <c r="T213" i="32"/>
  <c r="T214" i="32"/>
  <c r="S213" i="32"/>
  <c r="S214" i="32"/>
  <c r="M192" i="32"/>
  <c r="M188" i="32"/>
  <c r="M184" i="32"/>
  <c r="M182" i="32"/>
  <c r="M181" i="32"/>
  <c r="M180" i="32"/>
  <c r="U214" i="32"/>
  <c r="M174" i="32"/>
  <c r="M173" i="32"/>
  <c r="M172" i="32"/>
  <c r="M171" i="32"/>
  <c r="M170" i="32"/>
  <c r="M169" i="32"/>
  <c r="M168" i="32"/>
  <c r="M167" i="32"/>
  <c r="M163" i="32"/>
  <c r="M162" i="32"/>
  <c r="M161" i="32"/>
  <c r="M160" i="32"/>
  <c r="M159" i="32"/>
  <c r="M158" i="32"/>
  <c r="M157" i="32"/>
  <c r="M156" i="32"/>
  <c r="M152" i="32"/>
  <c r="M151" i="32"/>
  <c r="M150" i="32"/>
  <c r="M149" i="32"/>
  <c r="M148" i="32"/>
  <c r="M147" i="32"/>
  <c r="M146" i="32"/>
  <c r="M145" i="32"/>
  <c r="M140" i="32"/>
  <c r="M139" i="32"/>
  <c r="M138" i="32"/>
  <c r="M137" i="32"/>
  <c r="M131" i="32"/>
  <c r="M130" i="32"/>
  <c r="M129" i="32"/>
  <c r="M128" i="32"/>
  <c r="M124" i="32"/>
  <c r="M123" i="32"/>
  <c r="M122" i="32"/>
  <c r="M121" i="32"/>
  <c r="M117" i="32"/>
  <c r="M116" i="32"/>
  <c r="M115" i="32"/>
  <c r="M114" i="32"/>
  <c r="M109" i="32"/>
  <c r="M108" i="32"/>
  <c r="M107" i="32"/>
  <c r="M106" i="32"/>
  <c r="M105" i="32"/>
  <c r="M104" i="32"/>
  <c r="M103" i="32"/>
  <c r="M102" i="32"/>
  <c r="M101" i="32"/>
  <c r="M100" i="32"/>
  <c r="M99" i="32"/>
  <c r="M98" i="32"/>
  <c r="M97" i="32"/>
  <c r="M96" i="32"/>
  <c r="M95" i="32"/>
  <c r="M94" i="32"/>
  <c r="M93" i="32"/>
  <c r="M92" i="32"/>
  <c r="M91" i="32"/>
  <c r="M90" i="32"/>
  <c r="M89" i="32"/>
  <c r="M88" i="32"/>
  <c r="M87" i="32"/>
  <c r="M86" i="32"/>
  <c r="M85" i="32"/>
  <c r="M84" i="32"/>
  <c r="M83" i="32"/>
  <c r="M82" i="32"/>
  <c r="M81" i="32"/>
  <c r="M80" i="32"/>
  <c r="M79" i="32"/>
  <c r="M78" i="32"/>
  <c r="M77" i="32"/>
  <c r="M73" i="32"/>
  <c r="M72" i="32"/>
  <c r="M71" i="32"/>
  <c r="M70" i="32"/>
  <c r="M69" i="32"/>
  <c r="M68" i="32"/>
  <c r="M67" i="32"/>
  <c r="M66" i="32"/>
  <c r="M65" i="32"/>
  <c r="M64" i="32"/>
  <c r="M63" i="32"/>
  <c r="M62" i="32"/>
  <c r="M61" i="32"/>
  <c r="M60" i="32"/>
  <c r="M59" i="32"/>
  <c r="M58" i="32"/>
  <c r="M57" i="32"/>
  <c r="M56" i="32"/>
  <c r="M55" i="32"/>
  <c r="M54" i="32"/>
  <c r="M53" i="32"/>
  <c r="M52" i="32"/>
  <c r="M51" i="32"/>
  <c r="M50" i="32"/>
  <c r="M49" i="32"/>
  <c r="M48" i="32"/>
  <c r="M47" i="32"/>
  <c r="M46" i="32"/>
  <c r="M45" i="32"/>
  <c r="M44" i="32"/>
  <c r="M43" i="32"/>
  <c r="M42" i="32"/>
  <c r="M41" i="32"/>
  <c r="M40" i="32"/>
  <c r="M36" i="32"/>
  <c r="M35" i="32"/>
  <c r="M34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S400" i="32"/>
  <c r="S381" i="32"/>
  <c r="Y380" i="32"/>
  <c r="X380" i="32"/>
  <c r="W380" i="32"/>
  <c r="V380" i="32"/>
  <c r="T380" i="32"/>
  <c r="U380" i="32" s="1"/>
  <c r="Y379" i="32"/>
  <c r="X379" i="32"/>
  <c r="W379" i="32"/>
  <c r="V379" i="32"/>
  <c r="T379" i="32"/>
  <c r="U379" i="32"/>
  <c r="Y378" i="32"/>
  <c r="X378" i="32"/>
  <c r="W378" i="32"/>
  <c r="V378" i="32"/>
  <c r="T378" i="32"/>
  <c r="U378" i="32" s="1"/>
  <c r="Y377" i="32"/>
  <c r="X377" i="32"/>
  <c r="W377" i="32"/>
  <c r="V377" i="32"/>
  <c r="T377" i="32"/>
  <c r="U377" i="32" s="1"/>
  <c r="Y374" i="32"/>
  <c r="X374" i="32"/>
  <c r="W374" i="32"/>
  <c r="V374" i="32"/>
  <c r="T374" i="32"/>
  <c r="U374" i="32" s="1"/>
  <c r="Y393" i="32"/>
  <c r="X393" i="32"/>
  <c r="W393" i="32"/>
  <c r="V393" i="32"/>
  <c r="T393" i="32"/>
  <c r="U393" i="32" s="1"/>
  <c r="S355" i="32"/>
  <c r="S354" i="32"/>
  <c r="U354" i="32" s="1"/>
  <c r="S353" i="32"/>
  <c r="Y316" i="32"/>
  <c r="X316" i="32"/>
  <c r="W316" i="32"/>
  <c r="V316" i="32"/>
  <c r="T316" i="32"/>
  <c r="U316" i="32" s="1"/>
  <c r="Y458" i="32"/>
  <c r="X458" i="32"/>
  <c r="W458" i="32"/>
  <c r="V458" i="32"/>
  <c r="U458" i="32"/>
  <c r="T458" i="32"/>
  <c r="S458" i="32"/>
  <c r="S459" i="32" s="1"/>
  <c r="Y447" i="32"/>
  <c r="X447" i="32"/>
  <c r="W447" i="32"/>
  <c r="V447" i="32"/>
  <c r="T447" i="32"/>
  <c r="S447" i="32"/>
  <c r="Y446" i="32"/>
  <c r="X446" i="32"/>
  <c r="W446" i="32"/>
  <c r="V446" i="32"/>
  <c r="T446" i="32"/>
  <c r="U446" i="32" s="1"/>
  <c r="S446" i="32"/>
  <c r="Y445" i="32"/>
  <c r="X445" i="32"/>
  <c r="W445" i="32"/>
  <c r="V445" i="32"/>
  <c r="T445" i="32"/>
  <c r="S445" i="32"/>
  <c r="Y443" i="32"/>
  <c r="X443" i="32"/>
  <c r="W443" i="32"/>
  <c r="V443" i="32"/>
  <c r="T443" i="32"/>
  <c r="S443" i="32"/>
  <c r="Y449" i="32"/>
  <c r="X449" i="32"/>
  <c r="W449" i="32"/>
  <c r="V449" i="32"/>
  <c r="U449" i="32"/>
  <c r="T449" i="32"/>
  <c r="S449" i="32"/>
  <c r="Y448" i="32"/>
  <c r="X448" i="32"/>
  <c r="W448" i="32"/>
  <c r="V448" i="32"/>
  <c r="U448" i="32"/>
  <c r="T448" i="32"/>
  <c r="S448" i="32"/>
  <c r="Y444" i="32"/>
  <c r="X444" i="32"/>
  <c r="W444" i="32"/>
  <c r="V444" i="32"/>
  <c r="U444" i="32"/>
  <c r="T444" i="32"/>
  <c r="S444" i="32"/>
  <c r="Y442" i="32"/>
  <c r="X442" i="32"/>
  <c r="W442" i="32"/>
  <c r="V442" i="32"/>
  <c r="U442" i="32"/>
  <c r="T442" i="32"/>
  <c r="S442" i="32"/>
  <c r="Y416" i="32"/>
  <c r="X416" i="32"/>
  <c r="W416" i="32"/>
  <c r="V416" i="32"/>
  <c r="T416" i="32"/>
  <c r="S416" i="32"/>
  <c r="Y415" i="32"/>
  <c r="X415" i="32"/>
  <c r="W415" i="32"/>
  <c r="V415" i="32"/>
  <c r="T415" i="32"/>
  <c r="U415" i="32" s="1"/>
  <c r="S415" i="32"/>
  <c r="Y414" i="32"/>
  <c r="X414" i="32"/>
  <c r="W414" i="32"/>
  <c r="V414" i="32"/>
  <c r="T414" i="32"/>
  <c r="S414" i="32"/>
  <c r="Y413" i="32"/>
  <c r="X413" i="32"/>
  <c r="W413" i="32"/>
  <c r="V413" i="32"/>
  <c r="T413" i="32"/>
  <c r="U413" i="32" s="1"/>
  <c r="S413" i="32"/>
  <c r="Y418" i="32"/>
  <c r="X418" i="32"/>
  <c r="W418" i="32"/>
  <c r="V418" i="32"/>
  <c r="T418" i="32"/>
  <c r="S418" i="32"/>
  <c r="U418" i="32" s="1"/>
  <c r="Y417" i="32"/>
  <c r="X417" i="32"/>
  <c r="W417" i="32"/>
  <c r="V417" i="32"/>
  <c r="T417" i="32"/>
  <c r="U417" i="32" s="1"/>
  <c r="S417" i="32"/>
  <c r="Y420" i="32"/>
  <c r="X420" i="32"/>
  <c r="W420" i="32"/>
  <c r="V420" i="32"/>
  <c r="T355" i="32"/>
  <c r="V355" i="32"/>
  <c r="W355" i="32"/>
  <c r="X355" i="32"/>
  <c r="Y355" i="32"/>
  <c r="Y354" i="32"/>
  <c r="X354" i="32"/>
  <c r="W354" i="32"/>
  <c r="V354" i="32"/>
  <c r="T354" i="32"/>
  <c r="Y353" i="32"/>
  <c r="X353" i="32"/>
  <c r="W353" i="32"/>
  <c r="V353" i="32"/>
  <c r="T353" i="32"/>
  <c r="Y304" i="32"/>
  <c r="X304" i="32"/>
  <c r="W304" i="32"/>
  <c r="V304" i="32"/>
  <c r="Y306" i="32"/>
  <c r="X306" i="32"/>
  <c r="W306" i="32"/>
  <c r="V306" i="32"/>
  <c r="S295" i="32"/>
  <c r="Y212" i="32"/>
  <c r="X212" i="32"/>
  <c r="W212" i="32"/>
  <c r="V212" i="32"/>
  <c r="T212" i="32"/>
  <c r="U212" i="32" s="1"/>
  <c r="S212" i="32"/>
  <c r="Y211" i="32"/>
  <c r="X211" i="32"/>
  <c r="W211" i="32"/>
  <c r="V211" i="32"/>
  <c r="T211" i="32"/>
  <c r="U211" i="32" s="1"/>
  <c r="S211" i="32"/>
  <c r="Y208" i="32"/>
  <c r="X208" i="32"/>
  <c r="W208" i="32"/>
  <c r="V208" i="32"/>
  <c r="T208" i="32"/>
  <c r="U208" i="32" s="1"/>
  <c r="S208" i="32"/>
  <c r="S201" i="32"/>
  <c r="U176" i="32"/>
  <c r="T176" i="32"/>
  <c r="S176" i="32"/>
  <c r="S175" i="32"/>
  <c r="Y141" i="32"/>
  <c r="X141" i="32"/>
  <c r="W141" i="32"/>
  <c r="V141" i="32"/>
  <c r="Y133" i="32"/>
  <c r="X133" i="32"/>
  <c r="W133" i="32"/>
  <c r="V133" i="32"/>
  <c r="S110" i="32"/>
  <c r="U355" i="32"/>
  <c r="U416" i="32"/>
  <c r="Y457" i="32"/>
  <c r="X457" i="32"/>
  <c r="W457" i="32"/>
  <c r="V457" i="32"/>
  <c r="T457" i="32"/>
  <c r="S457" i="32"/>
  <c r="Y456" i="32"/>
  <c r="X456" i="32"/>
  <c r="W456" i="32"/>
  <c r="V456" i="32"/>
  <c r="T456" i="32"/>
  <c r="S456" i="32"/>
  <c r="Y455" i="32"/>
  <c r="X455" i="32"/>
  <c r="W455" i="32"/>
  <c r="V455" i="32"/>
  <c r="T455" i="32"/>
  <c r="S455" i="32"/>
  <c r="Y451" i="32"/>
  <c r="X451" i="32"/>
  <c r="W451" i="32"/>
  <c r="V451" i="32"/>
  <c r="T451" i="32"/>
  <c r="S451" i="32"/>
  <c r="Y450" i="32"/>
  <c r="X450" i="32"/>
  <c r="W450" i="32"/>
  <c r="V450" i="32"/>
  <c r="T450" i="32"/>
  <c r="S450" i="32"/>
  <c r="Y441" i="32"/>
  <c r="X441" i="32"/>
  <c r="W441" i="32"/>
  <c r="V441" i="32"/>
  <c r="T441" i="32"/>
  <c r="S441" i="32"/>
  <c r="Y440" i="32"/>
  <c r="X440" i="32"/>
  <c r="W440" i="32"/>
  <c r="V440" i="32"/>
  <c r="T440" i="32"/>
  <c r="S440" i="32"/>
  <c r="Y439" i="32"/>
  <c r="X439" i="32"/>
  <c r="W439" i="32"/>
  <c r="V439" i="32"/>
  <c r="T439" i="32"/>
  <c r="S439" i="32"/>
  <c r="Y438" i="32"/>
  <c r="X438" i="32"/>
  <c r="W438" i="32"/>
  <c r="V438" i="32"/>
  <c r="T438" i="32"/>
  <c r="S438" i="32"/>
  <c r="Y437" i="32"/>
  <c r="X437" i="32"/>
  <c r="W437" i="32"/>
  <c r="V437" i="32"/>
  <c r="T437" i="32"/>
  <c r="S437" i="32"/>
  <c r="Y436" i="32"/>
  <c r="X436" i="32"/>
  <c r="W436" i="32"/>
  <c r="V436" i="32"/>
  <c r="T436" i="32"/>
  <c r="S436" i="32"/>
  <c r="Y435" i="32"/>
  <c r="X435" i="32"/>
  <c r="W435" i="32"/>
  <c r="V435" i="32"/>
  <c r="T435" i="32"/>
  <c r="S435" i="32"/>
  <c r="Y434" i="32"/>
  <c r="X434" i="32"/>
  <c r="W434" i="32"/>
  <c r="V434" i="32"/>
  <c r="T434" i="32"/>
  <c r="S434" i="32"/>
  <c r="Y433" i="32"/>
  <c r="X433" i="32"/>
  <c r="W433" i="32"/>
  <c r="V433" i="32"/>
  <c r="T433" i="32"/>
  <c r="S433" i="32"/>
  <c r="Y432" i="32"/>
  <c r="X432" i="32"/>
  <c r="W432" i="32"/>
  <c r="V432" i="32"/>
  <c r="T432" i="32"/>
  <c r="S432" i="32"/>
  <c r="Y431" i="32"/>
  <c r="X431" i="32"/>
  <c r="W431" i="32"/>
  <c r="V431" i="32"/>
  <c r="T431" i="32"/>
  <c r="S431" i="32"/>
  <c r="Y430" i="32"/>
  <c r="X430" i="32"/>
  <c r="W430" i="32"/>
  <c r="V430" i="32"/>
  <c r="T430" i="32"/>
  <c r="S430" i="32"/>
  <c r="Y429" i="32"/>
  <c r="X429" i="32"/>
  <c r="W429" i="32"/>
  <c r="V429" i="32"/>
  <c r="T429" i="32"/>
  <c r="S429" i="32"/>
  <c r="Y428" i="32"/>
  <c r="X428" i="32"/>
  <c r="W428" i="32"/>
  <c r="V428" i="32"/>
  <c r="T428" i="32"/>
  <c r="S428" i="32"/>
  <c r="Y427" i="32"/>
  <c r="X427" i="32"/>
  <c r="W427" i="32"/>
  <c r="V427" i="32"/>
  <c r="T427" i="32"/>
  <c r="S427" i="32"/>
  <c r="Y426" i="32"/>
  <c r="X426" i="32"/>
  <c r="X452" i="32" s="1"/>
  <c r="W426" i="32"/>
  <c r="W452" i="32" s="1"/>
  <c r="V426" i="32"/>
  <c r="T426" i="32"/>
  <c r="S426" i="32"/>
  <c r="Y425" i="32"/>
  <c r="X425" i="32"/>
  <c r="W425" i="32"/>
  <c r="V425" i="32"/>
  <c r="T425" i="32"/>
  <c r="S425" i="32"/>
  <c r="Y421" i="32"/>
  <c r="X421" i="32"/>
  <c r="W421" i="32"/>
  <c r="V421" i="32"/>
  <c r="T421" i="32"/>
  <c r="S421" i="32"/>
  <c r="Y419" i="32"/>
  <c r="X419" i="32"/>
  <c r="W419" i="32"/>
  <c r="V419" i="32"/>
  <c r="T419" i="32"/>
  <c r="S419" i="32"/>
  <c r="Y412" i="32"/>
  <c r="X412" i="32"/>
  <c r="W412" i="32"/>
  <c r="V412" i="32"/>
  <c r="T412" i="32"/>
  <c r="S412" i="32"/>
  <c r="Y411" i="32"/>
  <c r="X411" i="32"/>
  <c r="W411" i="32"/>
  <c r="V411" i="32"/>
  <c r="T411" i="32"/>
  <c r="S411" i="32"/>
  <c r="Y410" i="32"/>
  <c r="X410" i="32"/>
  <c r="W410" i="32"/>
  <c r="V410" i="32"/>
  <c r="T410" i="32"/>
  <c r="S410" i="32"/>
  <c r="Y409" i="32"/>
  <c r="X409" i="32"/>
  <c r="W409" i="32"/>
  <c r="V409" i="32"/>
  <c r="T409" i="32"/>
  <c r="S409" i="32"/>
  <c r="Y408" i="32"/>
  <c r="X408" i="32"/>
  <c r="W408" i="32"/>
  <c r="V408" i="32"/>
  <c r="T408" i="32"/>
  <c r="S408" i="32"/>
  <c r="Y407" i="32"/>
  <c r="X407" i="32"/>
  <c r="W407" i="32"/>
  <c r="V407" i="32"/>
  <c r="T407" i="32"/>
  <c r="S407" i="32"/>
  <c r="Y406" i="32"/>
  <c r="X406" i="32"/>
  <c r="W406" i="32"/>
  <c r="V406" i="32"/>
  <c r="T406" i="32"/>
  <c r="S406" i="32"/>
  <c r="Y405" i="32"/>
  <c r="X405" i="32"/>
  <c r="W405" i="32"/>
  <c r="V405" i="32"/>
  <c r="T405" i="32"/>
  <c r="S405" i="32"/>
  <c r="Y404" i="32"/>
  <c r="X404" i="32"/>
  <c r="W404" i="32"/>
  <c r="V404" i="32"/>
  <c r="T404" i="32"/>
  <c r="S404" i="32"/>
  <c r="Y391" i="32"/>
  <c r="X391" i="32"/>
  <c r="W391" i="32"/>
  <c r="V391" i="32"/>
  <c r="T391" i="32"/>
  <c r="U391" i="32" s="1"/>
  <c r="Y390" i="32"/>
  <c r="X390" i="32"/>
  <c r="W390" i="32"/>
  <c r="V390" i="32"/>
  <c r="T390" i="32"/>
  <c r="U390" i="32" s="1"/>
  <c r="Y389" i="32"/>
  <c r="X389" i="32"/>
  <c r="W389" i="32"/>
  <c r="V389" i="32"/>
  <c r="T389" i="32"/>
  <c r="U389" i="32" s="1"/>
  <c r="Y388" i="32"/>
  <c r="X388" i="32"/>
  <c r="W388" i="32"/>
  <c r="V388" i="32"/>
  <c r="T388" i="32"/>
  <c r="U388" i="32" s="1"/>
  <c r="Y387" i="32"/>
  <c r="X387" i="32"/>
  <c r="W387" i="32"/>
  <c r="V387" i="32"/>
  <c r="T387" i="32"/>
  <c r="U387" i="32" s="1"/>
  <c r="Y386" i="32"/>
  <c r="X386" i="32"/>
  <c r="W386" i="32"/>
  <c r="V386" i="32"/>
  <c r="T386" i="32"/>
  <c r="Y385" i="32"/>
  <c r="X385" i="32"/>
  <c r="W385" i="32"/>
  <c r="V385" i="32"/>
  <c r="T385" i="32"/>
  <c r="U385" i="32" s="1"/>
  <c r="Y384" i="32"/>
  <c r="X384" i="32"/>
  <c r="W384" i="32"/>
  <c r="V384" i="32"/>
  <c r="T384" i="32"/>
  <c r="W373" i="32"/>
  <c r="V373" i="32"/>
  <c r="T373" i="32"/>
  <c r="U373" i="32" s="1"/>
  <c r="Y372" i="32"/>
  <c r="X372" i="32"/>
  <c r="W372" i="32"/>
  <c r="V372" i="32"/>
  <c r="T372" i="32"/>
  <c r="U372" i="32" s="1"/>
  <c r="Y371" i="32"/>
  <c r="X371" i="32"/>
  <c r="W371" i="32"/>
  <c r="V371" i="32"/>
  <c r="T371" i="32"/>
  <c r="U371" i="32" s="1"/>
  <c r="Y370" i="32"/>
  <c r="X370" i="32"/>
  <c r="W370" i="32"/>
  <c r="V370" i="32"/>
  <c r="T370" i="32"/>
  <c r="U370" i="32" s="1"/>
  <c r="Y369" i="32"/>
  <c r="X369" i="32"/>
  <c r="W369" i="32"/>
  <c r="V369" i="32"/>
  <c r="T369" i="32"/>
  <c r="U369" i="32" s="1"/>
  <c r="Y368" i="32"/>
  <c r="X368" i="32"/>
  <c r="W368" i="32"/>
  <c r="V368" i="32"/>
  <c r="T368" i="32"/>
  <c r="U368" i="32" s="1"/>
  <c r="Y367" i="32"/>
  <c r="X367" i="32"/>
  <c r="W367" i="32"/>
  <c r="V367" i="32"/>
  <c r="T367" i="32"/>
  <c r="U367" i="32" s="1"/>
  <c r="Y366" i="32"/>
  <c r="X366" i="32"/>
  <c r="W366" i="32"/>
  <c r="V366" i="32"/>
  <c r="T366" i="32"/>
  <c r="U366" i="32" s="1"/>
  <c r="Y365" i="32"/>
  <c r="X365" i="32"/>
  <c r="W365" i="32"/>
  <c r="V365" i="32"/>
  <c r="T365" i="32"/>
  <c r="U365" i="32" s="1"/>
  <c r="Y352" i="32"/>
  <c r="X352" i="32"/>
  <c r="W352" i="32"/>
  <c r="V352" i="32"/>
  <c r="T352" i="32"/>
  <c r="U352" i="32" s="1"/>
  <c r="S352" i="32"/>
  <c r="Y349" i="32"/>
  <c r="X349" i="32"/>
  <c r="W349" i="32"/>
  <c r="V349" i="32"/>
  <c r="T349" i="32"/>
  <c r="S349" i="32"/>
  <c r="Y210" i="32"/>
  <c r="X210" i="32"/>
  <c r="W210" i="32"/>
  <c r="V210" i="32"/>
  <c r="T210" i="32"/>
  <c r="S210" i="32"/>
  <c r="Y209" i="32"/>
  <c r="X209" i="32"/>
  <c r="W209" i="32"/>
  <c r="V209" i="32"/>
  <c r="T209" i="32"/>
  <c r="S209" i="32"/>
  <c r="Y359" i="32"/>
  <c r="X359" i="32"/>
  <c r="W359" i="32"/>
  <c r="V359" i="32"/>
  <c r="T359" i="32"/>
  <c r="S359" i="32"/>
  <c r="Y358" i="32"/>
  <c r="X358" i="32"/>
  <c r="W358" i="32"/>
  <c r="V358" i="32"/>
  <c r="T358" i="32"/>
  <c r="S358" i="32"/>
  <c r="Y357" i="32"/>
  <c r="X357" i="32"/>
  <c r="W357" i="32"/>
  <c r="V357" i="32"/>
  <c r="T357" i="32"/>
  <c r="S357" i="32"/>
  <c r="Y356" i="32"/>
  <c r="X356" i="32"/>
  <c r="W356" i="32"/>
  <c r="V356" i="32"/>
  <c r="T356" i="32"/>
  <c r="S356" i="32"/>
  <c r="Y348" i="32"/>
  <c r="X348" i="32"/>
  <c r="W348" i="32"/>
  <c r="V348" i="32"/>
  <c r="T348" i="32"/>
  <c r="S348" i="32"/>
  <c r="Y347" i="32"/>
  <c r="X347" i="32"/>
  <c r="W347" i="32"/>
  <c r="V347" i="32"/>
  <c r="T347" i="32"/>
  <c r="S347" i="32"/>
  <c r="Y346" i="32"/>
  <c r="X346" i="32"/>
  <c r="W346" i="32"/>
  <c r="V346" i="32"/>
  <c r="T346" i="32"/>
  <c r="S346" i="32"/>
  <c r="Y345" i="32"/>
  <c r="X345" i="32"/>
  <c r="W345" i="32"/>
  <c r="V345" i="32"/>
  <c r="T345" i="32"/>
  <c r="S345" i="32"/>
  <c r="Y344" i="32"/>
  <c r="X344" i="32"/>
  <c r="W344" i="32"/>
  <c r="V344" i="32"/>
  <c r="T344" i="32"/>
  <c r="U344" i="32" s="1"/>
  <c r="S344" i="32"/>
  <c r="Y343" i="32"/>
  <c r="X343" i="32"/>
  <c r="W343" i="32"/>
  <c r="V343" i="32"/>
  <c r="T343" i="32"/>
  <c r="S343" i="32"/>
  <c r="Y342" i="32"/>
  <c r="X342" i="32"/>
  <c r="W342" i="32"/>
  <c r="V342" i="32"/>
  <c r="T342" i="32"/>
  <c r="U342" i="32" s="1"/>
  <c r="S342" i="32"/>
  <c r="Y341" i="32"/>
  <c r="X341" i="32"/>
  <c r="W341" i="32"/>
  <c r="V341" i="32"/>
  <c r="T341" i="32"/>
  <c r="S341" i="32"/>
  <c r="Y340" i="32"/>
  <c r="X340" i="32"/>
  <c r="W340" i="32"/>
  <c r="V340" i="32"/>
  <c r="T340" i="32"/>
  <c r="S340" i="32"/>
  <c r="Y339" i="32"/>
  <c r="X339" i="32"/>
  <c r="W339" i="32"/>
  <c r="V339" i="32"/>
  <c r="T339" i="32"/>
  <c r="S339" i="32"/>
  <c r="Y338" i="32"/>
  <c r="X338" i="32"/>
  <c r="W338" i="32"/>
  <c r="V338" i="32"/>
  <c r="T338" i="32"/>
  <c r="S338" i="32"/>
  <c r="Y337" i="32"/>
  <c r="X337" i="32"/>
  <c r="W337" i="32"/>
  <c r="V337" i="32"/>
  <c r="T337" i="32"/>
  <c r="S337" i="32"/>
  <c r="Y336" i="32"/>
  <c r="X336" i="32"/>
  <c r="W336" i="32"/>
  <c r="V336" i="32"/>
  <c r="T336" i="32"/>
  <c r="U336" i="32" s="1"/>
  <c r="S336" i="32"/>
  <c r="Y335" i="32"/>
  <c r="X335" i="32"/>
  <c r="W335" i="32"/>
  <c r="V335" i="32"/>
  <c r="T335" i="32"/>
  <c r="S335" i="32"/>
  <c r="Y334" i="32"/>
  <c r="X334" i="32"/>
  <c r="W334" i="32"/>
  <c r="V334" i="32"/>
  <c r="T334" i="32"/>
  <c r="U334" i="32" s="1"/>
  <c r="S334" i="32"/>
  <c r="Y333" i="32"/>
  <c r="X333" i="32"/>
  <c r="W333" i="32"/>
  <c r="V333" i="32"/>
  <c r="T333" i="32"/>
  <c r="S333" i="32"/>
  <c r="Y332" i="32"/>
  <c r="X332" i="32"/>
  <c r="W332" i="32"/>
  <c r="V332" i="32"/>
  <c r="T332" i="32"/>
  <c r="U332" i="32" s="1"/>
  <c r="S332" i="32"/>
  <c r="Y331" i="32"/>
  <c r="X331" i="32"/>
  <c r="W331" i="32"/>
  <c r="V331" i="32"/>
  <c r="T331" i="32"/>
  <c r="S331" i="32"/>
  <c r="Y323" i="32"/>
  <c r="X323" i="32"/>
  <c r="W323" i="32"/>
  <c r="V323" i="32"/>
  <c r="T323" i="32"/>
  <c r="U323" i="32" s="1"/>
  <c r="Y322" i="32"/>
  <c r="X322" i="32"/>
  <c r="W322" i="32"/>
  <c r="V322" i="32"/>
  <c r="T322" i="32"/>
  <c r="U322" i="32"/>
  <c r="Y321" i="32"/>
  <c r="X321" i="32"/>
  <c r="W321" i="32"/>
  <c r="V321" i="32"/>
  <c r="T321" i="32"/>
  <c r="U321" i="32" s="1"/>
  <c r="Y320" i="32"/>
  <c r="Y327" i="32" s="1"/>
  <c r="X320" i="32"/>
  <c r="W320" i="32"/>
  <c r="V320" i="32"/>
  <c r="T320" i="32"/>
  <c r="Y315" i="32"/>
  <c r="X315" i="32"/>
  <c r="W315" i="32"/>
  <c r="V315" i="32"/>
  <c r="T315" i="32"/>
  <c r="U315" i="32" s="1"/>
  <c r="Y314" i="32"/>
  <c r="X314" i="32"/>
  <c r="W314" i="32"/>
  <c r="V314" i="32"/>
  <c r="T314" i="32"/>
  <c r="U314" i="32" s="1"/>
  <c r="Y313" i="32"/>
  <c r="X313" i="32"/>
  <c r="W313" i="32"/>
  <c r="V313" i="32"/>
  <c r="T313" i="32"/>
  <c r="U313" i="32" s="1"/>
  <c r="Y312" i="32"/>
  <c r="X312" i="32"/>
  <c r="W312" i="32"/>
  <c r="V312" i="32"/>
  <c r="T312" i="32"/>
  <c r="Y311" i="32"/>
  <c r="X311" i="32"/>
  <c r="W311" i="32"/>
  <c r="V311" i="32"/>
  <c r="T311" i="32"/>
  <c r="U311" i="32" s="1"/>
  <c r="Y310" i="32"/>
  <c r="Y317" i="32" s="1"/>
  <c r="X310" i="32"/>
  <c r="W310" i="32"/>
  <c r="V310" i="32"/>
  <c r="T310" i="32"/>
  <c r="T317" i="32" s="1"/>
  <c r="Y303" i="32"/>
  <c r="X303" i="32"/>
  <c r="W303" i="32"/>
  <c r="V303" i="32"/>
  <c r="T303" i="32"/>
  <c r="S303" i="32"/>
  <c r="Y302" i="32"/>
  <c r="X302" i="32"/>
  <c r="W302" i="32"/>
  <c r="V302" i="32"/>
  <c r="T302" i="32"/>
  <c r="S302" i="32"/>
  <c r="U302" i="32" s="1"/>
  <c r="Y301" i="32"/>
  <c r="X301" i="32"/>
  <c r="W301" i="32"/>
  <c r="V301" i="32"/>
  <c r="T301" i="32"/>
  <c r="S301" i="32"/>
  <c r="Y300" i="32"/>
  <c r="X300" i="32"/>
  <c r="W300" i="32"/>
  <c r="V300" i="32"/>
  <c r="T300" i="32"/>
  <c r="S300" i="32"/>
  <c r="Y299" i="32"/>
  <c r="X299" i="32"/>
  <c r="W299" i="32"/>
  <c r="V299" i="32"/>
  <c r="T299" i="32"/>
  <c r="S299" i="32"/>
  <c r="Y298" i="32"/>
  <c r="X298" i="32"/>
  <c r="W298" i="32"/>
  <c r="V298" i="32"/>
  <c r="T298" i="32"/>
  <c r="S298" i="32"/>
  <c r="Y294" i="32"/>
  <c r="X294" i="32"/>
  <c r="W294" i="32"/>
  <c r="V294" i="32"/>
  <c r="T294" i="32"/>
  <c r="U294" i="32" s="1"/>
  <c r="Y293" i="32"/>
  <c r="X293" i="32"/>
  <c r="W293" i="32"/>
  <c r="V293" i="32"/>
  <c r="T293" i="32"/>
  <c r="U293" i="32" s="1"/>
  <c r="Y292" i="32"/>
  <c r="X292" i="32"/>
  <c r="W292" i="32"/>
  <c r="V292" i="32"/>
  <c r="T292" i="32"/>
  <c r="U292" i="32" s="1"/>
  <c r="Y291" i="32"/>
  <c r="X291" i="32"/>
  <c r="W291" i="32"/>
  <c r="V291" i="32"/>
  <c r="T291" i="32"/>
  <c r="U291" i="32" s="1"/>
  <c r="Y290" i="32"/>
  <c r="X290" i="32"/>
  <c r="W290" i="32"/>
  <c r="V290" i="32"/>
  <c r="T290" i="32"/>
  <c r="U290" i="32" s="1"/>
  <c r="Y289" i="32"/>
  <c r="X289" i="32"/>
  <c r="W289" i="32"/>
  <c r="V289" i="32"/>
  <c r="T289" i="32"/>
  <c r="Y288" i="32"/>
  <c r="X288" i="32"/>
  <c r="W288" i="32"/>
  <c r="V288" i="32"/>
  <c r="T288" i="32"/>
  <c r="U288" i="32" s="1"/>
  <c r="Y287" i="32"/>
  <c r="X287" i="32"/>
  <c r="X295" i="32" s="1"/>
  <c r="W287" i="32"/>
  <c r="V287" i="32"/>
  <c r="T287" i="32"/>
  <c r="U287" i="32" s="1"/>
  <c r="Y286" i="32"/>
  <c r="X286" i="32"/>
  <c r="W286" i="32"/>
  <c r="V286" i="32"/>
  <c r="T286" i="32"/>
  <c r="U286" i="32" s="1"/>
  <c r="Y285" i="32"/>
  <c r="X285" i="32"/>
  <c r="W285" i="32"/>
  <c r="V285" i="32"/>
  <c r="T285" i="32"/>
  <c r="U285" i="32" s="1"/>
  <c r="Y284" i="32"/>
  <c r="X284" i="32"/>
  <c r="W284" i="32"/>
  <c r="V284" i="32"/>
  <c r="T284" i="32"/>
  <c r="U284" i="32" s="1"/>
  <c r="Y283" i="32"/>
  <c r="X283" i="32"/>
  <c r="W283" i="32"/>
  <c r="V283" i="32"/>
  <c r="T283" i="32"/>
  <c r="U283" i="32" s="1"/>
  <c r="Y282" i="32"/>
  <c r="X282" i="32"/>
  <c r="W282" i="32"/>
  <c r="V282" i="32"/>
  <c r="T282" i="32"/>
  <c r="U282" i="32" s="1"/>
  <c r="Y278" i="32"/>
  <c r="X278" i="32"/>
  <c r="W278" i="32"/>
  <c r="V278" i="32"/>
  <c r="T278" i="32"/>
  <c r="S278" i="32"/>
  <c r="Y277" i="32"/>
  <c r="X277" i="32"/>
  <c r="W277" i="32"/>
  <c r="V277" i="32"/>
  <c r="T277" i="32"/>
  <c r="S277" i="32"/>
  <c r="U277" i="32" s="1"/>
  <c r="Y276" i="32"/>
  <c r="X276" i="32"/>
  <c r="W276" i="32"/>
  <c r="V276" i="32"/>
  <c r="T276" i="32"/>
  <c r="S276" i="32"/>
  <c r="Y275" i="32"/>
  <c r="X275" i="32"/>
  <c r="W275" i="32"/>
  <c r="V275" i="32"/>
  <c r="T275" i="32"/>
  <c r="S275" i="32"/>
  <c r="Y274" i="32"/>
  <c r="X274" i="32"/>
  <c r="W274" i="32"/>
  <c r="V274" i="32"/>
  <c r="T274" i="32"/>
  <c r="S274" i="32"/>
  <c r="Y273" i="32"/>
  <c r="X273" i="32"/>
  <c r="W273" i="32"/>
  <c r="V273" i="32"/>
  <c r="T273" i="32"/>
  <c r="S273" i="32"/>
  <c r="Y272" i="32"/>
  <c r="X272" i="32"/>
  <c r="W272" i="32"/>
  <c r="V272" i="32"/>
  <c r="T272" i="32"/>
  <c r="S272" i="32"/>
  <c r="Y271" i="32"/>
  <c r="X271" i="32"/>
  <c r="W271" i="32"/>
  <c r="V271" i="32"/>
  <c r="T271" i="32"/>
  <c r="S271" i="32"/>
  <c r="U271" i="32" s="1"/>
  <c r="Y270" i="32"/>
  <c r="X270" i="32"/>
  <c r="W270" i="32"/>
  <c r="V270" i="32"/>
  <c r="T270" i="32"/>
  <c r="U270" i="32" s="1"/>
  <c r="S270" i="32"/>
  <c r="Y269" i="32"/>
  <c r="X269" i="32"/>
  <c r="W269" i="32"/>
  <c r="V269" i="32"/>
  <c r="T269" i="32"/>
  <c r="S269" i="32"/>
  <c r="Y268" i="32"/>
  <c r="X268" i="32"/>
  <c r="W268" i="32"/>
  <c r="V268" i="32"/>
  <c r="T268" i="32"/>
  <c r="S268" i="32"/>
  <c r="Y267" i="32"/>
  <c r="X267" i="32"/>
  <c r="W267" i="32"/>
  <c r="V267" i="32"/>
  <c r="T267" i="32"/>
  <c r="S267" i="32"/>
  <c r="U267" i="32" s="1"/>
  <c r="Y266" i="32"/>
  <c r="X266" i="32"/>
  <c r="W266" i="32"/>
  <c r="V266" i="32"/>
  <c r="T266" i="32"/>
  <c r="T279" i="32" s="1"/>
  <c r="S266" i="32"/>
  <c r="Y262" i="32"/>
  <c r="X262" i="32"/>
  <c r="W262" i="32"/>
  <c r="V262" i="32"/>
  <c r="T262" i="32"/>
  <c r="S262" i="32"/>
  <c r="U262" i="32" s="1"/>
  <c r="Y261" i="32"/>
  <c r="X261" i="32"/>
  <c r="W261" i="32"/>
  <c r="V261" i="32"/>
  <c r="T261" i="32"/>
  <c r="S261" i="32"/>
  <c r="Y260" i="32"/>
  <c r="X260" i="32"/>
  <c r="W260" i="32"/>
  <c r="V260" i="32"/>
  <c r="T260" i="32"/>
  <c r="S260" i="32"/>
  <c r="U260" i="32" s="1"/>
  <c r="Y259" i="32"/>
  <c r="X259" i="32"/>
  <c r="W259" i="32"/>
  <c r="V259" i="32"/>
  <c r="T259" i="32"/>
  <c r="S259" i="32"/>
  <c r="Y258" i="32"/>
  <c r="X258" i="32"/>
  <c r="W258" i="32"/>
  <c r="V258" i="32"/>
  <c r="T258" i="32"/>
  <c r="S258" i="32"/>
  <c r="Y257" i="32"/>
  <c r="X257" i="32"/>
  <c r="W257" i="32"/>
  <c r="V257" i="32"/>
  <c r="T257" i="32"/>
  <c r="U257" i="32" s="1"/>
  <c r="S257" i="32"/>
  <c r="Y256" i="32"/>
  <c r="X256" i="32"/>
  <c r="W256" i="32"/>
  <c r="V256" i="32"/>
  <c r="T256" i="32"/>
  <c r="S256" i="32"/>
  <c r="U256" i="32" s="1"/>
  <c r="Y255" i="32"/>
  <c r="X255" i="32"/>
  <c r="W255" i="32"/>
  <c r="V255" i="32"/>
  <c r="T255" i="32"/>
  <c r="S255" i="32"/>
  <c r="Y254" i="32"/>
  <c r="X254" i="32"/>
  <c r="W254" i="32"/>
  <c r="V254" i="32"/>
  <c r="T254" i="32"/>
  <c r="S254" i="32"/>
  <c r="U254" i="32" s="1"/>
  <c r="Y253" i="32"/>
  <c r="X253" i="32"/>
  <c r="W253" i="32"/>
  <c r="V253" i="32"/>
  <c r="T253" i="32"/>
  <c r="U253" i="32" s="1"/>
  <c r="S253" i="32"/>
  <c r="Y252" i="32"/>
  <c r="X252" i="32"/>
  <c r="W252" i="32"/>
  <c r="V252" i="32"/>
  <c r="T252" i="32"/>
  <c r="S252" i="32"/>
  <c r="Y251" i="32"/>
  <c r="X251" i="32"/>
  <c r="W251" i="32"/>
  <c r="V251" i="32"/>
  <c r="T251" i="32"/>
  <c r="T263" i="32" s="1"/>
  <c r="S251" i="32"/>
  <c r="Y250" i="32"/>
  <c r="Y263" i="32" s="1"/>
  <c r="X250" i="32"/>
  <c r="W250" i="32"/>
  <c r="V250" i="32"/>
  <c r="V263" i="32" s="1"/>
  <c r="T250" i="32"/>
  <c r="S250" i="32"/>
  <c r="U250" i="32" s="1"/>
  <c r="Y245" i="32"/>
  <c r="X245" i="32"/>
  <c r="W245" i="32"/>
  <c r="V245" i="32"/>
  <c r="T245" i="32"/>
  <c r="U245" i="32" s="1"/>
  <c r="S245" i="32"/>
  <c r="Y244" i="32"/>
  <c r="Y246" i="32" s="1"/>
  <c r="X244" i="32"/>
  <c r="W244" i="32"/>
  <c r="V244" i="32"/>
  <c r="V246" i="32" s="1"/>
  <c r="T244" i="32"/>
  <c r="S244" i="32"/>
  <c r="U244" i="32" s="1"/>
  <c r="Y240" i="32"/>
  <c r="X240" i="32"/>
  <c r="W240" i="32"/>
  <c r="V240" i="32"/>
  <c r="T240" i="32"/>
  <c r="U240" i="32" s="1"/>
  <c r="S240" i="32"/>
  <c r="Y239" i="32"/>
  <c r="X239" i="32"/>
  <c r="W239" i="32"/>
  <c r="V239" i="32"/>
  <c r="T239" i="32"/>
  <c r="S239" i="32"/>
  <c r="Y238" i="32"/>
  <c r="X238" i="32"/>
  <c r="W238" i="32"/>
  <c r="V238" i="32"/>
  <c r="T238" i="32"/>
  <c r="U238" i="32" s="1"/>
  <c r="S238" i="32"/>
  <c r="Y234" i="32"/>
  <c r="X234" i="32"/>
  <c r="W234" i="32"/>
  <c r="V234" i="32"/>
  <c r="T234" i="32"/>
  <c r="S234" i="32"/>
  <c r="U234" i="32" s="1"/>
  <c r="Y233" i="32"/>
  <c r="X233" i="32"/>
  <c r="W233" i="32"/>
  <c r="V233" i="32"/>
  <c r="T233" i="32"/>
  <c r="T235" i="32" s="1"/>
  <c r="S233" i="32"/>
  <c r="Y232" i="32"/>
  <c r="X232" i="32"/>
  <c r="X235" i="32" s="1"/>
  <c r="W232" i="32"/>
  <c r="V232" i="32"/>
  <c r="V235" i="32" s="1"/>
  <c r="T232" i="32"/>
  <c r="S232" i="32"/>
  <c r="S235" i="32" s="1"/>
  <c r="Y227" i="32"/>
  <c r="X227" i="32"/>
  <c r="W227" i="32"/>
  <c r="V227" i="32"/>
  <c r="T227" i="32"/>
  <c r="Y226" i="32"/>
  <c r="X226" i="32"/>
  <c r="X228" i="32" s="1"/>
  <c r="W226" i="32"/>
  <c r="V226" i="32"/>
  <c r="T226" i="32"/>
  <c r="U226" i="32" s="1"/>
  <c r="Y225" i="32"/>
  <c r="X225" i="32"/>
  <c r="W225" i="32"/>
  <c r="V225" i="32"/>
  <c r="T225" i="32"/>
  <c r="Y221" i="32"/>
  <c r="X221" i="32"/>
  <c r="W221" i="32"/>
  <c r="V221" i="32"/>
  <c r="T221" i="32"/>
  <c r="U221" i="32" s="1"/>
  <c r="S221" i="32"/>
  <c r="Y220" i="32"/>
  <c r="X220" i="32"/>
  <c r="W220" i="32"/>
  <c r="V220" i="32"/>
  <c r="T220" i="32"/>
  <c r="S220" i="32"/>
  <c r="Y219" i="32"/>
  <c r="X219" i="32"/>
  <c r="W219" i="32"/>
  <c r="V219" i="32"/>
  <c r="V222" i="32" s="1"/>
  <c r="T219" i="32"/>
  <c r="U219" i="32" s="1"/>
  <c r="S219" i="32"/>
  <c r="Y207" i="32"/>
  <c r="X207" i="32"/>
  <c r="W207" i="32"/>
  <c r="V207" i="32"/>
  <c r="T207" i="32"/>
  <c r="S207" i="32"/>
  <c r="Y206" i="32"/>
  <c r="X206" i="32"/>
  <c r="W206" i="32"/>
  <c r="V206" i="32"/>
  <c r="T206" i="32"/>
  <c r="U206" i="32" s="1"/>
  <c r="S206" i="32"/>
  <c r="Y205" i="32"/>
  <c r="X205" i="32"/>
  <c r="W205" i="32"/>
  <c r="V205" i="32"/>
  <c r="T205" i="32"/>
  <c r="S205" i="32"/>
  <c r="Y200" i="32"/>
  <c r="X200" i="32"/>
  <c r="W200" i="32"/>
  <c r="V200" i="32"/>
  <c r="T200" i="32"/>
  <c r="U200" i="32" s="1"/>
  <c r="Y199" i="32"/>
  <c r="X199" i="32"/>
  <c r="W199" i="32"/>
  <c r="V199" i="32"/>
  <c r="T199" i="32"/>
  <c r="Y198" i="32"/>
  <c r="X198" i="32"/>
  <c r="W198" i="32"/>
  <c r="V198" i="32"/>
  <c r="T198" i="32"/>
  <c r="U198" i="32" s="1"/>
  <c r="Y197" i="32"/>
  <c r="X197" i="32"/>
  <c r="W197" i="32"/>
  <c r="W201" i="32" s="1"/>
  <c r="V197" i="32"/>
  <c r="T197" i="32"/>
  <c r="U197" i="32" s="1"/>
  <c r="Y196" i="32"/>
  <c r="X196" i="32"/>
  <c r="W196" i="32"/>
  <c r="V196" i="32"/>
  <c r="T196" i="32"/>
  <c r="Y192" i="32"/>
  <c r="X192" i="32"/>
  <c r="W192" i="32"/>
  <c r="V192" i="32"/>
  <c r="T192" i="32"/>
  <c r="S192" i="32"/>
  <c r="Y191" i="32"/>
  <c r="X191" i="32"/>
  <c r="W191" i="32"/>
  <c r="V191" i="32"/>
  <c r="T191" i="32"/>
  <c r="S191" i="32"/>
  <c r="Y190" i="32"/>
  <c r="X190" i="32"/>
  <c r="W190" i="32"/>
  <c r="V190" i="32"/>
  <c r="T190" i="32"/>
  <c r="S190" i="32"/>
  <c r="Y189" i="32"/>
  <c r="X189" i="32"/>
  <c r="W189" i="32"/>
  <c r="V189" i="32"/>
  <c r="T189" i="32"/>
  <c r="S189" i="32"/>
  <c r="Y188" i="32"/>
  <c r="X188" i="32"/>
  <c r="W188" i="32"/>
  <c r="V188" i="32"/>
  <c r="V193" i="32" s="1"/>
  <c r="T188" i="32"/>
  <c r="S188" i="32"/>
  <c r="Y184" i="32"/>
  <c r="X184" i="32"/>
  <c r="W184" i="32"/>
  <c r="V184" i="32"/>
  <c r="T184" i="32"/>
  <c r="S184" i="32"/>
  <c r="Y183" i="32"/>
  <c r="X183" i="32"/>
  <c r="W183" i="32"/>
  <c r="V183" i="32"/>
  <c r="T183" i="32"/>
  <c r="S183" i="32"/>
  <c r="Y182" i="32"/>
  <c r="X182" i="32"/>
  <c r="W182" i="32"/>
  <c r="V182" i="32"/>
  <c r="T182" i="32"/>
  <c r="U182" i="32" s="1"/>
  <c r="S182" i="32"/>
  <c r="Y181" i="32"/>
  <c r="X181" i="32"/>
  <c r="W181" i="32"/>
  <c r="W185" i="32" s="1"/>
  <c r="V181" i="32"/>
  <c r="V185" i="32" s="1"/>
  <c r="T181" i="32"/>
  <c r="S181" i="32"/>
  <c r="Y180" i="32"/>
  <c r="X180" i="32"/>
  <c r="W180" i="32"/>
  <c r="V180" i="32"/>
  <c r="T180" i="32"/>
  <c r="S180" i="32"/>
  <c r="Y174" i="32"/>
  <c r="X174" i="32"/>
  <c r="W174" i="32"/>
  <c r="W175" i="32" s="1"/>
  <c r="V174" i="32"/>
  <c r="T174" i="32"/>
  <c r="U174" i="32" s="1"/>
  <c r="Y173" i="32"/>
  <c r="X173" i="32"/>
  <c r="W173" i="32"/>
  <c r="V173" i="32"/>
  <c r="T173" i="32"/>
  <c r="U173" i="32"/>
  <c r="Y172" i="32"/>
  <c r="X172" i="32"/>
  <c r="W172" i="32"/>
  <c r="V172" i="32"/>
  <c r="T172" i="32"/>
  <c r="U172" i="32" s="1"/>
  <c r="Y171" i="32"/>
  <c r="X171" i="32"/>
  <c r="W171" i="32"/>
  <c r="V171" i="32"/>
  <c r="T171" i="32"/>
  <c r="U171" i="32"/>
  <c r="Y170" i="32"/>
  <c r="X170" i="32"/>
  <c r="W170" i="32"/>
  <c r="V170" i="32"/>
  <c r="T170" i="32"/>
  <c r="U170" i="32" s="1"/>
  <c r="Y169" i="32"/>
  <c r="X169" i="32"/>
  <c r="W169" i="32"/>
  <c r="V169" i="32"/>
  <c r="T169" i="32"/>
  <c r="U169" i="32"/>
  <c r="Y168" i="32"/>
  <c r="X168" i="32"/>
  <c r="W168" i="32"/>
  <c r="V168" i="32"/>
  <c r="V175" i="32" s="1"/>
  <c r="V177" i="32" s="1"/>
  <c r="T168" i="32"/>
  <c r="U168" i="32" s="1"/>
  <c r="Y167" i="32"/>
  <c r="X167" i="32"/>
  <c r="W167" i="32"/>
  <c r="V167" i="32"/>
  <c r="T167" i="32"/>
  <c r="Y163" i="32"/>
  <c r="X163" i="32"/>
  <c r="W163" i="32"/>
  <c r="V163" i="32"/>
  <c r="T163" i="32"/>
  <c r="S163" i="32"/>
  <c r="Y162" i="32"/>
  <c r="X162" i="32"/>
  <c r="W162" i="32"/>
  <c r="V162" i="32"/>
  <c r="T162" i="32"/>
  <c r="S162" i="32"/>
  <c r="Y161" i="32"/>
  <c r="X161" i="32"/>
  <c r="W161" i="32"/>
  <c r="V161" i="32"/>
  <c r="T161" i="32"/>
  <c r="U161" i="32" s="1"/>
  <c r="S161" i="32"/>
  <c r="Y160" i="32"/>
  <c r="X160" i="32"/>
  <c r="W160" i="32"/>
  <c r="V160" i="32"/>
  <c r="T160" i="32"/>
  <c r="S160" i="32"/>
  <c r="Y159" i="32"/>
  <c r="X159" i="32"/>
  <c r="W159" i="32"/>
  <c r="V159" i="32"/>
  <c r="T159" i="32"/>
  <c r="S159" i="32"/>
  <c r="Y158" i="32"/>
  <c r="X158" i="32"/>
  <c r="W158" i="32"/>
  <c r="V158" i="32"/>
  <c r="T158" i="32"/>
  <c r="S158" i="32"/>
  <c r="Y157" i="32"/>
  <c r="X157" i="32"/>
  <c r="W157" i="32"/>
  <c r="V157" i="32"/>
  <c r="T157" i="32"/>
  <c r="S157" i="32"/>
  <c r="S164" i="32" s="1"/>
  <c r="Y156" i="32"/>
  <c r="Y164" i="32" s="1"/>
  <c r="X156" i="32"/>
  <c r="W156" i="32"/>
  <c r="V156" i="32"/>
  <c r="T156" i="32"/>
  <c r="S156" i="32"/>
  <c r="Y152" i="32"/>
  <c r="X152" i="32"/>
  <c r="W152" i="32"/>
  <c r="V152" i="32"/>
  <c r="T152" i="32"/>
  <c r="U152" i="32" s="1"/>
  <c r="S152" i="32"/>
  <c r="Y151" i="32"/>
  <c r="X151" i="32"/>
  <c r="W151" i="32"/>
  <c r="V151" i="32"/>
  <c r="T151" i="32"/>
  <c r="S151" i="32"/>
  <c r="Y150" i="32"/>
  <c r="X150" i="32"/>
  <c r="W150" i="32"/>
  <c r="V150" i="32"/>
  <c r="T150" i="32"/>
  <c r="U150" i="32" s="1"/>
  <c r="S150" i="32"/>
  <c r="Y149" i="32"/>
  <c r="X149" i="32"/>
  <c r="W149" i="32"/>
  <c r="V149" i="32"/>
  <c r="T149" i="32"/>
  <c r="S149" i="32"/>
  <c r="Y148" i="32"/>
  <c r="X148" i="32"/>
  <c r="W148" i="32"/>
  <c r="V148" i="32"/>
  <c r="T148" i="32"/>
  <c r="U148" i="32" s="1"/>
  <c r="S148" i="32"/>
  <c r="Y147" i="32"/>
  <c r="X147" i="32"/>
  <c r="W147" i="32"/>
  <c r="V147" i="32"/>
  <c r="T147" i="32"/>
  <c r="S147" i="32"/>
  <c r="Y146" i="32"/>
  <c r="X146" i="32"/>
  <c r="W146" i="32"/>
  <c r="V146" i="32"/>
  <c r="T146" i="32"/>
  <c r="U146" i="32" s="1"/>
  <c r="S146" i="32"/>
  <c r="S153" i="32" s="1"/>
  <c r="S177" i="32" s="1"/>
  <c r="Y145" i="32"/>
  <c r="Y153" i="32" s="1"/>
  <c r="X145" i="32"/>
  <c r="W145" i="32"/>
  <c r="V145" i="32"/>
  <c r="T145" i="32"/>
  <c r="S145" i="32"/>
  <c r="Y140" i="32"/>
  <c r="X140" i="32"/>
  <c r="W140" i="32"/>
  <c r="V140" i="32"/>
  <c r="T140" i="32"/>
  <c r="U140" i="32" s="1"/>
  <c r="S140" i="32"/>
  <c r="Y139" i="32"/>
  <c r="X139" i="32"/>
  <c r="W139" i="32"/>
  <c r="V139" i="32"/>
  <c r="T139" i="32"/>
  <c r="S139" i="32"/>
  <c r="Y138" i="32"/>
  <c r="X138" i="32"/>
  <c r="W138" i="32"/>
  <c r="V138" i="32"/>
  <c r="T138" i="32"/>
  <c r="S138" i="32"/>
  <c r="Y137" i="32"/>
  <c r="Y142" i="32" s="1"/>
  <c r="X137" i="32"/>
  <c r="X142" i="32" s="1"/>
  <c r="W137" i="32"/>
  <c r="V137" i="32"/>
  <c r="T137" i="32"/>
  <c r="S137" i="32"/>
  <c r="Y131" i="32"/>
  <c r="X131" i="32"/>
  <c r="W131" i="32"/>
  <c r="V131" i="32"/>
  <c r="T131" i="32"/>
  <c r="S131" i="32"/>
  <c r="Y130" i="32"/>
  <c r="X130" i="32"/>
  <c r="W130" i="32"/>
  <c r="V130" i="32"/>
  <c r="T130" i="32"/>
  <c r="U130" i="32" s="1"/>
  <c r="S130" i="32"/>
  <c r="Y129" i="32"/>
  <c r="X129" i="32"/>
  <c r="W129" i="32"/>
  <c r="V129" i="32"/>
  <c r="T129" i="32"/>
  <c r="T132" i="32" s="1"/>
  <c r="S129" i="32"/>
  <c r="S132" i="32" s="1"/>
  <c r="Y128" i="32"/>
  <c r="X128" i="32"/>
  <c r="W128" i="32"/>
  <c r="V128" i="32"/>
  <c r="T128" i="32"/>
  <c r="S128" i="32"/>
  <c r="Y124" i="32"/>
  <c r="X124" i="32"/>
  <c r="W124" i="32"/>
  <c r="V124" i="32"/>
  <c r="T124" i="32"/>
  <c r="S124" i="32"/>
  <c r="Y123" i="32"/>
  <c r="X123" i="32"/>
  <c r="W123" i="32"/>
  <c r="V123" i="32"/>
  <c r="T123" i="32"/>
  <c r="S123" i="32"/>
  <c r="Y122" i="32"/>
  <c r="X122" i="32"/>
  <c r="W122" i="32"/>
  <c r="V122" i="32"/>
  <c r="T122" i="32"/>
  <c r="T125" i="32" s="1"/>
  <c r="S122" i="32"/>
  <c r="S125" i="32" s="1"/>
  <c r="Y121" i="32"/>
  <c r="Y125" i="32" s="1"/>
  <c r="X121" i="32"/>
  <c r="W121" i="32"/>
  <c r="V121" i="32"/>
  <c r="T121" i="32"/>
  <c r="U121" i="32" s="1"/>
  <c r="S121" i="32"/>
  <c r="Y117" i="32"/>
  <c r="X117" i="32"/>
  <c r="W117" i="32"/>
  <c r="V117" i="32"/>
  <c r="T117" i="32"/>
  <c r="S117" i="32"/>
  <c r="U117" i="32" s="1"/>
  <c r="Y116" i="32"/>
  <c r="X116" i="32"/>
  <c r="W116" i="32"/>
  <c r="V116" i="32"/>
  <c r="T116" i="32"/>
  <c r="U116" i="32" s="1"/>
  <c r="S116" i="32"/>
  <c r="Y115" i="32"/>
  <c r="X115" i="32"/>
  <c r="W115" i="32"/>
  <c r="V115" i="32"/>
  <c r="T115" i="32"/>
  <c r="U115" i="32" s="1"/>
  <c r="S115" i="32"/>
  <c r="S118" i="32" s="1"/>
  <c r="S134" i="32" s="1"/>
  <c r="Y114" i="32"/>
  <c r="Y118" i="32" s="1"/>
  <c r="X114" i="32"/>
  <c r="W114" i="32"/>
  <c r="V114" i="32"/>
  <c r="T114" i="32"/>
  <c r="S114" i="32"/>
  <c r="Y109" i="32"/>
  <c r="X109" i="32"/>
  <c r="W109" i="32"/>
  <c r="V109" i="32"/>
  <c r="T109" i="32"/>
  <c r="U109" i="32"/>
  <c r="Y108" i="32"/>
  <c r="X108" i="32"/>
  <c r="W108" i="32"/>
  <c r="V108" i="32"/>
  <c r="T108" i="32"/>
  <c r="U108" i="32" s="1"/>
  <c r="Y107" i="32"/>
  <c r="X107" i="32"/>
  <c r="W107" i="32"/>
  <c r="V107" i="32"/>
  <c r="T107" i="32"/>
  <c r="U107" i="32"/>
  <c r="Y106" i="32"/>
  <c r="X106" i="32"/>
  <c r="W106" i="32"/>
  <c r="V106" i="32"/>
  <c r="T106" i="32"/>
  <c r="U106" i="32" s="1"/>
  <c r="Y105" i="32"/>
  <c r="X105" i="32"/>
  <c r="W105" i="32"/>
  <c r="V105" i="32"/>
  <c r="T105" i="32"/>
  <c r="U105" i="32" s="1"/>
  <c r="Y104" i="32"/>
  <c r="X104" i="32"/>
  <c r="W104" i="32"/>
  <c r="V104" i="32"/>
  <c r="T104" i="32"/>
  <c r="U104" i="32" s="1"/>
  <c r="Y103" i="32"/>
  <c r="X103" i="32"/>
  <c r="W103" i="32"/>
  <c r="V103" i="32"/>
  <c r="T103" i="32"/>
  <c r="U103" i="32" s="1"/>
  <c r="Y102" i="32"/>
  <c r="X102" i="32"/>
  <c r="W102" i="32"/>
  <c r="V102" i="32"/>
  <c r="T102" i="32"/>
  <c r="U102" i="32" s="1"/>
  <c r="Y101" i="32"/>
  <c r="X101" i="32"/>
  <c r="W101" i="32"/>
  <c r="V101" i="32"/>
  <c r="T101" i="32"/>
  <c r="U101" i="32" s="1"/>
  <c r="Y100" i="32"/>
  <c r="X100" i="32"/>
  <c r="W100" i="32"/>
  <c r="V100" i="32"/>
  <c r="T100" i="32"/>
  <c r="U100" i="32"/>
  <c r="Y99" i="32"/>
  <c r="X99" i="32"/>
  <c r="W99" i="32"/>
  <c r="V99" i="32"/>
  <c r="T99" i="32"/>
  <c r="U99" i="32" s="1"/>
  <c r="Y98" i="32"/>
  <c r="X98" i="32"/>
  <c r="W98" i="32"/>
  <c r="V98" i="32"/>
  <c r="T98" i="32"/>
  <c r="Y97" i="32"/>
  <c r="X97" i="32"/>
  <c r="W97" i="32"/>
  <c r="V97" i="32"/>
  <c r="T97" i="32"/>
  <c r="Y96" i="32"/>
  <c r="X96" i="32"/>
  <c r="W96" i="32"/>
  <c r="V96" i="32"/>
  <c r="T96" i="32"/>
  <c r="U96" i="32" s="1"/>
  <c r="Y95" i="32"/>
  <c r="X95" i="32"/>
  <c r="W95" i="32"/>
  <c r="V95" i="32"/>
  <c r="T95" i="32"/>
  <c r="U95" i="32" s="1"/>
  <c r="Y94" i="32"/>
  <c r="X94" i="32"/>
  <c r="W94" i="32"/>
  <c r="V94" i="32"/>
  <c r="T94" i="32"/>
  <c r="U94" i="32" s="1"/>
  <c r="Y93" i="32"/>
  <c r="X93" i="32"/>
  <c r="W93" i="32"/>
  <c r="V93" i="32"/>
  <c r="T93" i="32"/>
  <c r="U93" i="32" s="1"/>
  <c r="Y92" i="32"/>
  <c r="X92" i="32"/>
  <c r="W92" i="32"/>
  <c r="V92" i="32"/>
  <c r="T92" i="32"/>
  <c r="U92" i="32" s="1"/>
  <c r="Y91" i="32"/>
  <c r="X91" i="32"/>
  <c r="W91" i="32"/>
  <c r="V91" i="32"/>
  <c r="T91" i="32"/>
  <c r="U91" i="32" s="1"/>
  <c r="Y90" i="32"/>
  <c r="X90" i="32"/>
  <c r="W90" i="32"/>
  <c r="V90" i="32"/>
  <c r="T90" i="32"/>
  <c r="Y89" i="32"/>
  <c r="X89" i="32"/>
  <c r="W89" i="32"/>
  <c r="V89" i="32"/>
  <c r="T89" i="32"/>
  <c r="U89" i="32" s="1"/>
  <c r="Y88" i="32"/>
  <c r="X88" i="32"/>
  <c r="W88" i="32"/>
  <c r="V88" i="32"/>
  <c r="T88" i="32"/>
  <c r="U88" i="32" s="1"/>
  <c r="Y87" i="32"/>
  <c r="X87" i="32"/>
  <c r="W87" i="32"/>
  <c r="V87" i="32"/>
  <c r="T87" i="32"/>
  <c r="U87" i="32" s="1"/>
  <c r="Y86" i="32"/>
  <c r="X86" i="32"/>
  <c r="W86" i="32"/>
  <c r="V86" i="32"/>
  <c r="T86" i="32"/>
  <c r="Y85" i="32"/>
  <c r="X85" i="32"/>
  <c r="W85" i="32"/>
  <c r="V85" i="32"/>
  <c r="T85" i="32"/>
  <c r="Y84" i="32"/>
  <c r="X84" i="32"/>
  <c r="W84" i="32"/>
  <c r="V84" i="32"/>
  <c r="T84" i="32"/>
  <c r="U84" i="32" s="1"/>
  <c r="Y83" i="32"/>
  <c r="X83" i="32"/>
  <c r="W83" i="32"/>
  <c r="V83" i="32"/>
  <c r="T83" i="32"/>
  <c r="U83" i="32" s="1"/>
  <c r="Y82" i="32"/>
  <c r="X82" i="32"/>
  <c r="W82" i="32"/>
  <c r="V82" i="32"/>
  <c r="T82" i="32"/>
  <c r="U82" i="32" s="1"/>
  <c r="Y81" i="32"/>
  <c r="X81" i="32"/>
  <c r="W81" i="32"/>
  <c r="V81" i="32"/>
  <c r="T81" i="32"/>
  <c r="U81" i="32" s="1"/>
  <c r="Y80" i="32"/>
  <c r="X80" i="32"/>
  <c r="W80" i="32"/>
  <c r="V80" i="32"/>
  <c r="T80" i="32"/>
  <c r="U80" i="32" s="1"/>
  <c r="Y79" i="32"/>
  <c r="X79" i="32"/>
  <c r="W79" i="32"/>
  <c r="V79" i="32"/>
  <c r="T79" i="32"/>
  <c r="U79" i="32" s="1"/>
  <c r="Y78" i="32"/>
  <c r="X78" i="32"/>
  <c r="W78" i="32"/>
  <c r="V78" i="32"/>
  <c r="T78" i="32"/>
  <c r="Y77" i="32"/>
  <c r="X77" i="32"/>
  <c r="W77" i="32"/>
  <c r="V77" i="32"/>
  <c r="T77" i="32"/>
  <c r="Y73" i="32"/>
  <c r="X73" i="32"/>
  <c r="W73" i="32"/>
  <c r="V73" i="32"/>
  <c r="T73" i="32"/>
  <c r="S73" i="32"/>
  <c r="Y72" i="32"/>
  <c r="X72" i="32"/>
  <c r="W72" i="32"/>
  <c r="V72" i="32"/>
  <c r="T72" i="32"/>
  <c r="S72" i="32"/>
  <c r="Y71" i="32"/>
  <c r="X71" i="32"/>
  <c r="W71" i="32"/>
  <c r="V71" i="32"/>
  <c r="T71" i="32"/>
  <c r="S71" i="32"/>
  <c r="Y70" i="32"/>
  <c r="X70" i="32"/>
  <c r="W70" i="32"/>
  <c r="V70" i="32"/>
  <c r="T70" i="32"/>
  <c r="S70" i="32"/>
  <c r="Y69" i="32"/>
  <c r="X69" i="32"/>
  <c r="W69" i="32"/>
  <c r="V69" i="32"/>
  <c r="T69" i="32"/>
  <c r="S69" i="32"/>
  <c r="Y68" i="32"/>
  <c r="X68" i="32"/>
  <c r="W68" i="32"/>
  <c r="V68" i="32"/>
  <c r="T68" i="32"/>
  <c r="S68" i="32"/>
  <c r="Y67" i="32"/>
  <c r="X67" i="32"/>
  <c r="W67" i="32"/>
  <c r="V67" i="32"/>
  <c r="T67" i="32"/>
  <c r="S67" i="32"/>
  <c r="Y66" i="32"/>
  <c r="X66" i="32"/>
  <c r="W66" i="32"/>
  <c r="V66" i="32"/>
  <c r="T66" i="32"/>
  <c r="S66" i="32"/>
  <c r="Y65" i="32"/>
  <c r="X65" i="32"/>
  <c r="W65" i="32"/>
  <c r="V65" i="32"/>
  <c r="T65" i="32"/>
  <c r="S65" i="32"/>
  <c r="Y64" i="32"/>
  <c r="X64" i="32"/>
  <c r="W64" i="32"/>
  <c r="V64" i="32"/>
  <c r="T64" i="32"/>
  <c r="S64" i="32"/>
  <c r="Y63" i="32"/>
  <c r="X63" i="32"/>
  <c r="W63" i="32"/>
  <c r="V63" i="32"/>
  <c r="T63" i="32"/>
  <c r="S63" i="32"/>
  <c r="Y62" i="32"/>
  <c r="X62" i="32"/>
  <c r="W62" i="32"/>
  <c r="V62" i="32"/>
  <c r="T62" i="32"/>
  <c r="S62" i="32"/>
  <c r="Y61" i="32"/>
  <c r="X61" i="32"/>
  <c r="W61" i="32"/>
  <c r="V61" i="32"/>
  <c r="T61" i="32"/>
  <c r="S61" i="32"/>
  <c r="Y60" i="32"/>
  <c r="X60" i="32"/>
  <c r="W60" i="32"/>
  <c r="V60" i="32"/>
  <c r="T60" i="32"/>
  <c r="S60" i="32"/>
  <c r="Y59" i="32"/>
  <c r="X59" i="32"/>
  <c r="W59" i="32"/>
  <c r="V59" i="32"/>
  <c r="T59" i="32"/>
  <c r="S59" i="32"/>
  <c r="Y58" i="32"/>
  <c r="X58" i="32"/>
  <c r="W58" i="32"/>
  <c r="V58" i="32"/>
  <c r="T58" i="32"/>
  <c r="S58" i="32"/>
  <c r="Y57" i="32"/>
  <c r="X57" i="32"/>
  <c r="W57" i="32"/>
  <c r="V57" i="32"/>
  <c r="T57" i="32"/>
  <c r="S57" i="32"/>
  <c r="Y56" i="32"/>
  <c r="X56" i="32"/>
  <c r="W56" i="32"/>
  <c r="V56" i="32"/>
  <c r="T56" i="32"/>
  <c r="S56" i="32"/>
  <c r="Y55" i="32"/>
  <c r="X55" i="32"/>
  <c r="W55" i="32"/>
  <c r="V55" i="32"/>
  <c r="T55" i="32"/>
  <c r="S55" i="32"/>
  <c r="Y54" i="32"/>
  <c r="X54" i="32"/>
  <c r="W54" i="32"/>
  <c r="V54" i="32"/>
  <c r="T54" i="32"/>
  <c r="S54" i="32"/>
  <c r="Y53" i="32"/>
  <c r="X53" i="32"/>
  <c r="W53" i="32"/>
  <c r="V53" i="32"/>
  <c r="T53" i="32"/>
  <c r="S53" i="32"/>
  <c r="Y52" i="32"/>
  <c r="X52" i="32"/>
  <c r="W52" i="32"/>
  <c r="V52" i="32"/>
  <c r="T52" i="32"/>
  <c r="S52" i="32"/>
  <c r="Y51" i="32"/>
  <c r="X51" i="32"/>
  <c r="W51" i="32"/>
  <c r="V51" i="32"/>
  <c r="T51" i="32"/>
  <c r="S51" i="32"/>
  <c r="Y50" i="32"/>
  <c r="X50" i="32"/>
  <c r="W50" i="32"/>
  <c r="V50" i="32"/>
  <c r="T50" i="32"/>
  <c r="S50" i="32"/>
  <c r="Y49" i="32"/>
  <c r="X49" i="32"/>
  <c r="W49" i="32"/>
  <c r="V49" i="32"/>
  <c r="T49" i="32"/>
  <c r="S49" i="32"/>
  <c r="Y48" i="32"/>
  <c r="X48" i="32"/>
  <c r="W48" i="32"/>
  <c r="V48" i="32"/>
  <c r="T48" i="32"/>
  <c r="S48" i="32"/>
  <c r="Y47" i="32"/>
  <c r="X47" i="32"/>
  <c r="W47" i="32"/>
  <c r="V47" i="32"/>
  <c r="T47" i="32"/>
  <c r="S47" i="32"/>
  <c r="Y46" i="32"/>
  <c r="X46" i="32"/>
  <c r="W46" i="32"/>
  <c r="V46" i="32"/>
  <c r="T46" i="32"/>
  <c r="S46" i="32"/>
  <c r="Y45" i="32"/>
  <c r="X45" i="32"/>
  <c r="W45" i="32"/>
  <c r="V45" i="32"/>
  <c r="T45" i="32"/>
  <c r="S45" i="32"/>
  <c r="Y44" i="32"/>
  <c r="X44" i="32"/>
  <c r="W44" i="32"/>
  <c r="V44" i="32"/>
  <c r="T44" i="32"/>
  <c r="S44" i="32"/>
  <c r="Y43" i="32"/>
  <c r="X43" i="32"/>
  <c r="W43" i="32"/>
  <c r="V43" i="32"/>
  <c r="T43" i="32"/>
  <c r="S43" i="32"/>
  <c r="Y42" i="32"/>
  <c r="X42" i="32"/>
  <c r="W42" i="32"/>
  <c r="V42" i="32"/>
  <c r="T42" i="32"/>
  <c r="S42" i="32"/>
  <c r="Y41" i="32"/>
  <c r="X41" i="32"/>
  <c r="W41" i="32"/>
  <c r="W74" i="32" s="1"/>
  <c r="V41" i="32"/>
  <c r="T41" i="32"/>
  <c r="S41" i="32"/>
  <c r="Y40" i="32"/>
  <c r="X40" i="32"/>
  <c r="W40" i="32"/>
  <c r="V40" i="32"/>
  <c r="T40" i="32"/>
  <c r="S40" i="32"/>
  <c r="Y36" i="32"/>
  <c r="X36" i="32"/>
  <c r="W36" i="32"/>
  <c r="V36" i="32"/>
  <c r="T36" i="32"/>
  <c r="S36" i="32"/>
  <c r="Y35" i="32"/>
  <c r="X35" i="32"/>
  <c r="W35" i="32"/>
  <c r="V35" i="32"/>
  <c r="T35" i="32"/>
  <c r="S35" i="32"/>
  <c r="Y34" i="32"/>
  <c r="X34" i="32"/>
  <c r="W34" i="32"/>
  <c r="V34" i="32"/>
  <c r="T34" i="32"/>
  <c r="S34" i="32"/>
  <c r="Y33" i="32"/>
  <c r="X33" i="32"/>
  <c r="W33" i="32"/>
  <c r="V33" i="32"/>
  <c r="T33" i="32"/>
  <c r="S33" i="32"/>
  <c r="Y32" i="32"/>
  <c r="X32" i="32"/>
  <c r="W32" i="32"/>
  <c r="V32" i="32"/>
  <c r="T32" i="32"/>
  <c r="S32" i="32"/>
  <c r="Y31" i="32"/>
  <c r="X31" i="32"/>
  <c r="W31" i="32"/>
  <c r="V31" i="32"/>
  <c r="T31" i="32"/>
  <c r="S31" i="32"/>
  <c r="Y30" i="32"/>
  <c r="X30" i="32"/>
  <c r="W30" i="32"/>
  <c r="V30" i="32"/>
  <c r="T30" i="32"/>
  <c r="S30" i="32"/>
  <c r="Y29" i="32"/>
  <c r="X29" i="32"/>
  <c r="W29" i="32"/>
  <c r="V29" i="32"/>
  <c r="T29" i="32"/>
  <c r="S29" i="32"/>
  <c r="Y28" i="32"/>
  <c r="X28" i="32"/>
  <c r="W28" i="32"/>
  <c r="V28" i="32"/>
  <c r="T28" i="32"/>
  <c r="S28" i="32"/>
  <c r="Y27" i="32"/>
  <c r="X27" i="32"/>
  <c r="W27" i="32"/>
  <c r="V27" i="32"/>
  <c r="T27" i="32"/>
  <c r="S27" i="32"/>
  <c r="Y26" i="32"/>
  <c r="X26" i="32"/>
  <c r="W26" i="32"/>
  <c r="V26" i="32"/>
  <c r="T26" i="32"/>
  <c r="S26" i="32"/>
  <c r="Y25" i="32"/>
  <c r="X25" i="32"/>
  <c r="W25" i="32"/>
  <c r="V25" i="32"/>
  <c r="T25" i="32"/>
  <c r="S25" i="32"/>
  <c r="Y24" i="32"/>
  <c r="X24" i="32"/>
  <c r="W24" i="32"/>
  <c r="V24" i="32"/>
  <c r="T24" i="32"/>
  <c r="S24" i="32"/>
  <c r="Y23" i="32"/>
  <c r="X23" i="32"/>
  <c r="W23" i="32"/>
  <c r="V23" i="32"/>
  <c r="T23" i="32"/>
  <c r="S23" i="32"/>
  <c r="Y22" i="32"/>
  <c r="X22" i="32"/>
  <c r="W22" i="32"/>
  <c r="V22" i="32"/>
  <c r="T22" i="32"/>
  <c r="S22" i="32"/>
  <c r="Y21" i="32"/>
  <c r="X21" i="32"/>
  <c r="W21" i="32"/>
  <c r="V21" i="32"/>
  <c r="T21" i="32"/>
  <c r="S21" i="32"/>
  <c r="Y20" i="32"/>
  <c r="X20" i="32"/>
  <c r="W20" i="32"/>
  <c r="V20" i="32"/>
  <c r="T20" i="32"/>
  <c r="S20" i="32"/>
  <c r="Y19" i="32"/>
  <c r="X19" i="32"/>
  <c r="W19" i="32"/>
  <c r="V19" i="32"/>
  <c r="T19" i="32"/>
  <c r="S19" i="32"/>
  <c r="Y18" i="32"/>
  <c r="X18" i="32"/>
  <c r="W18" i="32"/>
  <c r="V18" i="32"/>
  <c r="T18" i="32"/>
  <c r="S18" i="32"/>
  <c r="Y17" i="32"/>
  <c r="X17" i="32"/>
  <c r="W17" i="32"/>
  <c r="V17" i="32"/>
  <c r="T17" i="32"/>
  <c r="S17" i="32"/>
  <c r="Y16" i="32"/>
  <c r="X16" i="32"/>
  <c r="W16" i="32"/>
  <c r="V16" i="32"/>
  <c r="T16" i="32"/>
  <c r="S16" i="32"/>
  <c r="Y15" i="32"/>
  <c r="X15" i="32"/>
  <c r="W15" i="32"/>
  <c r="V15" i="32"/>
  <c r="T15" i="32"/>
  <c r="S15" i="32"/>
  <c r="Y14" i="32"/>
  <c r="X14" i="32"/>
  <c r="W14" i="32"/>
  <c r="V14" i="32"/>
  <c r="T14" i="32"/>
  <c r="S14" i="32"/>
  <c r="Y13" i="32"/>
  <c r="X13" i="32"/>
  <c r="W13" i="32"/>
  <c r="V13" i="32"/>
  <c r="T13" i="32"/>
  <c r="S13" i="32"/>
  <c r="Y12" i="32"/>
  <c r="X12" i="32"/>
  <c r="W12" i="32"/>
  <c r="V12" i="32"/>
  <c r="T12" i="32"/>
  <c r="S12" i="32"/>
  <c r="Y11" i="32"/>
  <c r="X11" i="32"/>
  <c r="W11" i="32"/>
  <c r="V11" i="32"/>
  <c r="T11" i="32"/>
  <c r="S11" i="32"/>
  <c r="Y10" i="32"/>
  <c r="X10" i="32"/>
  <c r="W10" i="32"/>
  <c r="V10" i="32"/>
  <c r="T10" i="32"/>
  <c r="U10" i="32" s="1"/>
  <c r="S10" i="32"/>
  <c r="Y9" i="32"/>
  <c r="X9" i="32"/>
  <c r="W9" i="32"/>
  <c r="V9" i="32"/>
  <c r="T9" i="32"/>
  <c r="S9" i="32"/>
  <c r="Y8" i="32"/>
  <c r="X8" i="32"/>
  <c r="W8" i="32"/>
  <c r="V8" i="32"/>
  <c r="T8" i="32"/>
  <c r="S8" i="32"/>
  <c r="Y7" i="32"/>
  <c r="X7" i="32"/>
  <c r="W7" i="32"/>
  <c r="V7" i="32"/>
  <c r="T7" i="32"/>
  <c r="S7" i="32"/>
  <c r="Y6" i="32"/>
  <c r="X6" i="32"/>
  <c r="W6" i="32"/>
  <c r="V6" i="32"/>
  <c r="T6" i="32"/>
  <c r="U6" i="32" s="1"/>
  <c r="S6" i="32"/>
  <c r="Y5" i="32"/>
  <c r="X5" i="32"/>
  <c r="W5" i="32"/>
  <c r="V5" i="32"/>
  <c r="T5" i="32"/>
  <c r="S5" i="32"/>
  <c r="Y4" i="32"/>
  <c r="X4" i="32"/>
  <c r="W4" i="32"/>
  <c r="W37" i="32" s="1"/>
  <c r="V4" i="32"/>
  <c r="T4" i="32"/>
  <c r="T37" i="32" s="1"/>
  <c r="S4" i="32"/>
  <c r="S222" i="32"/>
  <c r="W222" i="32"/>
  <c r="V228" i="32"/>
  <c r="S216" i="32"/>
  <c r="T74" i="32"/>
  <c r="U384" i="32"/>
  <c r="W246" i="32"/>
  <c r="T422" i="32"/>
  <c r="U320" i="32"/>
  <c r="W235" i="32"/>
  <c r="U225" i="32"/>
  <c r="W279" i="32"/>
  <c r="S241" i="32"/>
  <c r="U359" i="32"/>
  <c r="U456" i="32"/>
  <c r="W241" i="32"/>
  <c r="S279" i="32"/>
  <c r="S263" i="32"/>
  <c r="T246" i="32"/>
  <c r="W263" i="32"/>
  <c r="U301" i="32"/>
  <c r="U435" i="32"/>
  <c r="V125" i="32"/>
  <c r="V153" i="32"/>
  <c r="V164" i="32"/>
  <c r="U252" i="32"/>
  <c r="U205" i="32"/>
  <c r="U66" i="32"/>
  <c r="W125" i="32"/>
  <c r="Y132" i="32"/>
  <c r="W153" i="32"/>
  <c r="W164" i="32"/>
  <c r="U53" i="32"/>
  <c r="U278" i="32"/>
  <c r="U404" i="32"/>
  <c r="U412" i="32"/>
  <c r="X185" i="32"/>
  <c r="U48" i="32"/>
  <c r="U141" i="32"/>
  <c r="Y185" i="32"/>
  <c r="U428" i="32"/>
  <c r="U77" i="32"/>
  <c r="V132" i="32"/>
  <c r="U67" i="32"/>
  <c r="W132" i="32"/>
  <c r="U420" i="32"/>
  <c r="X175" i="32"/>
  <c r="S37" i="32"/>
  <c r="S111" i="32" s="1"/>
  <c r="V118" i="32"/>
  <c r="V134" i="32" s="1"/>
  <c r="U162" i="32"/>
  <c r="X193" i="32"/>
  <c r="U255" i="32"/>
  <c r="U259" i="32"/>
  <c r="U426" i="32"/>
  <c r="W118" i="32"/>
  <c r="W134" i="32" s="1"/>
  <c r="Y193" i="32"/>
  <c r="S74" i="32"/>
  <c r="X37" i="32"/>
  <c r="U268" i="32"/>
  <c r="U337" i="32"/>
  <c r="U410" i="32"/>
  <c r="U432" i="32"/>
  <c r="U436" i="32"/>
  <c r="U451" i="32"/>
  <c r="U45" i="32"/>
  <c r="U62" i="32"/>
  <c r="U61" i="32"/>
  <c r="U52" i="32"/>
  <c r="U258" i="32"/>
  <c r="U434" i="32"/>
  <c r="U441" i="32"/>
  <c r="U239" i="32"/>
  <c r="U60" i="32"/>
  <c r="U68" i="32"/>
  <c r="U156" i="32"/>
  <c r="U189" i="32"/>
  <c r="U40" i="32"/>
  <c r="U57" i="32"/>
  <c r="U73" i="32"/>
  <c r="U419" i="32"/>
  <c r="U56" i="32"/>
  <c r="U64" i="32"/>
  <c r="U149" i="32"/>
  <c r="U220" i="32"/>
  <c r="U31" i="32"/>
  <c r="U46" i="32"/>
  <c r="U269" i="32"/>
  <c r="U273" i="32"/>
  <c r="U437" i="32"/>
  <c r="U440" i="32"/>
  <c r="U303" i="32"/>
  <c r="U266" i="32"/>
  <c r="U406" i="32"/>
  <c r="U13" i="32"/>
  <c r="U21" i="32"/>
  <c r="U345" i="32"/>
  <c r="U360" i="32"/>
  <c r="U421" i="32"/>
  <c r="U429" i="32"/>
  <c r="U433" i="32"/>
  <c r="U438" i="32"/>
  <c r="U457" i="32"/>
  <c r="U44" i="32"/>
  <c r="U49" i="32"/>
  <c r="U58" i="32"/>
  <c r="U72" i="32"/>
  <c r="U232" i="32"/>
  <c r="U405" i="32"/>
  <c r="U409" i="32"/>
  <c r="U123" i="32"/>
  <c r="U299" i="32"/>
  <c r="U411" i="32"/>
  <c r="U425" i="32"/>
  <c r="U50" i="32"/>
  <c r="U59" i="32"/>
  <c r="U341" i="32"/>
  <c r="U430" i="32"/>
  <c r="U41" i="32"/>
  <c r="U450" i="32"/>
  <c r="U147" i="32"/>
  <c r="U335" i="32"/>
  <c r="U427" i="32"/>
  <c r="U455" i="32"/>
  <c r="U65" i="32"/>
  <c r="U361" i="32"/>
  <c r="U69" i="32"/>
  <c r="U207" i="32"/>
  <c r="U275" i="32"/>
  <c r="U9" i="32"/>
  <c r="U261" i="32"/>
  <c r="U331" i="32"/>
  <c r="U47" i="32"/>
  <c r="U137" i="32"/>
  <c r="U439" i="32"/>
  <c r="U14" i="32"/>
  <c r="U26" i="32"/>
  <c r="U30" i="32"/>
  <c r="U17" i="32"/>
  <c r="U25" i="32"/>
  <c r="U33" i="32"/>
  <c r="U19" i="32"/>
  <c r="U23" i="32"/>
  <c r="U7" i="32"/>
  <c r="U5" i="32"/>
  <c r="U18" i="32"/>
  <c r="U29" i="32"/>
  <c r="U34" i="32"/>
  <c r="U24" i="32"/>
  <c r="U32" i="32"/>
  <c r="U12" i="32"/>
  <c r="U22" i="32"/>
  <c r="U11" i="32"/>
  <c r="U35" i="32"/>
  <c r="U8" i="32"/>
  <c r="U20" i="32"/>
  <c r="U36" i="32"/>
  <c r="U51" i="32"/>
  <c r="U63" i="32"/>
  <c r="U78" i="32"/>
  <c r="U90" i="32"/>
  <c r="U151" i="32"/>
  <c r="U167" i="32"/>
  <c r="U199" i="32"/>
  <c r="U233" i="32"/>
  <c r="U209" i="32"/>
  <c r="U407" i="32"/>
  <c r="U431" i="32"/>
  <c r="U357" i="32"/>
  <c r="U71" i="32"/>
  <c r="U312" i="32"/>
  <c r="U227" i="32"/>
  <c r="U16" i="32"/>
  <c r="U98" i="32"/>
  <c r="U274" i="32"/>
  <c r="U289" i="32"/>
  <c r="U386" i="32"/>
  <c r="U28" i="32"/>
  <c r="U43" i="32"/>
  <c r="U55" i="32"/>
  <c r="U128" i="32"/>
  <c r="U15" i="32"/>
  <c r="U27" i="32"/>
  <c r="U42" i="32"/>
  <c r="U54" i="32"/>
  <c r="U70" i="32"/>
  <c r="U85" i="32"/>
  <c r="U97" i="32"/>
  <c r="U408" i="32"/>
  <c r="M5" i="32"/>
  <c r="M4" i="32"/>
  <c r="U122" i="32" l="1"/>
  <c r="V216" i="32"/>
  <c r="W177" i="32"/>
  <c r="Y37" i="32"/>
  <c r="X459" i="32"/>
  <c r="S229" i="32"/>
  <c r="U272" i="32"/>
  <c r="U276" i="32"/>
  <c r="U213" i="32"/>
  <c r="T201" i="32"/>
  <c r="X317" i="32"/>
  <c r="U310" i="32"/>
  <c r="T222" i="32"/>
  <c r="V400" i="32"/>
  <c r="U447" i="32"/>
  <c r="X110" i="32"/>
  <c r="U353" i="32"/>
  <c r="X74" i="32"/>
  <c r="T118" i="32"/>
  <c r="U139" i="32"/>
  <c r="U158" i="32"/>
  <c r="U160" i="32"/>
  <c r="Y228" i="32"/>
  <c r="X381" i="32"/>
  <c r="U350" i="32"/>
  <c r="U443" i="32"/>
  <c r="U175" i="32"/>
  <c r="W317" i="32"/>
  <c r="T327" i="32"/>
  <c r="V327" i="32"/>
  <c r="W247" i="32"/>
  <c r="U190" i="32"/>
  <c r="U192" i="32"/>
  <c r="V201" i="32"/>
  <c r="X201" i="32"/>
  <c r="X202" i="32" s="1"/>
  <c r="V247" i="32"/>
  <c r="V241" i="32"/>
  <c r="V279" i="32"/>
  <c r="W295" i="32"/>
  <c r="W327" i="32"/>
  <c r="V381" i="32"/>
  <c r="U74" i="32"/>
  <c r="X216" i="32"/>
  <c r="X222" i="32"/>
  <c r="V307" i="32"/>
  <c r="W422" i="32"/>
  <c r="W459" i="32"/>
  <c r="H392" i="32"/>
  <c r="X392" i="32" s="1"/>
  <c r="S307" i="32"/>
  <c r="Y74" i="32"/>
  <c r="U327" i="32"/>
  <c r="T110" i="32"/>
  <c r="T111" i="32" s="1"/>
  <c r="Y134" i="32"/>
  <c r="Y177" i="32"/>
  <c r="U181" i="32"/>
  <c r="U183" i="32"/>
  <c r="U188" i="32"/>
  <c r="X307" i="32"/>
  <c r="X328" i="32" s="1"/>
  <c r="W381" i="32"/>
  <c r="U4" i="32"/>
  <c r="U37" i="32" s="1"/>
  <c r="U235" i="32"/>
  <c r="U222" i="32"/>
  <c r="U459" i="32"/>
  <c r="U124" i="32"/>
  <c r="U129" i="32"/>
  <c r="U131" i="32"/>
  <c r="U138" i="32"/>
  <c r="U157" i="32"/>
  <c r="U159" i="32"/>
  <c r="U163" i="32"/>
  <c r="W228" i="32"/>
  <c r="W229" i="32" s="1"/>
  <c r="X241" i="32"/>
  <c r="X246" i="32"/>
  <c r="X263" i="32"/>
  <c r="X279" i="32"/>
  <c r="Y295" i="32"/>
  <c r="U333" i="32"/>
  <c r="U339" i="32"/>
  <c r="U343" i="32"/>
  <c r="U347" i="32"/>
  <c r="U356" i="32"/>
  <c r="U358" i="32"/>
  <c r="U349" i="32"/>
  <c r="V142" i="32"/>
  <c r="Y422" i="32"/>
  <c r="T459" i="32"/>
  <c r="W362" i="32"/>
  <c r="X422" i="32"/>
  <c r="T228" i="32"/>
  <c r="W110" i="32"/>
  <c r="W111" i="32" s="1"/>
  <c r="V229" i="32"/>
  <c r="W142" i="32"/>
  <c r="S422" i="32"/>
  <c r="U317" i="32"/>
  <c r="T400" i="32"/>
  <c r="V422" i="32"/>
  <c r="V452" i="32"/>
  <c r="V459" i="32"/>
  <c r="Y307" i="32"/>
  <c r="Y110" i="32"/>
  <c r="U241" i="32"/>
  <c r="V295" i="32"/>
  <c r="V362" i="32"/>
  <c r="U279" i="32"/>
  <c r="X118" i="32"/>
  <c r="X125" i="32"/>
  <c r="X132" i="32"/>
  <c r="X153" i="32"/>
  <c r="X164" i="32"/>
  <c r="Y175" i="32"/>
  <c r="U180" i="32"/>
  <c r="S193" i="32"/>
  <c r="Y201" i="32"/>
  <c r="Y202" i="32" s="1"/>
  <c r="Y216" i="32"/>
  <c r="Y222" i="32"/>
  <c r="X362" i="32"/>
  <c r="Y400" i="32"/>
  <c r="U184" i="32"/>
  <c r="U185" i="32" s="1"/>
  <c r="U191" i="32"/>
  <c r="Y362" i="32"/>
  <c r="X400" i="32"/>
  <c r="Y452" i="32"/>
  <c r="W307" i="32"/>
  <c r="W328" i="32" s="1"/>
  <c r="S452" i="32"/>
  <c r="Y459" i="32"/>
  <c r="X327" i="32"/>
  <c r="U445" i="32"/>
  <c r="X111" i="32"/>
  <c r="S328" i="32"/>
  <c r="T307" i="32"/>
  <c r="V37" i="32"/>
  <c r="V74" i="32"/>
  <c r="V110" i="32"/>
  <c r="T134" i="32"/>
  <c r="T142" i="32"/>
  <c r="T153" i="32"/>
  <c r="T164" i="32"/>
  <c r="W193" i="32"/>
  <c r="W202" i="32" s="1"/>
  <c r="Y235" i="32"/>
  <c r="Y241" i="32"/>
  <c r="Y279" i="32"/>
  <c r="Y328" i="32" s="1"/>
  <c r="U338" i="32"/>
  <c r="U340" i="32"/>
  <c r="U346" i="32"/>
  <c r="U348" i="32"/>
  <c r="T216" i="32"/>
  <c r="T229" i="32" s="1"/>
  <c r="W216" i="32"/>
  <c r="U298" i="32"/>
  <c r="U300" i="32"/>
  <c r="V317" i="32"/>
  <c r="T452" i="32"/>
  <c r="U452" i="32"/>
  <c r="W400" i="32"/>
  <c r="U110" i="32"/>
  <c r="V202" i="32"/>
  <c r="U381" i="32"/>
  <c r="V401" i="32"/>
  <c r="U228" i="32"/>
  <c r="U400" i="32"/>
  <c r="U125" i="32"/>
  <c r="S247" i="32"/>
  <c r="U246" i="32"/>
  <c r="U295" i="32"/>
  <c r="U351" i="32"/>
  <c r="S362" i="32"/>
  <c r="S401" i="32" s="1"/>
  <c r="T185" i="32"/>
  <c r="T381" i="32"/>
  <c r="S142" i="32"/>
  <c r="U210" i="32"/>
  <c r="U216" i="32" s="1"/>
  <c r="U229" i="32" s="1"/>
  <c r="U114" i="32"/>
  <c r="U118" i="32" s="1"/>
  <c r="U145" i="32"/>
  <c r="U153" i="32" s="1"/>
  <c r="U414" i="32"/>
  <c r="U422" i="32" s="1"/>
  <c r="S185" i="32"/>
  <c r="S202" i="32" s="1"/>
  <c r="T362" i="32"/>
  <c r="T295" i="32"/>
  <c r="U86" i="32"/>
  <c r="U251" i="32"/>
  <c r="U263" i="32" s="1"/>
  <c r="S246" i="32"/>
  <c r="Y373" i="32"/>
  <c r="Y381" i="32" s="1"/>
  <c r="Y401" i="32" s="1"/>
  <c r="T175" i="32"/>
  <c r="T193" i="32"/>
  <c r="U196" i="32"/>
  <c r="U201" i="32" s="1"/>
  <c r="T241" i="32"/>
  <c r="T247" i="32" s="1"/>
  <c r="T328" i="32" l="1"/>
  <c r="U164" i="32"/>
  <c r="U142" i="32"/>
  <c r="X229" i="32"/>
  <c r="Y229" i="32"/>
  <c r="U307" i="32"/>
  <c r="V328" i="32"/>
  <c r="Y111" i="32"/>
  <c r="W401" i="32"/>
  <c r="W461" i="32" s="1"/>
  <c r="X247" i="32"/>
  <c r="U328" i="32"/>
  <c r="V111" i="32"/>
  <c r="V461" i="32" s="1"/>
  <c r="X177" i="32"/>
  <c r="U111" i="32"/>
  <c r="X134" i="32"/>
  <c r="U193" i="32"/>
  <c r="U362" i="32"/>
  <c r="U401" i="32" s="1"/>
  <c r="U247" i="32"/>
  <c r="Y247" i="32"/>
  <c r="Y461" i="32" s="1"/>
  <c r="X401" i="32"/>
  <c r="U177" i="32"/>
  <c r="U132" i="32"/>
  <c r="U134" i="32" s="1"/>
  <c r="T177" i="32"/>
  <c r="S461" i="32"/>
  <c r="T202" i="32"/>
  <c r="U202" i="32"/>
  <c r="T401" i="32"/>
  <c r="X461" i="32" l="1"/>
  <c r="T461" i="32"/>
  <c r="U461" i="32"/>
</calcChain>
</file>

<file path=xl/sharedStrings.xml><?xml version="1.0" encoding="utf-8"?>
<sst xmlns="http://schemas.openxmlformats.org/spreadsheetml/2006/main" count="3127" uniqueCount="395">
  <si>
    <t>Patent Filing Fees (Micro Entity)</t>
  </si>
  <si>
    <t>Patent Issue Fees (Micro Entity)</t>
  </si>
  <si>
    <t>Patent Maintenance Fees (Micro Entity)</t>
  </si>
  <si>
    <t>Patent Extension Fees (Micro Entity)</t>
  </si>
  <si>
    <t>Patent Revival Fees (Micro Entity)</t>
  </si>
  <si>
    <t>PCT Application Fees (Micro Entity)</t>
  </si>
  <si>
    <t>Patent Service Fees</t>
  </si>
  <si>
    <t>Corporate Fees</t>
  </si>
  <si>
    <t>Total Patent Fees</t>
  </si>
  <si>
    <t>Total Patent Maintenance Fees</t>
  </si>
  <si>
    <t>Total Other Patent Processing Fees</t>
  </si>
  <si>
    <t>Total Corporate Fees</t>
  </si>
  <si>
    <t>_</t>
  </si>
  <si>
    <t>Patent Filing Fees (Large Entity)</t>
  </si>
  <si>
    <t>Filing of Utility Patent Application</t>
  </si>
  <si>
    <t>Search of Utility Patent Application</t>
  </si>
  <si>
    <t>Examination of Utility Patent Application</t>
  </si>
  <si>
    <t>Filing of Design Patent Application</t>
  </si>
  <si>
    <t>Search of Design Patent Application</t>
  </si>
  <si>
    <t>Examination of Design Patent Application</t>
  </si>
  <si>
    <t>Filing of Plant Patent Application</t>
  </si>
  <si>
    <t>Search of Plant Patent Application</t>
  </si>
  <si>
    <t>Examination of Plant Patent Application</t>
  </si>
  <si>
    <t>Filing of Reissue Patent Application</t>
  </si>
  <si>
    <t>Search of Reissue Patent Application</t>
  </si>
  <si>
    <t>Examination of Reissue Patent Application</t>
  </si>
  <si>
    <t>Provisional Application Filing</t>
  </si>
  <si>
    <t>CPA - Design Filing</t>
  </si>
  <si>
    <t>CPA - Reissue Filing</t>
  </si>
  <si>
    <t>Surcharge - Late Filing, Search or Examination Fee, Oath or Declaration</t>
  </si>
  <si>
    <t>Surcharge - Late Provisional Filing Fee or Cover Sheet</t>
  </si>
  <si>
    <t>Utility Application Size Fee</t>
  </si>
  <si>
    <t>Design Application Size Fee</t>
  </si>
  <si>
    <t>Plant Application Size Fee</t>
  </si>
  <si>
    <t>Reissue Application Size Fee</t>
  </si>
  <si>
    <t>Provisional Application Size Fee</t>
  </si>
  <si>
    <t>Independent Claims in Excess of Three</t>
  </si>
  <si>
    <t>Total Claims in Excess of Twenty</t>
  </si>
  <si>
    <t>Multiple Dependent Claims</t>
  </si>
  <si>
    <t>Reissue Independent Claims in Excess of Three</t>
  </si>
  <si>
    <t>Reissue Total Claims in Excess of Twenty</t>
  </si>
  <si>
    <t>Request for Continued Examination</t>
  </si>
  <si>
    <t>Filing a Submission after Final Rejection</t>
  </si>
  <si>
    <t>Each Additional Invention to be Examined</t>
  </si>
  <si>
    <t>Reexamination Independent Claims in Excess of Three</t>
  </si>
  <si>
    <t>Reexamination Total Claims in Excess of Twenty</t>
  </si>
  <si>
    <t>Patent Filing Fees (Small Entity)</t>
  </si>
  <si>
    <t>Electronic Filing of Utility Patent Application</t>
  </si>
  <si>
    <t xml:space="preserve">Total Patent Filing Fees </t>
  </si>
  <si>
    <t>Patent Issue Fees (Large Entity)</t>
  </si>
  <si>
    <t>Utility or Reissue Issue</t>
  </si>
  <si>
    <t>Design Issue</t>
  </si>
  <si>
    <t>Plant Issue</t>
  </si>
  <si>
    <t>Reissue Issue</t>
  </si>
  <si>
    <t>Patent Issue Fees (Small Entity)</t>
  </si>
  <si>
    <t xml:space="preserve">Total Patent Issue Fees </t>
  </si>
  <si>
    <t xml:space="preserve">Pre-Grant Publication Fees </t>
  </si>
  <si>
    <t>Publication Fee for Early, Voluntary or Normal Publication</t>
  </si>
  <si>
    <t>Publication Fee for Republication</t>
  </si>
  <si>
    <t>Request for Voluntary Publication or Republication</t>
  </si>
  <si>
    <t>Processing Fee, Except in Provisional Applications</t>
  </si>
  <si>
    <t xml:space="preserve">Total Pre-Grant Publication Fees </t>
  </si>
  <si>
    <t>Patent Maintenance Fees (Large Entity)</t>
  </si>
  <si>
    <t>First Stage Maintenance</t>
  </si>
  <si>
    <t>Second Stage Maintenance</t>
  </si>
  <si>
    <t>Third Stage Maintenance</t>
  </si>
  <si>
    <t>First Stage Surcharge in Grace Period</t>
  </si>
  <si>
    <t>Second Stage Surcharge in Grace Period</t>
  </si>
  <si>
    <t>Third Stage Surcharge in Grace Period</t>
  </si>
  <si>
    <t>Surcharge After Expiration - Unavoidable Late Payment</t>
  </si>
  <si>
    <t>Surcharge After Expiration - Unintentional Late Payment</t>
  </si>
  <si>
    <t>Patent Maintenance Fees (Small Entity)</t>
  </si>
  <si>
    <t xml:space="preserve">Third Stage Maintenance </t>
  </si>
  <si>
    <t>Patent Extension Fees (Large Entity)</t>
  </si>
  <si>
    <t>Extension for Response within First Month</t>
  </si>
  <si>
    <t>Extension for Response within Second Month</t>
  </si>
  <si>
    <t>Extension for Response within Third Month</t>
  </si>
  <si>
    <t>Extension for Response within Fourth Month</t>
  </si>
  <si>
    <t>Extension for Response within Fifth Month</t>
  </si>
  <si>
    <t>Patent Extension Fees (Small Entity)</t>
  </si>
  <si>
    <t>Total Patent Extension Fees</t>
  </si>
  <si>
    <t>Notice of Appeal to Board of Appeals</t>
  </si>
  <si>
    <t>Filing a Brief in Support of an Appeal</t>
  </si>
  <si>
    <t>Request for an Oral Hearing</t>
  </si>
  <si>
    <t>Patent Revival Fees (Large Entity)</t>
  </si>
  <si>
    <t>Petition to Revive Unavoidably Abandoned Application</t>
  </si>
  <si>
    <t>Petition to Revive Unintentionally Abandoned Application</t>
  </si>
  <si>
    <t>Statutory Disclaimer</t>
  </si>
  <si>
    <t>Patent Revival Fees (Small Entity)</t>
  </si>
  <si>
    <t xml:space="preserve">Total Patent Revival Fees </t>
  </si>
  <si>
    <t>PCT Application Fees (Large Entity)</t>
  </si>
  <si>
    <t>Filing of PCT National Stage Application</t>
  </si>
  <si>
    <t>PCT National Stage Search - All Other Situations</t>
  </si>
  <si>
    <t>PCT National Stage Search - USPTO is ISA or IPEA and All Claims Satisfy PCT Article</t>
  </si>
  <si>
    <t>PCT National Stage Search - USPTO is ISA</t>
  </si>
  <si>
    <t>PCT National Stage Search - Search Report Prepared and Provided to USPTO</t>
  </si>
  <si>
    <t>PCT National Stage Examination - All Other Situations</t>
  </si>
  <si>
    <t>PCT National Stage Examination - USPTO is IPEA and All Claims Satisfy PCT Article</t>
  </si>
  <si>
    <t>Search or Examination Fee, Oath or Declaration After 30 Months from Priority Date</t>
  </si>
  <si>
    <t>English Translation After 30 Months from Priority Date</t>
  </si>
  <si>
    <t>PCT National Stage Application Size Fee</t>
  </si>
  <si>
    <t>PCT Application Fees (Small Entity)</t>
  </si>
  <si>
    <t>PCT Transmittal Fee</t>
  </si>
  <si>
    <t>PCT Search Fee - No Prior US Application</t>
  </si>
  <si>
    <t>Supplemental Search per Additional Invention</t>
  </si>
  <si>
    <t>PCT - Preliminary Examination (USPTO is ISA)</t>
  </si>
  <si>
    <t>PCT - Preliminary Examination (USPTO is not ISA)</t>
  </si>
  <si>
    <t>Supplemental Examination per Additional Invention</t>
  </si>
  <si>
    <t>PCT - Late Payment</t>
  </si>
  <si>
    <t>Total PCT Fees</t>
  </si>
  <si>
    <t>Non-English Specification</t>
  </si>
  <si>
    <t>Petition to Institute a Public Use Proceeding</t>
  </si>
  <si>
    <t>Acceptance of an Unintentionally Delayed Claim for Priority</t>
  </si>
  <si>
    <t>Filing an Application for Patent Term Adjustment</t>
  </si>
  <si>
    <t>Request for Reinstatement of Term Reduced</t>
  </si>
  <si>
    <t>Extension of Patent Term</t>
  </si>
  <si>
    <t>Initial Application for Interim Extension</t>
  </si>
  <si>
    <t>Subsequent Application for Interim Extension</t>
  </si>
  <si>
    <t>Petitions to the Director (Group I)</t>
  </si>
  <si>
    <t>Petitions to the Director (Group II)</t>
  </si>
  <si>
    <t>Petitions to the Director (Group III)</t>
  </si>
  <si>
    <t>Expedited Examination of Design Application</t>
  </si>
  <si>
    <t>Request for Publication of SIR - Prior to Examiner Action</t>
  </si>
  <si>
    <t>Request for Publication of SIR - After Examiner Action</t>
  </si>
  <si>
    <t>Submission of Information Disclosure Statement</t>
  </si>
  <si>
    <t>Processing Fee for Provisional Applications</t>
  </si>
  <si>
    <t>Certificate of Correction</t>
  </si>
  <si>
    <t>Request for Ex Partes Reexamination</t>
  </si>
  <si>
    <t>Request for Inter Partes Reexamination</t>
  </si>
  <si>
    <t>Status of Maintenance Fee Payment (Uncertified Statement)</t>
  </si>
  <si>
    <t>Publication in Official Gazette</t>
  </si>
  <si>
    <t>Handling Fee for Incomplete or Improper Application</t>
  </si>
  <si>
    <t>Patent Attorney Enrollment Fees</t>
  </si>
  <si>
    <t>Application Fee</t>
  </si>
  <si>
    <t>For Test Administration by Commercial Entity</t>
  </si>
  <si>
    <t>For Test Administration by the USPTO</t>
  </si>
  <si>
    <t>Attorney Fee - Registration to Practice or Grant of Limited Recognition under 11.9(b) or (c)</t>
  </si>
  <si>
    <t>Attorney Fee - Reinstatement to Practice</t>
  </si>
  <si>
    <t>Attorney Fee - Certificate of Good Standing as an Attorney or Agent</t>
  </si>
  <si>
    <t>Attorney Fee - Certificate of Good Standing as an Attorney or Agent, Suitable for Framing</t>
  </si>
  <si>
    <t>Review of Decision by the OED Director under 11.2(c)</t>
  </si>
  <si>
    <t>Review of Decision of the OED Director under 11.2(d)</t>
  </si>
  <si>
    <t>Annual Fee for Registered Attorney or Agent, Active Status</t>
  </si>
  <si>
    <t>Annual Fee for Registered Attorney or Agent in Voluntary Inactive Status</t>
  </si>
  <si>
    <t>Requesting Restoration to Active Status from Voluntary Inactive Status</t>
  </si>
  <si>
    <t>Balance of Annual Fee Due Upon Restoration to active Status from Voluntary Inactive Status</t>
  </si>
  <si>
    <t>Annual Fee for Individual Granted Limited Recognition</t>
  </si>
  <si>
    <t>Delinquency</t>
  </si>
  <si>
    <t>Application Fee for Person Disciplined, Convicted of a Felony or Certain Misdemeanors under 11.2(h)</t>
  </si>
  <si>
    <t>Unspecified other services, excluding labor</t>
  </si>
  <si>
    <t>Printed Copy of Patent without Color</t>
  </si>
  <si>
    <t>Printed Copy of Patent in Color</t>
  </si>
  <si>
    <t>Color Copy of Patent (Other than Plant) or SIR with Color</t>
  </si>
  <si>
    <t>Patent Application Publication</t>
  </si>
  <si>
    <t>Copy of Patent Application as Filed, if Provided on Paper</t>
  </si>
  <si>
    <t>Copy of Patent Related File Wrapper and Paper Contents of 400 or Fewer Pages, if Provided on Paper</t>
  </si>
  <si>
    <t>Additional Fee for Each Additional 100 Pages or Portion of Patent Related File Wrapper and Contents</t>
  </si>
  <si>
    <t>Certification of Patent-Related File Wrapper and Paper Contents</t>
  </si>
  <si>
    <t>Copy of Patent Related File Wrapper and Contents if Provided Electronically or on a Physical Electronic Medium as Specified</t>
  </si>
  <si>
    <t>Additional Fee for Each Continuing Physical Electronic Medium in Single Order</t>
  </si>
  <si>
    <t>Copy of Office Records, Except Copies of Applications as Filed</t>
  </si>
  <si>
    <t>Assignment Records, Abstract of Title and Certification, per Patent</t>
  </si>
  <si>
    <t>List of US Patents and SIRs in Subclass</t>
  </si>
  <si>
    <t>Copy of Non-US Document</t>
  </si>
  <si>
    <t>International Type Search Report</t>
  </si>
  <si>
    <t>Recording Each Patent Assignment, Agreement or Other Paper, Per Property</t>
  </si>
  <si>
    <t>Labor Charge for Services</t>
  </si>
  <si>
    <t>Unspecified Other Services, Excluding Labor</t>
  </si>
  <si>
    <t>Handling Fee for Withdrawal of SIR</t>
  </si>
  <si>
    <t>Computer Records, At Cost</t>
  </si>
  <si>
    <t>Copy of Patent-Related File Wrapper Contents that Were Submitted and Are Stored on Compact Disk or Other Electronic Form, Other Than as Available; First Physical Electronic Medium in a Single Order</t>
  </si>
  <si>
    <t>Additional Fee for Each Continuing Copy of Patent-Related File Wrapper Contents as Specified</t>
  </si>
  <si>
    <t>Copy of Patent Related File Wrapper Contents that Were Submitted and Are Stored on Compact Disk, or other Electronic Form, other than as available, if Provided Electronically Other than on a Physical Electronic Medium, per Order</t>
  </si>
  <si>
    <t>Petitions for Documents in Form Other Than that Provided by this Part, or in a Form Other Than that Generally Provided by Director, to be Decided in Accordance with Merits</t>
  </si>
  <si>
    <t>REPS</t>
  </si>
  <si>
    <t>Self Service Copy Charge, per Page</t>
  </si>
  <si>
    <t>Annual Library Subscription</t>
  </si>
  <si>
    <t>Other Patent Processing Fees (Small Entity)</t>
  </si>
  <si>
    <t>Other Patent Processing Fees (Micro Entity)</t>
  </si>
  <si>
    <t>PCT Processing Fees (Small Entity)</t>
  </si>
  <si>
    <t>PCT Processing Fees (Micro Entity)</t>
  </si>
  <si>
    <t>Supplemental Examination Request</t>
  </si>
  <si>
    <t>Supplemental Examination Reexamination</t>
  </si>
  <si>
    <t>Request for Prioritized Examination</t>
  </si>
  <si>
    <t>PCT Processing Fees (Large Entity)</t>
  </si>
  <si>
    <t>Other Patent Processing Fees (Large Entity)</t>
  </si>
  <si>
    <t>Reexamination Petition</t>
  </si>
  <si>
    <t>Petitions to the Chief Administrative Patent Judge</t>
  </si>
  <si>
    <t>Transmitting Application to International Bureau to Act as Receiving Office</t>
  </si>
  <si>
    <t>Covered Business Method and Post Grant Review, 20 or Fewer Claims</t>
  </si>
  <si>
    <t>Derivation Proceeding</t>
  </si>
  <si>
    <t>Petition to Institute a Derivation</t>
  </si>
  <si>
    <t>XXXX</t>
  </si>
  <si>
    <t>Petition for Inter Partes Review, 20 or Fewer Claims</t>
  </si>
  <si>
    <t>Supplemental Examination Document Size Fees; 21-50</t>
  </si>
  <si>
    <t>Supplemental Examination Document Size Fees; Each Additional 50</t>
  </si>
  <si>
    <t>Patent Trial and Appeal Board Fees (Large Entity)</t>
  </si>
  <si>
    <t>Patent Trial and Appeal Board Fees (Micro Entity)</t>
  </si>
  <si>
    <t>Patent Trial and Appeal Board Fees (Small Entity)</t>
  </si>
  <si>
    <t>Total Patent Trial and Appeal Board Fees</t>
  </si>
  <si>
    <t>Suspense Account for Partial Issue Payments*</t>
  </si>
  <si>
    <t>Suspense Account for Partial Publication Payments*</t>
  </si>
  <si>
    <t>Suspense Account for PCT Payments*</t>
  </si>
  <si>
    <t>Suspense Account for Other Patent Processing Fees*</t>
  </si>
  <si>
    <t>Patent Unassigned Fees*</t>
  </si>
  <si>
    <t>Unassigned Maintenance Fee Payments*</t>
  </si>
  <si>
    <t>Processing Each Payment Refused or Charged Back*</t>
  </si>
  <si>
    <t>Establish or Reinstate Deposit Account*</t>
  </si>
  <si>
    <t>Service Charge for Below Minimum Balance on Deposit Account*</t>
  </si>
  <si>
    <t>Partial service charge for closing a deposit account*</t>
  </si>
  <si>
    <t>Refused Request for Ex Parte Reexamination</t>
  </si>
  <si>
    <t>Refunded Request for Ex Parte Reexamination</t>
  </si>
  <si>
    <t>Request to Make Settlement Agreement Available</t>
  </si>
  <si>
    <t>variable</t>
  </si>
  <si>
    <t>* The Aggregate Revenue Estimate Contains Information for the Patent Business Line in It's Entirety.  Certain Limited Fees, Marked With an Asterisk (*), Are Not Proposed To Be Set Or Adjusted Under The Section 10 of the America Invents Act Notice of Proposed Rulemaking.  However, To Prepare A Complete Aggregate Revenue Calculation For The Patent Business Line These Select Fees, Including Corporate/Finance Fees and Holding Fees Are Included in the Aggregate Revenue Estimate.</t>
  </si>
  <si>
    <t>Petition for Inter Partes Review, Each Claim In Excess of 20</t>
  </si>
  <si>
    <t>Covered Business Method and Post Grant Review, Each Claim In Excess of 20</t>
  </si>
  <si>
    <t>Fee                                                                                                                                                                                                                                                                                                                                                                                                                                                                                                                                                                    Code</t>
  </si>
  <si>
    <t>Description</t>
  </si>
  <si>
    <t>FY 2012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</si>
  <si>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2/28/13                                                                                                                                                                                                                                                                                                                                                                                                                                                                                                                                                                               (assumed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 1.9%) CPI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</si>
  <si>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3/1/13-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</si>
  <si>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</si>
  <si>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</si>
  <si>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</si>
  <si>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</si>
  <si>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2/28/13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</si>
  <si>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3/1/13-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</si>
  <si>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</si>
  <si>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</si>
  <si>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</si>
  <si>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</si>
  <si>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</si>
  <si>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2/28/13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</si>
  <si>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3/1/13-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</si>
  <si>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</si>
  <si>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</si>
  <si>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</si>
  <si>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</si>
  <si>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</si>
  <si>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Fee                                                                                                                                                                                                                                                                                                                                                                                                                                                                                                                                                                      Code</t>
  </si>
  <si>
    <t>FY 2012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</si>
  <si>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2/28/13                                                                                                                                                                                                                                                                                                                                                                                                                                                                                                                                                      (assumed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 1.9%) CPI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</si>
  <si>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3/1/13-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</si>
  <si>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</si>
  <si>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</si>
  <si>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</si>
  <si>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</si>
  <si>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</si>
  <si>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2/28/13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</si>
  <si>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3/1/13-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</si>
  <si>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</si>
  <si>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</si>
  <si>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</si>
  <si>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</si>
  <si>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</si>
  <si>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</si>
  <si>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</si>
  <si>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2/28/13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</si>
  <si>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3/1/13-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</si>
  <si>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</si>
  <si>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</si>
  <si>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</si>
  <si>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</si>
  <si>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</si>
  <si>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</si>
  <si>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</si>
  <si>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Patent Issue Fee (with PG Pub)</t>
  </si>
  <si>
    <t>Petition for Inter Partes Review, Each Claim in Excess of 20</t>
  </si>
  <si>
    <t>Covered Business Method and Post Grant Review, Each Claim in Excess of 20</t>
  </si>
  <si>
    <t xml:space="preserve">Transmitting Application to International Bureau </t>
  </si>
  <si>
    <t>Total PCT Processing Fees</t>
  </si>
  <si>
    <t>Processing Fee for Correcting Inventorship in a Patent</t>
  </si>
  <si>
    <t>Supplemental examination document size fees; 21-50</t>
  </si>
  <si>
    <t>Supplemental examination document size fees; each additional 50</t>
  </si>
  <si>
    <t>* The Aggregate Revenue Estimate Contains Information for the Patent Business Line in It's Entirety.  Certain Limited Fees, Marked With an Asterisk (*), Are Not Proposed To Be Set Or Adjusted Under The Section 10 of the America Invents Act Notice of Proposed Rulemaking.  However, To Prepare A Complete Aggregate Revenue Calculation For The Patent Business Line  These Select Fees, Including Corporate/Finance Fees and Holding Fees Are Included in the Aggregate Revenue Estimate.</t>
  </si>
  <si>
    <t>Fee                                                                                                                                                                                                                                                                                                                                                                                                                                                                                                                                                                                    Code</t>
  </si>
  <si>
    <t xml:space="preserve"> Description</t>
  </si>
  <si>
    <t>FY 2012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</si>
  <si>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2/28/13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</si>
  <si>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3/1/13-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</si>
  <si>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</si>
  <si>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</si>
  <si>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</si>
  <si>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</si>
  <si>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2/28/13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</si>
  <si>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3/1/13-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</si>
  <si>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</si>
  <si>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</si>
  <si>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</si>
  <si>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</si>
  <si>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</si>
  <si>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2/28/13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</si>
  <si>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3/1/13-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</si>
  <si>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</si>
  <si>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</si>
  <si>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</si>
  <si>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</si>
  <si>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</si>
  <si>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PCT Search Fee - Prior US Application Filed</t>
  </si>
  <si>
    <t>FY 2012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</si>
  <si>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(assumed                                                                                                                                                                                                                                                                                                                                                                                                                                                                                                                                                                                        at 1.9%) CPI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</si>
  <si>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2/1/13-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</si>
  <si>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</si>
  <si>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</si>
  <si>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</si>
  <si>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</si>
  <si>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</si>
  <si>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</si>
  <si>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2/1/13-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</si>
  <si>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</si>
  <si>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</si>
  <si>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</si>
  <si>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</si>
  <si>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</si>
  <si>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</si>
  <si>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</si>
  <si>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</si>
  <si>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2/1/13-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</si>
  <si>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</si>
  <si>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</si>
  <si>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</si>
  <si>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</si>
  <si>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</si>
  <si>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</si>
  <si>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</si>
  <si>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Correct Inventorship after First Action on the Merits</t>
  </si>
  <si>
    <t>File an Oath/Declaration up to the Notice of Allowance</t>
  </si>
  <si>
    <t>Filing an Appeal</t>
  </si>
  <si>
    <t>Patent Issue Fee (with Publication) After Examiner Withdrawl for Final Rejection</t>
  </si>
  <si>
    <t>Petition for Inter Partes Review, 21-30 Claims</t>
  </si>
  <si>
    <t>Petition for Inter Partes Review, 31-40 Claims</t>
  </si>
  <si>
    <t>Petition for Inter Partes Review, 41-50 Claims</t>
  </si>
  <si>
    <t>Petition for Inter Partes Review, 51-60 Claims</t>
  </si>
  <si>
    <t>Petition for Inter Partes Review, 61-70 Claims</t>
  </si>
  <si>
    <t>Petition for Inter Partes Review, Each Additional Group of 10 Claims</t>
  </si>
  <si>
    <t>Petition for Inter Partes Review Refunds</t>
  </si>
  <si>
    <t>Covered Business Method and Post Grant Review, 21-30 Claims</t>
  </si>
  <si>
    <t>Covered Business Method and Post Grant Review, 31-40 Claims</t>
  </si>
  <si>
    <t>Covered Business Method and Post Grant Review, 41-50 Claims</t>
  </si>
  <si>
    <t>Covered Business Method and Post Grant Review, 51-60 Claims</t>
  </si>
  <si>
    <t>Covered Business Method and Post Grant Review, 61-70 Claims</t>
  </si>
  <si>
    <t>Covered Business Method and Post Grant Review, Each Additional Group of 10 Claims</t>
  </si>
  <si>
    <t>Covered Business Method and Post Grant Review Refunds</t>
  </si>
  <si>
    <t>Refunds for Allowance/Reopen after Notice of Appeal (Before Appeal Brief)</t>
  </si>
  <si>
    <t>Refunds for Allowance/Reopen after Appeal Brief (Before Board Decision)</t>
  </si>
  <si>
    <t>Refunds for Board Reversals</t>
  </si>
  <si>
    <t>Processinf Fee for Correcting Inventorship in a Patent</t>
  </si>
  <si>
    <t>Partial Service Charge for Closing a Deposit Account*</t>
  </si>
  <si>
    <t>* The Aggregate Revenue Estimate Contains Information for the Patent Business Line in It's Entirety.  Certain Limited Fees, Marked With an Asterisk (*), Are Not Proposed To Be Set Or Adjusted Under The Section 10 of the America Invents Act Notice of Proposed Rulemaking. However, To Prepare A Complete Aggregate Revenue Calculation For The Patent Business Line These Select Fees, Including Corporate/Finance Fees and Holding Fees Are Included in the Aggregate Revenue Estimate.</t>
  </si>
  <si>
    <t>Fee                                                                                                                                                                                                                                                                                                                                                                                                                                                                                                                                                                        Code</t>
  </si>
  <si>
    <t xml:space="preserve">Description 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</si>
  <si>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2/28/13                                                                                                                                                                                                                                                                                                                                                                                                                                                                                                                                                        (assumed at 1.9%) CPI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</si>
  <si>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3/1/13-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</si>
  <si>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</si>
  <si>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Restructure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</si>
  <si>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</si>
  <si>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</si>
  <si>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Fee Rates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</si>
  <si>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2/28/13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</si>
  <si>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3/1/13-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</si>
  <si>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</si>
  <si>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</si>
  <si>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</si>
  <si>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</si>
  <si>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</si>
  <si>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</si>
  <si>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Workload</t>
  </si>
  <si>
    <t>10/1/12-                                                                                                                                                                                                                                                                                                                                                                                                                                                                                                                                                                   2/28/13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</si>
  <si>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3/1/13-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</si>
  <si>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</si>
  <si>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10/1/13-                                                                                                                                                                                                                                                                                                                                                                                                                                                                                                                                                                    12/31/13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</si>
  <si>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1/1/14-                                                                                                                                                                                                                                                                                                                                                                                                                                                                                                                                                                    9/30/14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</si>
  <si>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</si>
  <si>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</si>
  <si>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</si>
  <si>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>Aggregate                                                                                                                                                                                                                                                                                                                                                                                                                                                                                                                                                            FY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Collections</t>
  </si>
  <si>
    <t xml:space="preserve"> Second and Subsequent Request for Continued Examination</t>
  </si>
  <si>
    <t>Forwarding an Appeal in an Application or Ex Parte Reexamination Proceeding to the Board</t>
  </si>
  <si>
    <t>Filing a Brief in Support of an Appeal in an Inter Partes Reexamination Proceeding</t>
  </si>
  <si>
    <t>Petition for Inter Partes Review, Each Additional Claim in Excess of 20</t>
  </si>
  <si>
    <t>Request for Inter Partes Review up to 20 Claims</t>
  </si>
  <si>
    <t>Inter Partes Review Request Per Claim Fee Greater than 20</t>
  </si>
  <si>
    <t>Inter Partes Post Institution Fee  up to 15 Claims</t>
  </si>
  <si>
    <t>Inter Partes Review Post Institution Per Claim Fee Greater than 15 Claims</t>
  </si>
  <si>
    <t>Inter Partes Review Refunds</t>
  </si>
  <si>
    <t>Post Grant or Covered Business Method Patent Review, 20 or Fewer Claims</t>
  </si>
  <si>
    <t>Post Grant or Covered Business Method Patent Review, Each Additional Claim in Excess of 20</t>
  </si>
  <si>
    <t>Post Grant Review and Covered Business Methods</t>
  </si>
  <si>
    <t>Post Grant Review and Covered Business Method Request Per Claim Fee Greater than 20</t>
  </si>
  <si>
    <t>Post Grant Review and Covered Business Method Post Institution Fee ‐ up to 15 Claims</t>
  </si>
  <si>
    <t>Post Grant Review and Covered Business Method Post Institution Per Claim Fee Greater than 15</t>
  </si>
  <si>
    <t>Post Grant Review Refunds</t>
  </si>
  <si>
    <t>Recording Each Patent Assignment, Agreement or Other Paper, Per Property, Electronic Submission</t>
  </si>
  <si>
    <t>* The Aggregate Revenue Estimate Contains Information for the Patent Business Line in It's Entirety.  Certain Limited Fees, Marked With an Asterisk (*), Are Not Proposed To Be Set Or Adjusted Under The Section 10 of the America Invents Act Notice of Proposed Rule Making.  However, To Prepare A Complete Aggregate Revenue Calculation For The Patent Business Line These Select Fees, Including Corporate/Finance Fees and Holding Fees Are Included in the Aggregate Revenue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</si>
</sst>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&quot;($&quot;#,##0\)"/>
    <numFmt numFmtId="165" formatCode="\$#,##0.00_);[Red]&quot;($&quot;#,##0.00\)"/>
    <numFmt numFmtId="166" formatCode="#,##0.000_);[Red]\(#,##0.000\)"/>
    <numFmt numFmtId="167" formatCode="0.000"/>
    <numFmt numFmtId="168" formatCode="0_);\(0\)"/>
    <numFmt numFmtId="169" formatCode="&quot;$&quot;#,##0.00"/>
    <numFmt numFmtId="170" formatCode="&quot;$&quot;#,##0"/>
  </numFmts>
  <fonts count="38" x14ac:knownFonts="1"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9"/>
      <color rgb="FF000099"/>
      <name val="Calibri"/>
      <family val="2"/>
      <scheme val="minor"/>
    </font>
    <font>
      <b/>
      <sz val="9"/>
      <color rgb="FF990099"/>
      <name val="Calibri"/>
      <family val="2"/>
      <scheme val="minor"/>
    </font>
    <font>
      <sz val="9"/>
      <color rgb="FF000099"/>
      <name val="Calibri"/>
      <family val="2"/>
      <scheme val="minor"/>
    </font>
    <font>
      <sz val="9"/>
      <color rgb="FF990099"/>
      <name val="Calibri"/>
      <family val="2"/>
      <scheme val="minor"/>
    </font>
    <font>
      <sz val="9"/>
      <color indexed="18"/>
      <name val="Calibri"/>
      <family val="2"/>
      <scheme val="minor"/>
    </font>
    <font>
      <sz val="9"/>
      <name val="Calibri"/>
      <family val="2"/>
      <scheme val="minor"/>
    </font>
    <font>
      <sz val="9"/>
      <color indexed="2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rgb="FF000066"/>
      <name val="Calibri"/>
      <family val="2"/>
      <scheme val="minor"/>
    </font>
    <font>
      <b/>
      <sz val="9"/>
      <color indexed="20"/>
      <name val="Arial"/>
      <family val="2"/>
    </font>
    <font>
      <b/>
      <sz val="9"/>
      <color rgb="FF7030A0"/>
      <name val="Calibri"/>
      <family val="2"/>
      <scheme val="minor"/>
    </font>
    <font>
      <sz val="9"/>
      <color rgb="FFC00000"/>
      <name val="Calibri"/>
      <family val="2"/>
      <scheme val="minor"/>
    </font>
    <font>
      <sz val="9"/>
      <color theme="4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61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38"/>
        <bgColor indexed="63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/>
      <diagonal/>
    </border>
    <border>
      <left style="medium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34998626667073579"/>
      </top>
      <bottom style="medium">
        <color indexed="64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 style="medium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hair">
        <color indexed="64"/>
      </left>
      <right style="hair">
        <color theme="0" tint="-0.34998626667073579"/>
      </right>
      <top/>
      <bottom/>
      <diagonal/>
    </border>
    <border>
      <left style="hair">
        <color indexed="64"/>
      </left>
      <right style="hair">
        <color theme="0" tint="-0.34998626667073579"/>
      </right>
      <top style="hair">
        <color indexed="64"/>
      </top>
      <bottom style="medium">
        <color indexed="64"/>
      </bottom>
      <diagonal/>
    </border>
    <border>
      <left style="hair">
        <color theme="0" tint="-0.34998626667073579"/>
      </left>
      <right style="thin">
        <color indexed="64"/>
      </right>
      <top/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indexed="64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indexed="64"/>
      </right>
      <top style="hair">
        <color theme="0" tint="-0.34998626667073579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theme="0" tint="-0.34998626667073579"/>
      </right>
      <top style="medium">
        <color indexed="64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 style="medium">
        <color indexed="64"/>
      </left>
      <right style="hair">
        <color indexed="64"/>
      </right>
      <top style="hair">
        <color theme="0" tint="-0.34998626667073579"/>
      </top>
      <bottom style="medium">
        <color indexed="64"/>
      </bottom>
      <diagonal/>
    </border>
    <border>
      <left style="hair">
        <color indexed="64"/>
      </left>
      <right style="hair">
        <color theme="0" tint="-0.34998626667073579"/>
      </right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theme="0" tint="-0.34998626667073579"/>
      </bottom>
      <diagonal/>
    </border>
    <border>
      <left style="hair">
        <color indexed="64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hair">
        <color theme="0" tint="-0.34998626667073579"/>
      </top>
      <bottom/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 style="hair">
        <color theme="0" tint="-0.34998626667073579"/>
      </right>
      <top/>
      <bottom/>
      <diagonal/>
    </border>
  </borders>
  <cellStyleXfs count="47">
    <xf numFmtId="38" fontId="0" fillId="0" borderId="0"/>
    <xf numFmtId="38" fontId="2" fillId="2" borderId="0" applyBorder="0" applyAlignment="0" applyProtection="0"/>
    <xf numFmtId="38" fontId="2" fillId="3" borderId="0" applyBorder="0" applyAlignment="0" applyProtection="0"/>
    <xf numFmtId="38" fontId="2" fillId="4" borderId="0" applyBorder="0" applyAlignment="0" applyProtection="0"/>
    <xf numFmtId="38" fontId="2" fillId="5" borderId="0" applyBorder="0" applyAlignment="0" applyProtection="0"/>
    <xf numFmtId="38" fontId="2" fillId="6" borderId="0" applyBorder="0" applyAlignment="0" applyProtection="0"/>
    <xf numFmtId="38" fontId="2" fillId="4" borderId="0" applyBorder="0" applyAlignment="0" applyProtection="0"/>
    <xf numFmtId="38" fontId="2" fillId="6" borderId="0" applyBorder="0" applyAlignment="0" applyProtection="0"/>
    <xf numFmtId="38" fontId="2" fillId="3" borderId="0" applyBorder="0" applyAlignment="0" applyProtection="0"/>
    <xf numFmtId="38" fontId="2" fillId="7" borderId="0" applyBorder="0" applyAlignment="0" applyProtection="0"/>
    <xf numFmtId="38" fontId="2" fillId="8" borderId="0" applyBorder="0" applyAlignment="0" applyProtection="0"/>
    <xf numFmtId="38" fontId="2" fillId="6" borderId="0" applyBorder="0" applyAlignment="0" applyProtection="0"/>
    <xf numFmtId="38" fontId="2" fillId="4" borderId="0" applyBorder="0" applyAlignment="0" applyProtection="0"/>
    <xf numFmtId="38" fontId="3" fillId="6" borderId="0" applyBorder="0" applyAlignment="0" applyProtection="0"/>
    <xf numFmtId="38" fontId="3" fillId="9" borderId="0" applyBorder="0" applyAlignment="0" applyProtection="0"/>
    <xf numFmtId="38" fontId="3" fillId="10" borderId="0" applyBorder="0" applyAlignment="0" applyProtection="0"/>
    <xf numFmtId="38" fontId="3" fillId="8" borderId="0" applyBorder="0" applyAlignment="0" applyProtection="0"/>
    <xf numFmtId="38" fontId="3" fillId="6" borderId="0" applyBorder="0" applyAlignment="0" applyProtection="0"/>
    <xf numFmtId="38" fontId="3" fillId="3" borderId="0" applyBorder="0" applyAlignment="0" applyProtection="0"/>
    <xf numFmtId="38" fontId="3" fillId="11" borderId="0" applyBorder="0" applyAlignment="0" applyProtection="0"/>
    <xf numFmtId="38" fontId="3" fillId="9" borderId="0" applyBorder="0" applyAlignment="0" applyProtection="0"/>
    <xf numFmtId="38" fontId="3" fillId="10" borderId="0" applyBorder="0" applyAlignment="0" applyProtection="0"/>
    <xf numFmtId="38" fontId="3" fillId="12" borderId="0" applyBorder="0" applyAlignment="0" applyProtection="0"/>
    <xf numFmtId="38" fontId="3" fillId="13" borderId="0" applyBorder="0" applyAlignment="0" applyProtection="0"/>
    <xf numFmtId="38" fontId="3" fillId="14" borderId="0" applyBorder="0" applyAlignment="0" applyProtection="0"/>
    <xf numFmtId="38" fontId="4" fillId="15" borderId="0" applyBorder="0" applyAlignment="0" applyProtection="0"/>
    <xf numFmtId="38" fontId="5" fillId="16" borderId="1" applyAlignment="0" applyProtection="0"/>
    <xf numFmtId="38" fontId="6" fillId="17" borderId="2" applyAlignment="0" applyProtection="0"/>
    <xf numFmtId="40" fontId="19" fillId="0" borderId="0" applyFill="0" applyBorder="0" applyAlignment="0" applyProtection="0"/>
    <xf numFmtId="165" fontId="19" fillId="0" borderId="0" applyFill="0" applyBorder="0" applyAlignment="0" applyProtection="0"/>
    <xf numFmtId="38" fontId="7" fillId="0" borderId="0" applyFill="0" applyBorder="0" applyAlignment="0" applyProtection="0"/>
    <xf numFmtId="38" fontId="8" fillId="6" borderId="0" applyBorder="0" applyAlignment="0" applyProtection="0"/>
    <xf numFmtId="38" fontId="9" fillId="0" borderId="3" applyFill="0" applyAlignment="0" applyProtection="0"/>
    <xf numFmtId="38" fontId="10" fillId="0" borderId="4" applyFill="0" applyAlignment="0" applyProtection="0"/>
    <xf numFmtId="38" fontId="11" fillId="0" borderId="5" applyFill="0" applyAlignment="0" applyProtection="0"/>
    <xf numFmtId="38" fontId="11" fillId="0" borderId="0" applyFill="0" applyBorder="0" applyAlignment="0" applyProtection="0"/>
    <xf numFmtId="38" fontId="12" fillId="7" borderId="1" applyAlignment="0" applyProtection="0"/>
    <xf numFmtId="38" fontId="13" fillId="0" borderId="6" applyFill="0" applyAlignment="0" applyProtection="0"/>
    <xf numFmtId="38" fontId="14" fillId="7" borderId="0" applyBorder="0" applyAlignment="0" applyProtection="0"/>
    <xf numFmtId="38" fontId="19" fillId="4" borderId="7" applyAlignment="0" applyProtection="0"/>
    <xf numFmtId="38" fontId="15" fillId="16" borderId="8" applyAlignment="0" applyProtection="0"/>
    <xf numFmtId="38" fontId="16" fillId="0" borderId="0" applyFill="0" applyBorder="0" applyAlignment="0" applyProtection="0"/>
    <xf numFmtId="38" fontId="17" fillId="0" borderId="9" applyFill="0" applyAlignment="0" applyProtection="0"/>
    <xf numFmtId="38" fontId="13" fillId="0" borderId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2">
    <xf numFmtId="38" fontId="0" fillId="0" borderId="0" xfId="0"/>
    <xf numFmtId="38" fontId="0" fillId="0" borderId="0" xfId="0" applyFont="1"/>
    <xf numFmtId="38" fontId="0" fillId="0" borderId="0" xfId="0" applyFont="1" applyFill="1"/>
    <xf numFmtId="38" fontId="18" fillId="0" borderId="0" xfId="0" applyFont="1"/>
    <xf numFmtId="38" fontId="0" fillId="0" borderId="0" xfId="0" applyFill="1"/>
    <xf numFmtId="38" fontId="20" fillId="0" borderId="0" xfId="0" applyFont="1" applyFill="1"/>
    <xf numFmtId="165" fontId="21" fillId="0" borderId="0" xfId="0" applyNumberFormat="1" applyFont="1" applyBorder="1" applyProtection="1">
      <protection locked="0"/>
    </xf>
    <xf numFmtId="38" fontId="22" fillId="0" borderId="0" xfId="0" applyFont="1"/>
    <xf numFmtId="37" fontId="22" fillId="0" borderId="0" xfId="0" applyNumberFormat="1" applyFont="1" applyFill="1"/>
    <xf numFmtId="5" fontId="21" fillId="0" borderId="0" xfId="0" applyNumberFormat="1" applyFont="1"/>
    <xf numFmtId="38" fontId="22" fillId="0" borderId="0" xfId="0" applyFont="1" applyFill="1" applyProtection="1">
      <protection locked="0"/>
    </xf>
    <xf numFmtId="38" fontId="20" fillId="0" borderId="0" xfId="0" applyFont="1" applyFill="1" applyProtection="1">
      <protection locked="0"/>
    </xf>
    <xf numFmtId="165" fontId="23" fillId="0" borderId="13" xfId="0" applyNumberFormat="1" applyFont="1" applyBorder="1" applyProtection="1">
      <protection locked="0"/>
    </xf>
    <xf numFmtId="38" fontId="24" fillId="0" borderId="13" xfId="0" applyFont="1" applyBorder="1"/>
    <xf numFmtId="37" fontId="24" fillId="0" borderId="13" xfId="0" applyNumberFormat="1" applyFont="1" applyFill="1" applyBorder="1"/>
    <xf numFmtId="38" fontId="24" fillId="0" borderId="13" xfId="0" applyFont="1" applyFill="1" applyBorder="1" applyProtection="1">
      <protection locked="0"/>
    </xf>
    <xf numFmtId="38" fontId="26" fillId="0" borderId="13" xfId="0" applyFont="1" applyFill="1" applyBorder="1"/>
    <xf numFmtId="38" fontId="26" fillId="0" borderId="13" xfId="0" applyFont="1" applyFill="1" applyBorder="1" applyProtection="1">
      <protection locked="0"/>
    </xf>
    <xf numFmtId="38" fontId="26" fillId="0" borderId="14" xfId="0" applyFont="1" applyBorder="1" applyAlignment="1">
      <alignment horizontal="center"/>
    </xf>
    <xf numFmtId="38" fontId="26" fillId="0" borderId="13" xfId="0" applyFont="1" applyFill="1" applyBorder="1" applyAlignment="1">
      <alignment horizontal="left"/>
    </xf>
    <xf numFmtId="38" fontId="26" fillId="0" borderId="15" xfId="0" applyFont="1" applyFill="1" applyBorder="1"/>
    <xf numFmtId="38" fontId="26" fillId="0" borderId="13" xfId="0" applyFont="1" applyBorder="1" applyAlignment="1">
      <alignment horizontal="left"/>
    </xf>
    <xf numFmtId="168" fontId="26" fillId="0" borderId="13" xfId="0" applyNumberFormat="1" applyFont="1" applyFill="1" applyBorder="1" applyAlignment="1">
      <alignment horizontal="left"/>
    </xf>
    <xf numFmtId="38" fontId="26" fillId="0" borderId="15" xfId="0" applyFont="1" applyFill="1" applyBorder="1" applyAlignment="1">
      <alignment horizontal="left"/>
    </xf>
    <xf numFmtId="1" fontId="26" fillId="18" borderId="16" xfId="0" applyNumberFormat="1" applyFont="1" applyFill="1" applyBorder="1" applyAlignment="1">
      <alignment horizontal="center"/>
    </xf>
    <xf numFmtId="168" fontId="26" fillId="0" borderId="20" xfId="0" applyNumberFormat="1" applyFont="1" applyBorder="1" applyAlignment="1">
      <alignment horizontal="center"/>
    </xf>
    <xf numFmtId="168" fontId="26" fillId="0" borderId="20" xfId="0" applyNumberFormat="1" applyFont="1" applyFill="1" applyBorder="1" applyAlignment="1">
      <alignment horizontal="center"/>
    </xf>
    <xf numFmtId="38" fontId="26" fillId="0" borderId="22" xfId="0" applyFont="1" applyBorder="1" applyAlignment="1">
      <alignment horizontal="left"/>
    </xf>
    <xf numFmtId="165" fontId="23" fillId="0" borderId="23" xfId="0" applyNumberFormat="1" applyFont="1" applyBorder="1" applyProtection="1">
      <protection locked="0"/>
    </xf>
    <xf numFmtId="38" fontId="24" fillId="0" borderId="23" xfId="0" applyFont="1" applyBorder="1"/>
    <xf numFmtId="37" fontId="24" fillId="0" borderId="23" xfId="0" applyNumberFormat="1" applyFont="1" applyFill="1" applyBorder="1"/>
    <xf numFmtId="38" fontId="26" fillId="0" borderId="22" xfId="0" applyFont="1" applyBorder="1" applyAlignment="1">
      <alignment horizontal="center"/>
    </xf>
    <xf numFmtId="38" fontId="24" fillId="0" borderId="23" xfId="0" applyFont="1" applyFill="1" applyBorder="1" applyProtection="1">
      <protection locked="0"/>
    </xf>
    <xf numFmtId="38" fontId="26" fillId="0" borderId="10" xfId="0" applyFont="1" applyBorder="1" applyAlignment="1">
      <alignment horizontal="left"/>
    </xf>
    <xf numFmtId="38" fontId="26" fillId="0" borderId="0" xfId="0" applyFont="1" applyFill="1" applyBorder="1"/>
    <xf numFmtId="168" fontId="26" fillId="0" borderId="22" xfId="0" applyNumberFormat="1" applyFont="1" applyBorder="1" applyAlignment="1">
      <alignment horizontal="left"/>
    </xf>
    <xf numFmtId="38" fontId="20" fillId="0" borderId="0" xfId="0" applyFont="1" applyBorder="1" applyAlignment="1">
      <alignment horizontal="left"/>
    </xf>
    <xf numFmtId="38" fontId="26" fillId="0" borderId="25" xfId="0" applyFont="1" applyBorder="1" applyAlignment="1">
      <alignment horizontal="left"/>
    </xf>
    <xf numFmtId="38" fontId="26" fillId="0" borderId="26" xfId="0" applyFont="1" applyFill="1" applyBorder="1" applyAlignment="1">
      <alignment horizontal="left"/>
    </xf>
    <xf numFmtId="38" fontId="27" fillId="0" borderId="23" xfId="0" applyFont="1" applyFill="1" applyBorder="1" applyProtection="1">
      <protection locked="0"/>
    </xf>
    <xf numFmtId="38" fontId="0" fillId="0" borderId="0" xfId="0" applyFill="1" applyAlignment="1">
      <alignment horizontal="center"/>
    </xf>
    <xf numFmtId="38" fontId="26" fillId="0" borderId="17" xfId="0" applyFont="1" applyFill="1" applyBorder="1"/>
    <xf numFmtId="168" fontId="26" fillId="0" borderId="19" xfId="0" applyNumberFormat="1" applyFont="1" applyBorder="1" applyAlignment="1">
      <alignment horizontal="center"/>
    </xf>
    <xf numFmtId="168" fontId="26" fillId="0" borderId="22" xfId="0" applyNumberFormat="1" applyFont="1" applyFill="1" applyBorder="1" applyAlignment="1">
      <alignment horizontal="left"/>
    </xf>
    <xf numFmtId="38" fontId="26" fillId="0" borderId="22" xfId="0" applyFont="1" applyFill="1" applyBorder="1" applyAlignment="1">
      <alignment horizontal="left"/>
    </xf>
    <xf numFmtId="169" fontId="23" fillId="0" borderId="13" xfId="0" applyNumberFormat="1" applyFont="1" applyFill="1" applyBorder="1"/>
    <xf numFmtId="168" fontId="26" fillId="0" borderId="22" xfId="0" applyNumberFormat="1" applyFont="1" applyFill="1" applyBorder="1" applyAlignment="1">
      <alignment horizontal="center"/>
    </xf>
    <xf numFmtId="38" fontId="26" fillId="0" borderId="28" xfId="0" applyFont="1" applyBorder="1" applyAlignment="1">
      <alignment horizontal="left"/>
    </xf>
    <xf numFmtId="38" fontId="26" fillId="0" borderId="29" xfId="0" applyFont="1" applyFill="1" applyBorder="1"/>
    <xf numFmtId="1" fontId="26" fillId="18" borderId="30" xfId="0" applyNumberFormat="1" applyFont="1" applyFill="1" applyBorder="1" applyAlignment="1">
      <alignment horizontal="center"/>
    </xf>
    <xf numFmtId="38" fontId="26" fillId="0" borderId="28" xfId="0" applyFont="1" applyBorder="1" applyAlignment="1">
      <alignment horizontal="center"/>
    </xf>
    <xf numFmtId="38" fontId="28" fillId="0" borderId="13" xfId="0" applyFont="1" applyBorder="1"/>
    <xf numFmtId="168" fontId="26" fillId="19" borderId="32" xfId="0" applyNumberFormat="1" applyFont="1" applyFill="1" applyBorder="1" applyAlignment="1">
      <alignment horizontal="center"/>
    </xf>
    <xf numFmtId="168" fontId="26" fillId="19" borderId="31" xfId="0" applyNumberFormat="1" applyFont="1" applyFill="1" applyBorder="1" applyAlignment="1">
      <alignment horizontal="left"/>
    </xf>
    <xf numFmtId="38" fontId="26" fillId="0" borderId="22" xfId="0" applyFont="1" applyFill="1" applyBorder="1" applyAlignment="1">
      <alignment horizontal="center"/>
    </xf>
    <xf numFmtId="38" fontId="26" fillId="0" borderId="26" xfId="0" applyFont="1" applyFill="1" applyBorder="1"/>
    <xf numFmtId="38" fontId="26" fillId="0" borderId="33" xfId="0" applyFont="1" applyBorder="1" applyAlignment="1">
      <alignment horizontal="left"/>
    </xf>
    <xf numFmtId="38" fontId="26" fillId="0" borderId="34" xfId="0" applyFont="1" applyFill="1" applyBorder="1"/>
    <xf numFmtId="1" fontId="26" fillId="18" borderId="18" xfId="0" applyNumberFormat="1" applyFont="1" applyFill="1" applyBorder="1" applyAlignment="1">
      <alignment horizontal="center"/>
    </xf>
    <xf numFmtId="38" fontId="26" fillId="0" borderId="33" xfId="0" applyFont="1" applyBorder="1" applyAlignment="1">
      <alignment horizontal="center"/>
    </xf>
    <xf numFmtId="168" fontId="26" fillId="0" borderId="25" xfId="0" applyNumberFormat="1" applyFont="1" applyBorder="1" applyAlignment="1">
      <alignment horizontal="left"/>
    </xf>
    <xf numFmtId="168" fontId="26" fillId="0" borderId="33" xfId="0" applyNumberFormat="1" applyFont="1" applyBorder="1" applyAlignment="1">
      <alignment horizontal="left"/>
    </xf>
    <xf numFmtId="38" fontId="26" fillId="0" borderId="11" xfId="0" applyFont="1" applyBorder="1" applyAlignment="1">
      <alignment horizontal="left"/>
    </xf>
    <xf numFmtId="38" fontId="26" fillId="0" borderId="37" xfId="0" applyFont="1" applyBorder="1"/>
    <xf numFmtId="167" fontId="20" fillId="0" borderId="17" xfId="0" applyNumberFormat="1" applyFont="1" applyBorder="1"/>
    <xf numFmtId="38" fontId="20" fillId="0" borderId="17" xfId="0" applyFont="1" applyBorder="1"/>
    <xf numFmtId="167" fontId="20" fillId="0" borderId="17" xfId="0" applyNumberFormat="1" applyFont="1" applyFill="1" applyBorder="1"/>
    <xf numFmtId="38" fontId="20" fillId="0" borderId="27" xfId="0" applyFont="1" applyBorder="1"/>
    <xf numFmtId="38" fontId="29" fillId="0" borderId="12" xfId="0" applyFont="1" applyBorder="1" applyAlignment="1">
      <alignment horizontal="fill"/>
    </xf>
    <xf numFmtId="38" fontId="29" fillId="0" borderId="38" xfId="0" applyFont="1" applyBorder="1" applyAlignment="1">
      <alignment horizontal="fill"/>
    </xf>
    <xf numFmtId="38" fontId="29" fillId="0" borderId="23" xfId="0" applyFont="1" applyBorder="1" applyAlignment="1">
      <alignment horizontal="fill"/>
    </xf>
    <xf numFmtId="38" fontId="29" fillId="0" borderId="24" xfId="0" applyFont="1" applyBorder="1" applyAlignment="1">
      <alignment horizontal="fill"/>
    </xf>
    <xf numFmtId="38" fontId="26" fillId="0" borderId="19" xfId="0" applyFont="1" applyBorder="1" applyAlignment="1">
      <alignment horizontal="center" wrapText="1"/>
    </xf>
    <xf numFmtId="38" fontId="26" fillId="0" borderId="17" xfId="0" applyFont="1" applyBorder="1" applyAlignment="1">
      <alignment horizontal="center" wrapText="1"/>
    </xf>
    <xf numFmtId="38" fontId="26" fillId="0" borderId="16" xfId="0" applyFont="1" applyBorder="1" applyAlignment="1">
      <alignment horizontal="center" wrapText="1"/>
    </xf>
    <xf numFmtId="38" fontId="30" fillId="0" borderId="13" xfId="0" applyFont="1" applyBorder="1"/>
    <xf numFmtId="37" fontId="30" fillId="0" borderId="13" xfId="0" applyNumberFormat="1" applyFont="1" applyFill="1" applyBorder="1" applyProtection="1">
      <protection locked="0"/>
    </xf>
    <xf numFmtId="37" fontId="30" fillId="0" borderId="13" xfId="0" applyNumberFormat="1" applyFont="1" applyFill="1" applyBorder="1"/>
    <xf numFmtId="38" fontId="30" fillId="0" borderId="13" xfId="0" applyFont="1" applyFill="1" applyBorder="1"/>
    <xf numFmtId="38" fontId="30" fillId="0" borderId="23" xfId="0" applyFont="1" applyFill="1" applyBorder="1"/>
    <xf numFmtId="37" fontId="30" fillId="0" borderId="23" xfId="0" applyNumberFormat="1" applyFont="1" applyFill="1" applyBorder="1" applyProtection="1">
      <protection locked="0"/>
    </xf>
    <xf numFmtId="38" fontId="30" fillId="0" borderId="35" xfId="0" applyFont="1" applyFill="1" applyBorder="1"/>
    <xf numFmtId="37" fontId="30" fillId="0" borderId="35" xfId="0" applyNumberFormat="1" applyFont="1" applyFill="1" applyBorder="1" applyProtection="1">
      <protection locked="0"/>
    </xf>
    <xf numFmtId="164" fontId="30" fillId="0" borderId="13" xfId="0" applyNumberFormat="1" applyFont="1" applyFill="1" applyBorder="1" applyProtection="1">
      <protection locked="0"/>
    </xf>
    <xf numFmtId="5" fontId="30" fillId="0" borderId="13" xfId="29" applyNumberFormat="1" applyFont="1" applyFill="1" applyBorder="1" applyAlignment="1" applyProtection="1"/>
    <xf numFmtId="170" fontId="30" fillId="0" borderId="13" xfId="29" applyNumberFormat="1" applyFont="1" applyFill="1" applyBorder="1" applyAlignment="1" applyProtection="1"/>
    <xf numFmtId="38" fontId="30" fillId="0" borderId="23" xfId="0" applyFont="1" applyBorder="1"/>
    <xf numFmtId="37" fontId="30" fillId="0" borderId="23" xfId="0" applyNumberFormat="1" applyFont="1" applyFill="1" applyBorder="1"/>
    <xf numFmtId="38" fontId="30" fillId="0" borderId="35" xfId="0" applyFont="1" applyBorder="1"/>
    <xf numFmtId="38" fontId="30" fillId="0" borderId="13" xfId="0" applyFont="1" applyFill="1" applyBorder="1" applyProtection="1">
      <protection locked="0"/>
    </xf>
    <xf numFmtId="5" fontId="30" fillId="0" borderId="13" xfId="0" applyNumberFormat="1" applyFont="1" applyBorder="1"/>
    <xf numFmtId="5" fontId="30" fillId="0" borderId="13" xfId="0" applyNumberFormat="1" applyFont="1" applyFill="1" applyBorder="1" applyProtection="1">
      <protection locked="0"/>
    </xf>
    <xf numFmtId="38" fontId="30" fillId="0" borderId="13" xfId="28" applyNumberFormat="1" applyFont="1" applyFill="1" applyBorder="1" applyAlignment="1">
      <alignment horizontal="right"/>
    </xf>
    <xf numFmtId="38" fontId="30" fillId="0" borderId="31" xfId="0" applyFont="1" applyBorder="1"/>
    <xf numFmtId="38" fontId="30" fillId="0" borderId="17" xfId="0" applyFont="1" applyBorder="1"/>
    <xf numFmtId="37" fontId="30" fillId="0" borderId="17" xfId="0" applyNumberFormat="1" applyFont="1" applyFill="1" applyBorder="1" applyProtection="1">
      <protection locked="0"/>
    </xf>
    <xf numFmtId="38" fontId="30" fillId="0" borderId="35" xfId="0" applyFont="1" applyFill="1" applyBorder="1" applyProtection="1">
      <protection locked="0"/>
    </xf>
    <xf numFmtId="164" fontId="30" fillId="0" borderId="13" xfId="0" applyNumberFormat="1" applyFont="1" applyFill="1" applyBorder="1"/>
    <xf numFmtId="166" fontId="30" fillId="0" borderId="23" xfId="0" applyNumberFormat="1" applyFont="1" applyFill="1" applyBorder="1" applyProtection="1">
      <protection locked="0"/>
    </xf>
    <xf numFmtId="37" fontId="30" fillId="0" borderId="35" xfId="0" applyNumberFormat="1" applyFont="1" applyFill="1" applyBorder="1"/>
    <xf numFmtId="37" fontId="30" fillId="0" borderId="13" xfId="0" applyNumberFormat="1" applyFont="1" applyBorder="1"/>
    <xf numFmtId="37" fontId="30" fillId="0" borderId="17" xfId="0" applyNumberFormat="1" applyFont="1" applyFill="1" applyBorder="1"/>
    <xf numFmtId="169" fontId="23" fillId="0" borderId="13" xfId="0" applyNumberFormat="1" applyFont="1" applyBorder="1" applyProtection="1">
      <protection locked="0"/>
    </xf>
    <xf numFmtId="169" fontId="23" fillId="0" borderId="13" xfId="0" applyNumberFormat="1" applyFont="1" applyFill="1" applyBorder="1" applyProtection="1">
      <protection locked="0"/>
    </xf>
    <xf numFmtId="169" fontId="23" fillId="0" borderId="13" xfId="0" applyNumberFormat="1" applyFont="1" applyBorder="1"/>
    <xf numFmtId="169" fontId="23" fillId="0" borderId="23" xfId="0" applyNumberFormat="1" applyFont="1" applyBorder="1"/>
    <xf numFmtId="169" fontId="23" fillId="0" borderId="23" xfId="0" applyNumberFormat="1" applyFont="1" applyFill="1" applyBorder="1"/>
    <xf numFmtId="169" fontId="23" fillId="0" borderId="35" xfId="0" applyNumberFormat="1" applyFont="1" applyBorder="1"/>
    <xf numFmtId="169" fontId="23" fillId="0" borderId="35" xfId="0" applyNumberFormat="1" applyFont="1" applyFill="1" applyBorder="1"/>
    <xf numFmtId="169" fontId="23" fillId="0" borderId="13" xfId="0" applyNumberFormat="1" applyFont="1" applyBorder="1" applyAlignment="1">
      <alignment horizontal="right"/>
    </xf>
    <xf numFmtId="169" fontId="25" fillId="0" borderId="13" xfId="0" applyNumberFormat="1" applyFont="1" applyBorder="1"/>
    <xf numFmtId="169" fontId="26" fillId="0" borderId="13" xfId="0" applyNumberFormat="1" applyFont="1" applyBorder="1"/>
    <xf numFmtId="169" fontId="23" fillId="0" borderId="13" xfId="0" applyNumberFormat="1" applyFont="1" applyFill="1" applyBorder="1" applyAlignment="1">
      <alignment horizontal="right"/>
    </xf>
    <xf numFmtId="169" fontId="23" fillId="0" borderId="31" xfId="0" applyNumberFormat="1" applyFont="1" applyFill="1" applyBorder="1" applyProtection="1">
      <protection locked="0"/>
    </xf>
    <xf numFmtId="169" fontId="23" fillId="0" borderId="17" xfId="0" applyNumberFormat="1" applyFont="1" applyBorder="1"/>
    <xf numFmtId="169" fontId="23" fillId="0" borderId="17" xfId="0" applyNumberFormat="1" applyFont="1" applyFill="1" applyBorder="1"/>
    <xf numFmtId="169" fontId="23" fillId="0" borderId="23" xfId="0" applyNumberFormat="1" applyFont="1" applyBorder="1" applyProtection="1">
      <protection locked="0"/>
    </xf>
    <xf numFmtId="169" fontId="23" fillId="0" borderId="23" xfId="0" applyNumberFormat="1" applyFont="1" applyFill="1" applyBorder="1" applyProtection="1">
      <protection locked="0"/>
    </xf>
    <xf numFmtId="169" fontId="23" fillId="0" borderId="13" xfId="0" applyNumberFormat="1" applyFont="1" applyFill="1" applyBorder="1" applyAlignment="1" applyProtection="1">
      <alignment horizontal="right"/>
      <protection locked="0"/>
    </xf>
    <xf numFmtId="169" fontId="23" fillId="19" borderId="31" xfId="0" applyNumberFormat="1" applyFont="1" applyFill="1" applyBorder="1" applyAlignment="1">
      <alignment horizontal="right"/>
    </xf>
    <xf numFmtId="38" fontId="26" fillId="0" borderId="0" xfId="0" quotePrefix="1" applyFont="1" applyAlignment="1"/>
    <xf numFmtId="38" fontId="0" fillId="0" borderId="0" xfId="0" applyAlignment="1"/>
    <xf numFmtId="5" fontId="31" fillId="0" borderId="13" xfId="0" applyNumberFormat="1" applyFont="1" applyBorder="1"/>
    <xf numFmtId="5" fontId="31" fillId="0" borderId="21" xfId="0" applyNumberFormat="1" applyFont="1" applyBorder="1"/>
    <xf numFmtId="170" fontId="31" fillId="0" borderId="21" xfId="0" applyNumberFormat="1" applyFont="1" applyBorder="1"/>
    <xf numFmtId="5" fontId="31" fillId="0" borderId="23" xfId="0" applyNumberFormat="1" applyFont="1" applyBorder="1"/>
    <xf numFmtId="5" fontId="31" fillId="0" borderId="24" xfId="0" applyNumberFormat="1" applyFont="1" applyBorder="1"/>
    <xf numFmtId="5" fontId="31" fillId="0" borderId="35" xfId="0" applyNumberFormat="1" applyFont="1" applyBorder="1"/>
    <xf numFmtId="5" fontId="31" fillId="0" borderId="36" xfId="0" applyNumberFormat="1" applyFont="1" applyBorder="1"/>
    <xf numFmtId="164" fontId="31" fillId="0" borderId="13" xfId="0" applyNumberFormat="1" applyFont="1" applyFill="1" applyBorder="1" applyProtection="1">
      <protection locked="0"/>
    </xf>
    <xf numFmtId="5" fontId="31" fillId="0" borderId="17" xfId="0" applyNumberFormat="1" applyFont="1" applyBorder="1"/>
    <xf numFmtId="5" fontId="31" fillId="0" borderId="27" xfId="0" applyNumberFormat="1" applyFont="1" applyBorder="1"/>
    <xf numFmtId="0" fontId="26" fillId="0" borderId="19" xfId="44" applyFont="1" applyBorder="1" applyAlignment="1">
      <alignment horizontal="center" wrapText="1"/>
    </xf>
    <xf numFmtId="0" fontId="26" fillId="0" borderId="14" xfId="44" applyFont="1" applyBorder="1" applyAlignment="1">
      <alignment horizontal="center"/>
    </xf>
    <xf numFmtId="0" fontId="26" fillId="0" borderId="17" xfId="44" applyFont="1" applyBorder="1" applyAlignment="1">
      <alignment horizontal="center" wrapText="1"/>
    </xf>
    <xf numFmtId="0" fontId="26" fillId="18" borderId="16" xfId="44" applyFont="1" applyFill="1" applyBorder="1" applyAlignment="1">
      <alignment horizontal="center"/>
    </xf>
    <xf numFmtId="0" fontId="26" fillId="0" borderId="16" xfId="44" applyFont="1" applyBorder="1" applyAlignment="1">
      <alignment horizontal="center" wrapText="1"/>
    </xf>
    <xf numFmtId="0" fontId="26" fillId="0" borderId="39" xfId="44" applyFont="1" applyBorder="1" applyAlignment="1">
      <alignment horizontal="center" wrapText="1"/>
    </xf>
    <xf numFmtId="0" fontId="1" fillId="0" borderId="0" xfId="44"/>
    <xf numFmtId="0" fontId="29" fillId="0" borderId="40" xfId="44" applyFont="1" applyBorder="1" applyAlignment="1">
      <alignment horizontal="fill"/>
    </xf>
    <xf numFmtId="0" fontId="29" fillId="0" borderId="23" xfId="44" applyFont="1" applyBorder="1" applyAlignment="1">
      <alignment horizontal="fill"/>
    </xf>
    <xf numFmtId="0" fontId="26" fillId="18" borderId="30" xfId="44" applyFont="1" applyFill="1" applyBorder="1" applyAlignment="1">
      <alignment horizontal="center"/>
    </xf>
    <xf numFmtId="0" fontId="29" fillId="0" borderId="24" xfId="44" applyFont="1" applyBorder="1" applyAlignment="1">
      <alignment horizontal="fill"/>
    </xf>
    <xf numFmtId="0" fontId="26" fillId="0" borderId="11" xfId="44" applyFont="1" applyBorder="1" applyAlignment="1">
      <alignment horizontal="left"/>
    </xf>
    <xf numFmtId="0" fontId="26" fillId="0" borderId="37" xfId="44" applyFont="1" applyBorder="1"/>
    <xf numFmtId="167" fontId="20" fillId="0" borderId="17" xfId="44" applyNumberFormat="1" applyFont="1" applyBorder="1"/>
    <xf numFmtId="0" fontId="20" fillId="0" borderId="17" xfId="44" applyFont="1" applyBorder="1"/>
    <xf numFmtId="167" fontId="20" fillId="0" borderId="17" xfId="44" applyNumberFormat="1" applyFont="1" applyFill="1" applyBorder="1"/>
    <xf numFmtId="0" fontId="20" fillId="0" borderId="41" xfId="44" applyFont="1" applyBorder="1"/>
    <xf numFmtId="0" fontId="20" fillId="0" borderId="27" xfId="44" applyFont="1" applyBorder="1"/>
    <xf numFmtId="168" fontId="26" fillId="0" borderId="20" xfId="44" applyNumberFormat="1" applyFont="1" applyBorder="1" applyAlignment="1">
      <alignment horizontal="center"/>
    </xf>
    <xf numFmtId="0" fontId="26" fillId="0" borderId="13" xfId="44" applyFont="1" applyFill="1" applyBorder="1" applyAlignment="1">
      <alignment wrapText="1"/>
    </xf>
    <xf numFmtId="169" fontId="23" fillId="19" borderId="13" xfId="44" applyNumberFormat="1" applyFont="1" applyFill="1" applyBorder="1" applyProtection="1">
      <protection locked="0"/>
    </xf>
    <xf numFmtId="169" fontId="23" fillId="0" borderId="13" xfId="44" applyNumberFormat="1" applyFont="1" applyFill="1" applyBorder="1" applyProtection="1">
      <protection locked="0"/>
    </xf>
    <xf numFmtId="37" fontId="30" fillId="0" borderId="13" xfId="44" applyNumberFormat="1" applyFont="1" applyBorder="1"/>
    <xf numFmtId="37" fontId="30" fillId="0" borderId="13" xfId="44" applyNumberFormat="1" applyFont="1" applyFill="1" applyBorder="1"/>
    <xf numFmtId="37" fontId="30" fillId="0" borderId="13" xfId="44" applyNumberFormat="1" applyFont="1" applyFill="1" applyBorder="1" applyProtection="1">
      <protection locked="0"/>
    </xf>
    <xf numFmtId="170" fontId="32" fillId="0" borderId="13" xfId="44" applyNumberFormat="1" applyFont="1" applyBorder="1"/>
    <xf numFmtId="170" fontId="32" fillId="0" borderId="42" xfId="44" applyNumberFormat="1" applyFont="1" applyBorder="1"/>
    <xf numFmtId="170" fontId="32" fillId="0" borderId="21" xfId="44" applyNumberFormat="1" applyFont="1" applyBorder="1"/>
    <xf numFmtId="168" fontId="26" fillId="0" borderId="20" xfId="44" applyNumberFormat="1" applyFont="1" applyFill="1" applyBorder="1" applyAlignment="1">
      <alignment horizontal="center"/>
    </xf>
    <xf numFmtId="0" fontId="26" fillId="0" borderId="13" xfId="44" applyFont="1" applyFill="1" applyBorder="1" applyAlignment="1">
      <alignment horizontal="left" wrapText="1"/>
    </xf>
    <xf numFmtId="0" fontId="26" fillId="0" borderId="22" xfId="44" applyFont="1" applyBorder="1" applyAlignment="1">
      <alignment horizontal="left"/>
    </xf>
    <xf numFmtId="0" fontId="26" fillId="0" borderId="15" xfId="44" applyFont="1" applyFill="1" applyBorder="1" applyAlignment="1">
      <alignment wrapText="1"/>
    </xf>
    <xf numFmtId="169" fontId="23" fillId="19" borderId="13" xfId="44" applyNumberFormat="1" applyFont="1" applyFill="1" applyBorder="1"/>
    <xf numFmtId="169" fontId="23" fillId="0" borderId="13" xfId="44" applyNumberFormat="1" applyFont="1" applyBorder="1"/>
    <xf numFmtId="0" fontId="30" fillId="0" borderId="13" xfId="44" applyFont="1" applyBorder="1"/>
    <xf numFmtId="169" fontId="23" fillId="0" borderId="13" xfId="44" applyNumberFormat="1" applyFont="1" applyFill="1" applyBorder="1"/>
    <xf numFmtId="1" fontId="30" fillId="0" borderId="13" xfId="44" applyNumberFormat="1" applyFont="1" applyBorder="1"/>
    <xf numFmtId="0" fontId="26" fillId="0" borderId="25" xfId="44" applyFont="1" applyBorder="1" applyAlignment="1">
      <alignment horizontal="left"/>
    </xf>
    <xf numFmtId="0" fontId="26" fillId="0" borderId="26" xfId="44" applyFont="1" applyFill="1" applyBorder="1" applyAlignment="1">
      <alignment wrapText="1"/>
    </xf>
    <xf numFmtId="169" fontId="23" fillId="19" borderId="23" xfId="44" applyNumberFormat="1" applyFont="1" applyFill="1" applyBorder="1"/>
    <xf numFmtId="169" fontId="23" fillId="0" borderId="23" xfId="44" applyNumberFormat="1" applyFont="1" applyBorder="1"/>
    <xf numFmtId="0" fontId="30" fillId="0" borderId="23" xfId="44" applyFont="1" applyBorder="1"/>
    <xf numFmtId="37" fontId="30" fillId="0" borderId="23" xfId="44" applyNumberFormat="1" applyFont="1" applyFill="1" applyBorder="1"/>
    <xf numFmtId="37" fontId="30" fillId="0" borderId="23" xfId="44" applyNumberFormat="1" applyFont="1" applyFill="1" applyBorder="1" applyProtection="1">
      <protection locked="0"/>
    </xf>
    <xf numFmtId="170" fontId="32" fillId="0" borderId="23" xfId="44" applyNumberFormat="1" applyFont="1" applyFill="1" applyBorder="1"/>
    <xf numFmtId="170" fontId="32" fillId="0" borderId="24" xfId="44" applyNumberFormat="1" applyFont="1" applyBorder="1"/>
    <xf numFmtId="0" fontId="26" fillId="0" borderId="33" xfId="44" applyFont="1" applyBorder="1" applyAlignment="1">
      <alignment horizontal="left"/>
    </xf>
    <xf numFmtId="0" fontId="26" fillId="0" borderId="34" xfId="44" applyFont="1" applyFill="1" applyBorder="1" applyAlignment="1">
      <alignment wrapText="1"/>
    </xf>
    <xf numFmtId="169" fontId="23" fillId="19" borderId="35" xfId="44" applyNumberFormat="1" applyFont="1" applyFill="1" applyBorder="1"/>
    <xf numFmtId="169" fontId="23" fillId="0" borderId="35" xfId="44" applyNumberFormat="1" applyFont="1" applyBorder="1"/>
    <xf numFmtId="0" fontId="26" fillId="18" borderId="18" xfId="44" applyFont="1" applyFill="1" applyBorder="1" applyAlignment="1">
      <alignment horizontal="center"/>
    </xf>
    <xf numFmtId="0" fontId="30" fillId="0" borderId="35" xfId="44" applyFont="1" applyBorder="1"/>
    <xf numFmtId="37" fontId="30" fillId="0" borderId="35" xfId="44" applyNumberFormat="1" applyFont="1" applyFill="1" applyBorder="1"/>
    <xf numFmtId="37" fontId="30" fillId="0" borderId="35" xfId="44" applyNumberFormat="1" applyFont="1" applyFill="1" applyBorder="1" applyProtection="1">
      <protection locked="0"/>
    </xf>
    <xf numFmtId="170" fontId="32" fillId="0" borderId="35" xfId="44" applyNumberFormat="1" applyFont="1" applyBorder="1"/>
    <xf numFmtId="170" fontId="32" fillId="0" borderId="43" xfId="44" applyNumberFormat="1" applyFont="1" applyBorder="1"/>
    <xf numFmtId="170" fontId="32" fillId="0" borderId="36" xfId="44" applyNumberFormat="1" applyFont="1" applyBorder="1"/>
    <xf numFmtId="170" fontId="32" fillId="0" borderId="13" xfId="44" applyNumberFormat="1" applyFont="1" applyFill="1" applyBorder="1"/>
    <xf numFmtId="0" fontId="26" fillId="0" borderId="22" xfId="44" applyFont="1" applyBorder="1" applyAlignment="1">
      <alignment horizontal="center"/>
    </xf>
    <xf numFmtId="169" fontId="23" fillId="0" borderId="13" xfId="44" applyNumberFormat="1" applyFont="1" applyBorder="1" applyProtection="1">
      <protection locked="0"/>
    </xf>
    <xf numFmtId="37" fontId="30" fillId="19" borderId="13" xfId="44" applyNumberFormat="1" applyFont="1" applyFill="1" applyBorder="1"/>
    <xf numFmtId="0" fontId="26" fillId="18" borderId="17" xfId="44" applyFont="1" applyFill="1" applyBorder="1" applyAlignment="1">
      <alignment horizontal="center"/>
    </xf>
    <xf numFmtId="0" fontId="26" fillId="0" borderId="28" xfId="44" applyFont="1" applyBorder="1" applyAlignment="1">
      <alignment horizontal="left"/>
    </xf>
    <xf numFmtId="0" fontId="26" fillId="0" borderId="29" xfId="44" applyFont="1" applyFill="1" applyBorder="1" applyAlignment="1">
      <alignment wrapText="1"/>
    </xf>
    <xf numFmtId="169" fontId="23" fillId="0" borderId="17" xfId="44" applyNumberFormat="1" applyFont="1" applyBorder="1"/>
    <xf numFmtId="169" fontId="23" fillId="0" borderId="17" xfId="44" applyNumberFormat="1" applyFont="1" applyFill="1" applyBorder="1"/>
    <xf numFmtId="37" fontId="30" fillId="0" borderId="17" xfId="44" applyNumberFormat="1" applyFont="1" applyBorder="1"/>
    <xf numFmtId="37" fontId="30" fillId="0" borderId="17" xfId="44" applyNumberFormat="1" applyFont="1" applyFill="1" applyBorder="1"/>
    <xf numFmtId="37" fontId="30" fillId="0" borderId="17" xfId="44" applyNumberFormat="1" applyFont="1" applyFill="1" applyBorder="1" applyProtection="1">
      <protection locked="0"/>
    </xf>
    <xf numFmtId="170" fontId="32" fillId="0" borderId="17" xfId="44" applyNumberFormat="1" applyFont="1" applyBorder="1"/>
    <xf numFmtId="170" fontId="32" fillId="0" borderId="27" xfId="44" applyNumberFormat="1" applyFont="1" applyBorder="1"/>
    <xf numFmtId="170" fontId="32" fillId="0" borderId="42" xfId="44" applyNumberFormat="1" applyFont="1" applyFill="1" applyBorder="1"/>
    <xf numFmtId="0" fontId="26" fillId="0" borderId="10" xfId="44" applyFont="1" applyBorder="1" applyAlignment="1">
      <alignment horizontal="left"/>
    </xf>
    <xf numFmtId="0" fontId="26" fillId="0" borderId="0" xfId="44" applyFont="1" applyFill="1" applyBorder="1" applyAlignment="1">
      <alignment wrapText="1"/>
    </xf>
    <xf numFmtId="169" fontId="25" fillId="0" borderId="13" xfId="44" applyNumberFormat="1" applyFont="1" applyBorder="1" applyAlignment="1">
      <alignment horizontal="right"/>
    </xf>
    <xf numFmtId="5" fontId="30" fillId="0" borderId="13" xfId="44" applyNumberFormat="1" applyFont="1" applyBorder="1"/>
    <xf numFmtId="5" fontId="30" fillId="0" borderId="13" xfId="44" applyNumberFormat="1" applyFont="1" applyFill="1" applyBorder="1"/>
    <xf numFmtId="164" fontId="30" fillId="0" borderId="13" xfId="44" applyNumberFormat="1" applyFont="1" applyFill="1" applyBorder="1" applyProtection="1">
      <protection locked="0"/>
    </xf>
    <xf numFmtId="169" fontId="25" fillId="0" borderId="13" xfId="44" applyNumberFormat="1" applyFont="1" applyBorder="1"/>
    <xf numFmtId="169" fontId="26" fillId="0" borderId="13" xfId="44" applyNumberFormat="1" applyFont="1" applyBorder="1"/>
    <xf numFmtId="0" fontId="30" fillId="0" borderId="13" xfId="44" applyFont="1" applyFill="1" applyBorder="1"/>
    <xf numFmtId="168" fontId="26" fillId="0" borderId="32" xfId="44" applyNumberFormat="1" applyFont="1" applyBorder="1" applyAlignment="1">
      <alignment horizontal="center"/>
    </xf>
    <xf numFmtId="0" fontId="26" fillId="0" borderId="31" xfId="44" applyFont="1" applyFill="1" applyBorder="1" applyAlignment="1">
      <alignment wrapText="1"/>
    </xf>
    <xf numFmtId="169" fontId="23" fillId="0" borderId="31" xfId="44" applyNumberFormat="1" applyFont="1" applyBorder="1"/>
    <xf numFmtId="169" fontId="23" fillId="0" borderId="31" xfId="44" applyNumberFormat="1" applyFont="1" applyFill="1" applyBorder="1"/>
    <xf numFmtId="37" fontId="30" fillId="0" borderId="31" xfId="44" applyNumberFormat="1" applyFont="1" applyBorder="1"/>
    <xf numFmtId="37" fontId="30" fillId="19" borderId="31" xfId="44" applyNumberFormat="1" applyFont="1" applyFill="1" applyBorder="1"/>
    <xf numFmtId="37" fontId="30" fillId="0" borderId="31" xfId="44" applyNumberFormat="1" applyFont="1" applyFill="1" applyBorder="1"/>
    <xf numFmtId="170" fontId="32" fillId="0" borderId="31" xfId="44" applyNumberFormat="1" applyFont="1" applyBorder="1"/>
    <xf numFmtId="170" fontId="32" fillId="0" borderId="44" xfId="44" applyNumberFormat="1" applyFont="1" applyBorder="1"/>
    <xf numFmtId="170" fontId="32" fillId="0" borderId="45" xfId="44" applyNumberFormat="1" applyFont="1" applyBorder="1"/>
    <xf numFmtId="170" fontId="30" fillId="0" borderId="13" xfId="44" applyNumberFormat="1" applyFont="1" applyFill="1" applyBorder="1"/>
    <xf numFmtId="170" fontId="30" fillId="0" borderId="13" xfId="45" applyNumberFormat="1" applyFont="1" applyFill="1" applyBorder="1" applyAlignment="1" applyProtection="1"/>
    <xf numFmtId="170" fontId="32" fillId="0" borderId="23" xfId="44" applyNumberFormat="1" applyFont="1" applyBorder="1"/>
    <xf numFmtId="0" fontId="26" fillId="0" borderId="33" xfId="44" applyFont="1" applyBorder="1" applyAlignment="1">
      <alignment horizontal="center"/>
    </xf>
    <xf numFmtId="170" fontId="32" fillId="0" borderId="35" xfId="44" applyNumberFormat="1" applyFont="1" applyFill="1" applyBorder="1"/>
    <xf numFmtId="170" fontId="32" fillId="0" borderId="36" xfId="44" applyNumberFormat="1" applyFont="1" applyFill="1" applyBorder="1"/>
    <xf numFmtId="0" fontId="30" fillId="0" borderId="13" xfId="44" applyFont="1" applyFill="1" applyBorder="1" applyProtection="1">
      <protection locked="0"/>
    </xf>
    <xf numFmtId="5" fontId="30" fillId="0" borderId="13" xfId="44" applyNumberFormat="1" applyFont="1" applyFill="1" applyBorder="1" applyProtection="1">
      <protection locked="0"/>
    </xf>
    <xf numFmtId="170" fontId="32" fillId="0" borderId="21" xfId="44" applyNumberFormat="1" applyFont="1" applyFill="1" applyBorder="1"/>
    <xf numFmtId="168" fontId="26" fillId="0" borderId="22" xfId="44" applyNumberFormat="1" applyFont="1" applyBorder="1" applyAlignment="1">
      <alignment horizontal="left"/>
    </xf>
    <xf numFmtId="168" fontId="26" fillId="19" borderId="22" xfId="44" applyNumberFormat="1" applyFont="1" applyFill="1" applyBorder="1" applyAlignment="1">
      <alignment horizontal="center"/>
    </xf>
    <xf numFmtId="168" fontId="26" fillId="0" borderId="13" xfId="44" applyNumberFormat="1" applyFont="1" applyFill="1" applyBorder="1" applyAlignment="1">
      <alignment horizontal="left" wrapText="1"/>
    </xf>
    <xf numFmtId="169" fontId="23" fillId="19" borderId="13" xfId="44" applyNumberFormat="1" applyFont="1" applyFill="1" applyBorder="1" applyAlignment="1">
      <alignment horizontal="right"/>
    </xf>
    <xf numFmtId="169" fontId="23" fillId="0" borderId="13" xfId="44" applyNumberFormat="1" applyFont="1" applyFill="1" applyBorder="1" applyAlignment="1">
      <alignment horizontal="right"/>
    </xf>
    <xf numFmtId="38" fontId="30" fillId="0" borderId="13" xfId="46" applyNumberFormat="1" applyFont="1" applyFill="1" applyBorder="1" applyAlignment="1">
      <alignment horizontal="right"/>
    </xf>
    <xf numFmtId="0" fontId="26" fillId="19" borderId="13" xfId="44" applyFont="1" applyFill="1" applyBorder="1" applyAlignment="1">
      <alignment wrapText="1"/>
    </xf>
    <xf numFmtId="168" fontId="26" fillId="19" borderId="20" xfId="44" applyNumberFormat="1" applyFont="1" applyFill="1" applyBorder="1" applyAlignment="1">
      <alignment horizontal="center"/>
    </xf>
    <xf numFmtId="0" fontId="26" fillId="19" borderId="15" xfId="44" applyFont="1" applyFill="1" applyBorder="1" applyAlignment="1">
      <alignment wrapText="1"/>
    </xf>
    <xf numFmtId="168" fontId="26" fillId="0" borderId="25" xfId="44" applyNumberFormat="1" applyFont="1" applyBorder="1" applyAlignment="1">
      <alignment horizontal="left"/>
    </xf>
    <xf numFmtId="169" fontId="23" fillId="0" borderId="23" xfId="44" applyNumberFormat="1" applyFont="1" applyFill="1" applyBorder="1"/>
    <xf numFmtId="37" fontId="30" fillId="0" borderId="23" xfId="44" applyNumberFormat="1" applyFont="1" applyBorder="1"/>
    <xf numFmtId="169" fontId="23" fillId="0" borderId="35" xfId="44" applyNumberFormat="1" applyFont="1" applyFill="1" applyBorder="1"/>
    <xf numFmtId="37" fontId="30" fillId="0" borderId="35" xfId="44" applyNumberFormat="1" applyFont="1" applyBorder="1"/>
    <xf numFmtId="170" fontId="32" fillId="19" borderId="13" xfId="44" applyNumberFormat="1" applyFont="1" applyFill="1" applyBorder="1"/>
    <xf numFmtId="170" fontId="32" fillId="19" borderId="21" xfId="44" applyNumberFormat="1" applyFont="1" applyFill="1" applyBorder="1"/>
    <xf numFmtId="0" fontId="30" fillId="0" borderId="35" xfId="44" applyFont="1" applyFill="1" applyBorder="1" applyProtection="1">
      <protection locked="0"/>
    </xf>
    <xf numFmtId="168" fontId="26" fillId="0" borderId="19" xfId="44" applyNumberFormat="1" applyFont="1" applyBorder="1" applyAlignment="1">
      <alignment horizontal="center"/>
    </xf>
    <xf numFmtId="0" fontId="26" fillId="0" borderId="17" xfId="44" applyFont="1" applyFill="1" applyBorder="1" applyAlignment="1">
      <alignment wrapText="1"/>
    </xf>
    <xf numFmtId="169" fontId="23" fillId="0" borderId="17" xfId="44" applyNumberFormat="1" applyFont="1" applyBorder="1" applyProtection="1">
      <protection locked="0"/>
    </xf>
    <xf numFmtId="169" fontId="23" fillId="0" borderId="17" xfId="44" applyNumberFormat="1" applyFont="1" applyFill="1" applyBorder="1" applyProtection="1">
      <protection locked="0"/>
    </xf>
    <xf numFmtId="166" fontId="30" fillId="0" borderId="13" xfId="44" applyNumberFormat="1" applyFont="1" applyFill="1" applyBorder="1" applyProtection="1">
      <protection locked="0"/>
    </xf>
    <xf numFmtId="168" fontId="26" fillId="19" borderId="13" xfId="44" applyNumberFormat="1" applyFont="1" applyFill="1" applyBorder="1" applyAlignment="1">
      <alignment horizontal="left" wrapText="1"/>
    </xf>
    <xf numFmtId="168" fontId="26" fillId="19" borderId="32" xfId="44" applyNumberFormat="1" applyFont="1" applyFill="1" applyBorder="1" applyAlignment="1">
      <alignment horizontal="center"/>
    </xf>
    <xf numFmtId="168" fontId="26" fillId="19" borderId="31" xfId="44" applyNumberFormat="1" applyFont="1" applyFill="1" applyBorder="1" applyAlignment="1">
      <alignment horizontal="left" wrapText="1"/>
    </xf>
    <xf numFmtId="169" fontId="23" fillId="19" borderId="31" xfId="44" applyNumberFormat="1" applyFont="1" applyFill="1" applyBorder="1" applyAlignment="1">
      <alignment horizontal="right"/>
    </xf>
    <xf numFmtId="0" fontId="26" fillId="0" borderId="13" xfId="44" applyFont="1" applyBorder="1" applyAlignment="1">
      <alignment horizontal="left" wrapText="1"/>
    </xf>
    <xf numFmtId="5" fontId="30" fillId="19" borderId="13" xfId="44" applyNumberFormat="1" applyFont="1" applyFill="1" applyBorder="1"/>
    <xf numFmtId="170" fontId="32" fillId="0" borderId="24" xfId="44" applyNumberFormat="1" applyFont="1" applyFill="1" applyBorder="1"/>
    <xf numFmtId="0" fontId="30" fillId="0" borderId="23" xfId="44" applyFont="1" applyFill="1" applyBorder="1"/>
    <xf numFmtId="0" fontId="26" fillId="0" borderId="15" xfId="44" applyFont="1" applyFill="1" applyBorder="1" applyAlignment="1">
      <alignment horizontal="left" wrapText="1"/>
    </xf>
    <xf numFmtId="0" fontId="26" fillId="0" borderId="15" xfId="44" applyFont="1" applyFill="1" applyBorder="1" applyAlignment="1">
      <alignment horizontal="left"/>
    </xf>
    <xf numFmtId="0" fontId="24" fillId="0" borderId="13" xfId="44" applyFont="1" applyBorder="1"/>
    <xf numFmtId="37" fontId="24" fillId="0" borderId="13" xfId="44" applyNumberFormat="1" applyFont="1" applyFill="1" applyBorder="1"/>
    <xf numFmtId="0" fontId="27" fillId="0" borderId="13" xfId="44" applyFont="1" applyFill="1" applyBorder="1" applyProtection="1">
      <protection locked="0"/>
    </xf>
    <xf numFmtId="0" fontId="24" fillId="0" borderId="13" xfId="44" applyFont="1" applyFill="1" applyBorder="1" applyProtection="1">
      <protection locked="0"/>
    </xf>
    <xf numFmtId="0" fontId="26" fillId="0" borderId="0" xfId="44" applyFont="1" applyFill="1" applyBorder="1"/>
    <xf numFmtId="165" fontId="23" fillId="0" borderId="13" xfId="44" applyNumberFormat="1" applyFont="1" applyBorder="1" applyProtection="1">
      <protection locked="0"/>
    </xf>
    <xf numFmtId="0" fontId="26" fillId="0" borderId="13" xfId="44" applyFont="1" applyFill="1" applyBorder="1" applyProtection="1">
      <protection locked="0"/>
    </xf>
    <xf numFmtId="0" fontId="26" fillId="0" borderId="26" xfId="44" applyFont="1" applyFill="1" applyBorder="1" applyAlignment="1">
      <alignment horizontal="left"/>
    </xf>
    <xf numFmtId="165" fontId="23" fillId="0" borderId="23" xfId="44" applyNumberFormat="1" applyFont="1" applyBorder="1" applyProtection="1">
      <protection locked="0"/>
    </xf>
    <xf numFmtId="0" fontId="24" fillId="0" borderId="23" xfId="44" applyFont="1" applyBorder="1"/>
    <xf numFmtId="37" fontId="24" fillId="0" borderId="23" xfId="44" applyNumberFormat="1" applyFont="1" applyFill="1" applyBorder="1"/>
    <xf numFmtId="0" fontId="27" fillId="0" borderId="23" xfId="44" applyFont="1" applyFill="1" applyBorder="1" applyProtection="1">
      <protection locked="0"/>
    </xf>
    <xf numFmtId="0" fontId="24" fillId="0" borderId="23" xfId="44" applyFont="1" applyFill="1" applyBorder="1" applyProtection="1">
      <protection locked="0"/>
    </xf>
    <xf numFmtId="0" fontId="1" fillId="0" borderId="0" xfId="44" applyBorder="1"/>
    <xf numFmtId="164" fontId="1" fillId="0" borderId="0" xfId="44" applyNumberFormat="1"/>
    <xf numFmtId="0" fontId="28" fillId="0" borderId="0" xfId="44" applyFont="1" applyAlignment="1"/>
    <xf numFmtId="0" fontId="1" fillId="0" borderId="0" xfId="44" applyAlignment="1"/>
    <xf numFmtId="38" fontId="26" fillId="0" borderId="46" xfId="0" applyFont="1" applyBorder="1" applyAlignment="1">
      <alignment horizontal="left"/>
    </xf>
    <xf numFmtId="38" fontId="26" fillId="0" borderId="47" xfId="0" applyFont="1" applyBorder="1"/>
    <xf numFmtId="167" fontId="20" fillId="0" borderId="35" xfId="0" applyNumberFormat="1" applyFont="1" applyBorder="1"/>
    <xf numFmtId="38" fontId="20" fillId="0" borderId="35" xfId="0" applyFont="1" applyBorder="1"/>
    <xf numFmtId="167" fontId="20" fillId="0" borderId="35" xfId="0" applyNumberFormat="1" applyFont="1" applyFill="1" applyBorder="1"/>
    <xf numFmtId="38" fontId="20" fillId="0" borderId="36" xfId="0" applyFont="1" applyBorder="1"/>
    <xf numFmtId="38" fontId="26" fillId="0" borderId="13" xfId="0" applyFont="1" applyFill="1" applyBorder="1" applyAlignment="1">
      <alignment wrapText="1"/>
    </xf>
    <xf numFmtId="170" fontId="33" fillId="0" borderId="13" xfId="0" applyNumberFormat="1" applyFont="1" applyBorder="1"/>
    <xf numFmtId="170" fontId="33" fillId="0" borderId="21" xfId="0" applyNumberFormat="1" applyFont="1" applyBorder="1"/>
    <xf numFmtId="38" fontId="26" fillId="0" borderId="13" xfId="0" applyFont="1" applyFill="1" applyBorder="1" applyAlignment="1">
      <alignment horizontal="left" wrapText="1"/>
    </xf>
    <xf numFmtId="38" fontId="26" fillId="0" borderId="15" xfId="0" applyFont="1" applyFill="1" applyBorder="1" applyAlignment="1">
      <alignment wrapText="1"/>
    </xf>
    <xf numFmtId="38" fontId="26" fillId="0" borderId="26" xfId="0" applyFont="1" applyFill="1" applyBorder="1" applyAlignment="1">
      <alignment wrapText="1"/>
    </xf>
    <xf numFmtId="170" fontId="33" fillId="0" borderId="23" xfId="0" applyNumberFormat="1" applyFont="1" applyBorder="1"/>
    <xf numFmtId="170" fontId="33" fillId="0" borderId="24" xfId="0" applyNumberFormat="1" applyFont="1" applyBorder="1"/>
    <xf numFmtId="38" fontId="26" fillId="0" borderId="34" xfId="0" applyFont="1" applyFill="1" applyBorder="1" applyAlignment="1">
      <alignment wrapText="1"/>
    </xf>
    <xf numFmtId="170" fontId="33" fillId="0" borderId="35" xfId="0" applyNumberFormat="1" applyFont="1" applyBorder="1"/>
    <xf numFmtId="170" fontId="33" fillId="0" borderId="36" xfId="0" applyNumberFormat="1" applyFont="1" applyBorder="1"/>
    <xf numFmtId="38" fontId="26" fillId="0" borderId="0" xfId="0" applyFont="1" applyFill="1" applyBorder="1" applyAlignment="1">
      <alignment wrapText="1"/>
    </xf>
    <xf numFmtId="169" fontId="25" fillId="0" borderId="13" xfId="0" applyNumberFormat="1" applyFont="1" applyBorder="1" applyAlignment="1">
      <alignment horizontal="right"/>
    </xf>
    <xf numFmtId="37" fontId="34" fillId="0" borderId="0" xfId="0" applyNumberFormat="1" applyFont="1" applyFill="1" applyBorder="1" applyProtection="1">
      <protection locked="0"/>
    </xf>
    <xf numFmtId="38" fontId="34" fillId="0" borderId="0" xfId="0" applyFont="1" applyFill="1" applyBorder="1" applyProtection="1">
      <protection locked="0"/>
    </xf>
    <xf numFmtId="37" fontId="34" fillId="0" borderId="0" xfId="0" applyNumberFormat="1" applyFont="1" applyFill="1"/>
    <xf numFmtId="164" fontId="0" fillId="0" borderId="0" xfId="0" applyNumberFormat="1" applyFont="1" applyFill="1" applyBorder="1" applyProtection="1">
      <protection locked="0"/>
    </xf>
    <xf numFmtId="38" fontId="26" fillId="0" borderId="17" xfId="0" applyFont="1" applyFill="1" applyBorder="1" applyAlignment="1">
      <alignment wrapText="1"/>
    </xf>
    <xf numFmtId="169" fontId="23" fillId="0" borderId="17" xfId="0" applyNumberFormat="1" applyFont="1" applyBorder="1" applyProtection="1">
      <protection locked="0"/>
    </xf>
    <xf numFmtId="170" fontId="33" fillId="0" borderId="17" xfId="0" applyNumberFormat="1" applyFont="1" applyBorder="1"/>
    <xf numFmtId="170" fontId="33" fillId="0" borderId="27" xfId="0" applyNumberFormat="1" applyFont="1" applyBorder="1"/>
    <xf numFmtId="168" fontId="26" fillId="0" borderId="13" xfId="0" applyNumberFormat="1" applyFont="1" applyFill="1" applyBorder="1" applyAlignment="1">
      <alignment horizontal="left" wrapText="1"/>
    </xf>
    <xf numFmtId="38" fontId="26" fillId="0" borderId="48" xfId="0" applyFont="1" applyFill="1" applyBorder="1" applyAlignment="1">
      <alignment wrapText="1"/>
    </xf>
    <xf numFmtId="168" fontId="26" fillId="0" borderId="28" xfId="0" applyNumberFormat="1" applyFont="1" applyBorder="1" applyAlignment="1">
      <alignment horizontal="left"/>
    </xf>
    <xf numFmtId="38" fontId="26" fillId="0" borderId="29" xfId="0" applyFont="1" applyFill="1" applyBorder="1" applyAlignment="1">
      <alignment wrapText="1"/>
    </xf>
    <xf numFmtId="38" fontId="26" fillId="0" borderId="10" xfId="0" applyFont="1" applyBorder="1" applyAlignment="1">
      <alignment horizontal="center"/>
    </xf>
    <xf numFmtId="38" fontId="26" fillId="0" borderId="13" xfId="0" applyFont="1" applyBorder="1" applyAlignment="1">
      <alignment horizontal="left" wrapText="1"/>
    </xf>
    <xf numFmtId="169" fontId="26" fillId="0" borderId="0" xfId="0" applyNumberFormat="1" applyFont="1" applyBorder="1"/>
    <xf numFmtId="169" fontId="23" fillId="0" borderId="49" xfId="0" applyNumberFormat="1" applyFont="1" applyFill="1" applyBorder="1"/>
    <xf numFmtId="38" fontId="26" fillId="0" borderId="15" xfId="0" applyFont="1" applyFill="1" applyBorder="1" applyAlignment="1">
      <alignment horizontal="left" wrapText="1"/>
    </xf>
    <xf numFmtId="38" fontId="27" fillId="0" borderId="13" xfId="0" applyFont="1" applyFill="1" applyBorder="1" applyProtection="1">
      <protection locked="0"/>
    </xf>
    <xf numFmtId="38" fontId="26" fillId="0" borderId="0" xfId="0" applyFont="1" applyAlignment="1"/>
    <xf numFmtId="38" fontId="26" fillId="0" borderId="29" xfId="0" applyFont="1" applyBorder="1" applyAlignment="1">
      <alignment horizontal="center"/>
    </xf>
    <xf numFmtId="38" fontId="29" fillId="0" borderId="50" xfId="0" applyFont="1" applyBorder="1" applyAlignment="1">
      <alignment horizontal="fill"/>
    </xf>
    <xf numFmtId="38" fontId="29" fillId="0" borderId="51" xfId="0" applyFont="1" applyBorder="1" applyAlignment="1">
      <alignment horizontal="fill"/>
    </xf>
    <xf numFmtId="38" fontId="26" fillId="0" borderId="52" xfId="0" applyFont="1" applyBorder="1" applyAlignment="1">
      <alignment horizontal="left"/>
    </xf>
    <xf numFmtId="38" fontId="26" fillId="0" borderId="53" xfId="0" applyFont="1" applyBorder="1"/>
    <xf numFmtId="38" fontId="35" fillId="0" borderId="17" xfId="0" applyFont="1" applyBorder="1"/>
    <xf numFmtId="167" fontId="35" fillId="0" borderId="17" xfId="0" applyNumberFormat="1" applyFont="1" applyFill="1" applyBorder="1"/>
    <xf numFmtId="38" fontId="26" fillId="0" borderId="17" xfId="0" applyFont="1" applyFill="1" applyBorder="1" applyAlignment="1"/>
    <xf numFmtId="169" fontId="23" fillId="0" borderId="17" xfId="0" applyNumberFormat="1" applyFont="1" applyFill="1" applyBorder="1" applyProtection="1">
      <protection locked="0"/>
    </xf>
    <xf numFmtId="170" fontId="33" fillId="0" borderId="41" xfId="0" applyNumberFormat="1" applyFont="1" applyBorder="1"/>
    <xf numFmtId="38" fontId="26" fillId="0" borderId="13" xfId="0" applyFont="1" applyFill="1" applyBorder="1" applyAlignment="1"/>
    <xf numFmtId="170" fontId="33" fillId="0" borderId="42" xfId="0" applyNumberFormat="1" applyFont="1" applyBorder="1"/>
    <xf numFmtId="38" fontId="26" fillId="18" borderId="16" xfId="0" applyFont="1" applyFill="1" applyBorder="1" applyAlignment="1">
      <alignment horizontal="center"/>
    </xf>
    <xf numFmtId="38" fontId="26" fillId="0" borderId="15" xfId="0" applyFont="1" applyFill="1" applyBorder="1" applyAlignment="1"/>
    <xf numFmtId="170" fontId="33" fillId="0" borderId="13" xfId="0" applyNumberFormat="1" applyFont="1" applyFill="1" applyBorder="1"/>
    <xf numFmtId="38" fontId="26" fillId="0" borderId="26" xfId="0" applyFont="1" applyFill="1" applyBorder="1" applyAlignment="1"/>
    <xf numFmtId="38" fontId="26" fillId="18" borderId="30" xfId="0" applyFont="1" applyFill="1" applyBorder="1" applyAlignment="1">
      <alignment horizontal="center"/>
    </xf>
    <xf numFmtId="170" fontId="33" fillId="0" borderId="23" xfId="0" applyNumberFormat="1" applyFont="1" applyFill="1" applyBorder="1"/>
    <xf numFmtId="38" fontId="26" fillId="0" borderId="34" xfId="0" applyFont="1" applyFill="1" applyBorder="1" applyAlignment="1"/>
    <xf numFmtId="38" fontId="26" fillId="18" borderId="18" xfId="0" applyFont="1" applyFill="1" applyBorder="1" applyAlignment="1">
      <alignment horizontal="center"/>
    </xf>
    <xf numFmtId="170" fontId="33" fillId="0" borderId="43" xfId="0" applyNumberFormat="1" applyFont="1" applyBorder="1"/>
    <xf numFmtId="170" fontId="33" fillId="0" borderId="21" xfId="0" applyNumberFormat="1" applyFont="1" applyFill="1" applyBorder="1"/>
    <xf numFmtId="38" fontId="26" fillId="0" borderId="0" xfId="0" applyFont="1" applyFill="1" applyBorder="1" applyAlignment="1"/>
    <xf numFmtId="5" fontId="30" fillId="0" borderId="13" xfId="0" applyNumberFormat="1" applyFont="1" applyFill="1" applyBorder="1"/>
    <xf numFmtId="170" fontId="33" fillId="0" borderId="42" xfId="0" applyNumberFormat="1" applyFont="1" applyFill="1" applyBorder="1"/>
    <xf numFmtId="170" fontId="33" fillId="0" borderId="54" xfId="0" applyNumberFormat="1" applyFont="1" applyBorder="1"/>
    <xf numFmtId="38" fontId="26" fillId="0" borderId="55" xfId="0" applyFont="1" applyBorder="1" applyAlignment="1">
      <alignment horizontal="left"/>
    </xf>
    <xf numFmtId="38" fontId="26" fillId="0" borderId="48" xfId="0" applyFont="1" applyFill="1" applyBorder="1" applyAlignment="1"/>
    <xf numFmtId="169" fontId="23" fillId="0" borderId="31" xfId="0" applyNumberFormat="1" applyFont="1" applyBorder="1"/>
    <xf numFmtId="37" fontId="30" fillId="0" borderId="31" xfId="0" applyNumberFormat="1" applyFont="1" applyFill="1" applyBorder="1"/>
    <xf numFmtId="38" fontId="30" fillId="0" borderId="31" xfId="0" applyFont="1" applyFill="1" applyBorder="1" applyProtection="1">
      <protection locked="0"/>
    </xf>
    <xf numFmtId="170" fontId="33" fillId="0" borderId="31" xfId="0" applyNumberFormat="1" applyFont="1" applyBorder="1"/>
    <xf numFmtId="170" fontId="33" fillId="0" borderId="44" xfId="0" applyNumberFormat="1" applyFont="1" applyBorder="1"/>
    <xf numFmtId="170" fontId="33" fillId="0" borderId="45" xfId="0" applyNumberFormat="1" applyFont="1" applyBorder="1"/>
    <xf numFmtId="38" fontId="30" fillId="0" borderId="13" xfId="0" applyFont="1" applyBorder="1" applyAlignment="1">
      <alignment horizontal="right"/>
    </xf>
    <xf numFmtId="170" fontId="33" fillId="0" borderId="13" xfId="0" applyNumberFormat="1" applyFont="1" applyBorder="1" applyAlignment="1">
      <alignment horizontal="right"/>
    </xf>
    <xf numFmtId="170" fontId="33" fillId="0" borderId="21" xfId="0" applyNumberFormat="1" applyFont="1" applyBorder="1" applyAlignment="1">
      <alignment horizontal="right"/>
    </xf>
    <xf numFmtId="170" fontId="33" fillId="0" borderId="24" xfId="0" applyNumberFormat="1" applyFont="1" applyBorder="1" applyAlignment="1">
      <alignment horizontal="right"/>
    </xf>
    <xf numFmtId="170" fontId="33" fillId="0" borderId="56" xfId="0" applyNumberFormat="1" applyFont="1" applyBorder="1" applyAlignment="1">
      <alignment horizontal="right"/>
    </xf>
    <xf numFmtId="168" fontId="26" fillId="0" borderId="10" xfId="0" applyNumberFormat="1" applyFont="1" applyBorder="1" applyAlignment="1">
      <alignment horizontal="center"/>
    </xf>
    <xf numFmtId="5" fontId="30" fillId="0" borderId="17" xfId="0" applyNumberFormat="1" applyFont="1" applyBorder="1"/>
    <xf numFmtId="166" fontId="30" fillId="0" borderId="13" xfId="0" applyNumberFormat="1" applyFont="1" applyFill="1" applyBorder="1" applyProtection="1">
      <protection locked="0"/>
    </xf>
    <xf numFmtId="38" fontId="30" fillId="0" borderId="0" xfId="0" applyFont="1" applyFill="1" applyBorder="1"/>
    <xf numFmtId="38" fontId="30" fillId="0" borderId="0" xfId="0" applyFont="1" applyBorder="1"/>
    <xf numFmtId="0" fontId="29" fillId="0" borderId="12" xfId="44" applyFont="1" applyBorder="1" applyAlignment="1">
      <alignment horizontal="fill"/>
    </xf>
    <xf numFmtId="0" fontId="29" fillId="0" borderId="38" xfId="44" applyFont="1" applyBorder="1" applyAlignment="1">
      <alignment horizontal="fill"/>
    </xf>
    <xf numFmtId="0" fontId="29" fillId="0" borderId="54" xfId="44" applyFont="1" applyBorder="1" applyAlignment="1">
      <alignment horizontal="fill"/>
    </xf>
    <xf numFmtId="0" fontId="26" fillId="0" borderId="46" xfId="44" applyFont="1" applyBorder="1" applyAlignment="1">
      <alignment horizontal="left"/>
    </xf>
    <xf numFmtId="0" fontId="26" fillId="0" borderId="47" xfId="44" applyFont="1" applyBorder="1"/>
    <xf numFmtId="167" fontId="20" fillId="0" borderId="35" xfId="44" applyNumberFormat="1" applyFont="1" applyBorder="1"/>
    <xf numFmtId="0" fontId="20" fillId="0" borderId="35" xfId="44" applyFont="1" applyBorder="1"/>
    <xf numFmtId="167" fontId="20" fillId="0" borderId="35" xfId="44" applyNumberFormat="1" applyFont="1" applyFill="1" applyBorder="1"/>
    <xf numFmtId="0" fontId="20" fillId="0" borderId="43" xfId="44" applyFont="1" applyBorder="1"/>
    <xf numFmtId="0" fontId="20" fillId="0" borderId="36" xfId="44" applyFont="1" applyBorder="1"/>
    <xf numFmtId="0" fontId="26" fillId="0" borderId="13" xfId="44" applyFont="1" applyFill="1" applyBorder="1"/>
    <xf numFmtId="170" fontId="31" fillId="0" borderId="13" xfId="44" applyNumberFormat="1" applyFont="1" applyBorder="1"/>
    <xf numFmtId="170" fontId="31" fillId="0" borderId="42" xfId="44" applyNumberFormat="1" applyFont="1" applyBorder="1"/>
    <xf numFmtId="170" fontId="31" fillId="0" borderId="21" xfId="44" applyNumberFormat="1" applyFont="1" applyBorder="1"/>
    <xf numFmtId="0" fontId="26" fillId="0" borderId="13" xfId="44" applyFont="1" applyFill="1" applyBorder="1" applyAlignment="1">
      <alignment horizontal="left"/>
    </xf>
    <xf numFmtId="0" fontId="28" fillId="0" borderId="0" xfId="44" applyFont="1" applyBorder="1"/>
    <xf numFmtId="169" fontId="23" fillId="0" borderId="15" xfId="44" applyNumberFormat="1" applyFont="1" applyBorder="1" applyProtection="1">
      <protection locked="0"/>
    </xf>
    <xf numFmtId="0" fontId="26" fillId="0" borderId="15" xfId="44" applyFont="1" applyFill="1" applyBorder="1"/>
    <xf numFmtId="0" fontId="26" fillId="0" borderId="26" xfId="44" applyFont="1" applyFill="1" applyBorder="1"/>
    <xf numFmtId="170" fontId="31" fillId="0" borderId="23" xfId="44" applyNumberFormat="1" applyFont="1" applyFill="1" applyBorder="1"/>
    <xf numFmtId="170" fontId="31" fillId="0" borderId="24" xfId="44" applyNumberFormat="1" applyFont="1" applyBorder="1"/>
    <xf numFmtId="0" fontId="26" fillId="0" borderId="34" xfId="44" applyFont="1" applyFill="1" applyBorder="1"/>
    <xf numFmtId="170" fontId="31" fillId="0" borderId="35" xfId="44" applyNumberFormat="1" applyFont="1" applyBorder="1"/>
    <xf numFmtId="170" fontId="31" fillId="0" borderId="43" xfId="44" applyNumberFormat="1" applyFont="1" applyBorder="1"/>
    <xf numFmtId="170" fontId="31" fillId="0" borderId="36" xfId="44" applyNumberFormat="1" applyFont="1" applyBorder="1"/>
    <xf numFmtId="170" fontId="31" fillId="0" borderId="13" xfId="44" applyNumberFormat="1" applyFont="1" applyFill="1" applyBorder="1"/>
    <xf numFmtId="170" fontId="31" fillId="0" borderId="42" xfId="44" applyNumberFormat="1" applyFont="1" applyFill="1" applyBorder="1"/>
    <xf numFmtId="5" fontId="30" fillId="0" borderId="13" xfId="45" applyNumberFormat="1" applyFont="1" applyFill="1" applyBorder="1" applyAlignment="1" applyProtection="1"/>
    <xf numFmtId="170" fontId="31" fillId="0" borderId="23" xfId="44" applyNumberFormat="1" applyFont="1" applyBorder="1"/>
    <xf numFmtId="170" fontId="31" fillId="0" borderId="35" xfId="44" applyNumberFormat="1" applyFont="1" applyFill="1" applyBorder="1"/>
    <xf numFmtId="170" fontId="31" fillId="0" borderId="36" xfId="44" applyNumberFormat="1" applyFont="1" applyFill="1" applyBorder="1"/>
    <xf numFmtId="169" fontId="23" fillId="0" borderId="13" xfId="44" applyNumberFormat="1" applyFont="1" applyBorder="1" applyAlignment="1">
      <alignment horizontal="right"/>
    </xf>
    <xf numFmtId="170" fontId="31" fillId="0" borderId="13" xfId="44" applyNumberFormat="1" applyFont="1" applyFill="1" applyBorder="1" applyProtection="1">
      <protection locked="0"/>
    </xf>
    <xf numFmtId="170" fontId="31" fillId="0" borderId="21" xfId="44" applyNumberFormat="1" applyFont="1" applyFill="1" applyBorder="1" applyProtection="1">
      <protection locked="0"/>
    </xf>
    <xf numFmtId="170" fontId="31" fillId="0" borderId="21" xfId="44" applyNumberFormat="1" applyFont="1" applyFill="1" applyBorder="1"/>
    <xf numFmtId="168" fontId="26" fillId="0" borderId="33" xfId="44" applyNumberFormat="1" applyFont="1" applyBorder="1" applyAlignment="1">
      <alignment horizontal="left"/>
    </xf>
    <xf numFmtId="37" fontId="30" fillId="0" borderId="13" xfId="44" applyNumberFormat="1" applyFont="1" applyBorder="1" applyAlignment="1">
      <alignment horizontal="right"/>
    </xf>
    <xf numFmtId="37" fontId="30" fillId="0" borderId="13" xfId="44" applyNumberFormat="1" applyFont="1" applyFill="1" applyBorder="1" applyAlignment="1">
      <alignment horizontal="right"/>
    </xf>
    <xf numFmtId="0" fontId="28" fillId="0" borderId="13" xfId="44" applyFont="1" applyBorder="1"/>
    <xf numFmtId="0" fontId="28" fillId="0" borderId="20" xfId="44" applyFont="1" applyBorder="1" applyAlignment="1">
      <alignment horizontal="center"/>
    </xf>
    <xf numFmtId="168" fontId="26" fillId="19" borderId="57" xfId="44" applyNumberFormat="1" applyFont="1" applyFill="1" applyBorder="1" applyAlignment="1">
      <alignment horizontal="center"/>
    </xf>
    <xf numFmtId="169" fontId="23" fillId="0" borderId="17" xfId="44" applyNumberFormat="1" applyFont="1" applyFill="1" applyBorder="1" applyAlignment="1">
      <alignment horizontal="right"/>
    </xf>
    <xf numFmtId="0" fontId="26" fillId="19" borderId="13" xfId="44" applyFont="1" applyFill="1" applyBorder="1"/>
    <xf numFmtId="3" fontId="30" fillId="0" borderId="13" xfId="44" applyNumberFormat="1" applyFont="1" applyBorder="1" applyAlignment="1">
      <alignment horizontal="right"/>
    </xf>
    <xf numFmtId="37" fontId="30" fillId="0" borderId="13" xfId="44" applyNumberFormat="1" applyFont="1" applyBorder="1" applyAlignment="1"/>
    <xf numFmtId="37" fontId="30" fillId="0" borderId="13" xfId="44" applyNumberFormat="1" applyFont="1" applyFill="1" applyBorder="1" applyAlignment="1"/>
    <xf numFmtId="170" fontId="31" fillId="19" borderId="13" xfId="44" applyNumberFormat="1" applyFont="1" applyFill="1" applyBorder="1"/>
    <xf numFmtId="170" fontId="31" fillId="19" borderId="21" xfId="44" applyNumberFormat="1" applyFont="1" applyFill="1" applyBorder="1"/>
    <xf numFmtId="168" fontId="26" fillId="0" borderId="22" xfId="44" applyNumberFormat="1" applyFont="1" applyFill="1" applyBorder="1" applyAlignment="1">
      <alignment horizontal="left"/>
    </xf>
    <xf numFmtId="0" fontId="1" fillId="0" borderId="0" xfId="44" applyFill="1"/>
    <xf numFmtId="0" fontId="26" fillId="0" borderId="22" xfId="44" applyFont="1" applyFill="1" applyBorder="1" applyAlignment="1">
      <alignment horizontal="left"/>
    </xf>
    <xf numFmtId="168" fontId="26" fillId="0" borderId="25" xfId="44" applyNumberFormat="1" applyFont="1" applyFill="1" applyBorder="1" applyAlignment="1">
      <alignment horizontal="left"/>
    </xf>
    <xf numFmtId="169" fontId="23" fillId="0" borderId="23" xfId="44" applyNumberFormat="1" applyFont="1" applyFill="1" applyBorder="1" applyProtection="1">
      <protection locked="0"/>
    </xf>
    <xf numFmtId="170" fontId="31" fillId="0" borderId="24" xfId="44" applyNumberFormat="1" applyFont="1" applyFill="1" applyBorder="1"/>
    <xf numFmtId="0" fontId="26" fillId="0" borderId="33" xfId="44" applyFont="1" applyFill="1" applyBorder="1" applyAlignment="1">
      <alignment horizontal="left"/>
    </xf>
    <xf numFmtId="170" fontId="31" fillId="0" borderId="43" xfId="44" applyNumberFormat="1" applyFont="1" applyFill="1" applyBorder="1"/>
    <xf numFmtId="169" fontId="23" fillId="0" borderId="13" xfId="44" applyNumberFormat="1" applyFont="1" applyBorder="1" applyAlignment="1" applyProtection="1">
      <alignment horizontal="right"/>
      <protection locked="0"/>
    </xf>
    <xf numFmtId="169" fontId="23" fillId="0" borderId="13" xfId="44" applyNumberFormat="1" applyFont="1" applyFill="1" applyBorder="1" applyAlignment="1" applyProtection="1">
      <alignment horizontal="right"/>
      <protection locked="0"/>
    </xf>
    <xf numFmtId="168" fontId="26" fillId="0" borderId="19" xfId="44" applyNumberFormat="1" applyFont="1" applyFill="1" applyBorder="1" applyAlignment="1">
      <alignment horizontal="center"/>
    </xf>
    <xf numFmtId="0" fontId="26" fillId="0" borderId="17" xfId="44" applyFont="1" applyFill="1" applyBorder="1"/>
    <xf numFmtId="166" fontId="30" fillId="0" borderId="23" xfId="44" applyNumberFormat="1" applyFont="1" applyFill="1" applyBorder="1" applyProtection="1">
      <protection locked="0"/>
    </xf>
    <xf numFmtId="168" fontId="26" fillId="19" borderId="13" xfId="44" applyNumberFormat="1" applyFont="1" applyFill="1" applyBorder="1" applyAlignment="1">
      <alignment horizontal="left"/>
    </xf>
    <xf numFmtId="168" fontId="26" fillId="19" borderId="31" xfId="44" applyNumberFormat="1" applyFont="1" applyFill="1" applyBorder="1" applyAlignment="1">
      <alignment horizontal="left"/>
    </xf>
    <xf numFmtId="169" fontId="23" fillId="19" borderId="31" xfId="44" applyNumberFormat="1" applyFont="1" applyFill="1" applyBorder="1"/>
    <xf numFmtId="170" fontId="31" fillId="0" borderId="31" xfId="44" applyNumberFormat="1" applyFont="1" applyBorder="1"/>
    <xf numFmtId="0" fontId="26" fillId="0" borderId="13" xfId="44" applyFont="1" applyBorder="1" applyAlignment="1">
      <alignment horizontal="left"/>
    </xf>
    <xf numFmtId="0" fontId="26" fillId="0" borderId="28" xfId="44" applyFont="1" applyBorder="1" applyAlignment="1">
      <alignment horizontal="center"/>
    </xf>
    <xf numFmtId="0" fontId="26" fillId="0" borderId="29" xfId="44" applyFont="1" applyFill="1" applyBorder="1"/>
    <xf numFmtId="0" fontId="30" fillId="0" borderId="17" xfId="44" applyFont="1" applyBorder="1"/>
    <xf numFmtId="170" fontId="31" fillId="0" borderId="17" xfId="44" applyNumberFormat="1" applyFont="1" applyBorder="1"/>
    <xf numFmtId="170" fontId="31" fillId="0" borderId="41" xfId="44" applyNumberFormat="1" applyFont="1" applyBorder="1"/>
    <xf numFmtId="170" fontId="31" fillId="0" borderId="27" xfId="44" applyNumberFormat="1" applyFont="1" applyBorder="1"/>
    <xf numFmtId="168" fontId="26" fillId="0" borderId="13" xfId="44" applyNumberFormat="1" applyFont="1" applyFill="1" applyBorder="1" applyAlignment="1">
      <alignment horizontal="left"/>
    </xf>
    <xf numFmtId="169" fontId="23" fillId="19" borderId="31" xfId="44" applyNumberFormat="1" applyFont="1" applyFill="1" applyBorder="1" applyAlignment="1">
      <alignment horizontal="center"/>
    </xf>
    <xf numFmtId="0" fontId="28" fillId="0" borderId="0" xfId="44" applyFont="1"/>
    <xf numFmtId="37" fontId="30" fillId="0" borderId="0" xfId="44" applyNumberFormat="1" applyFont="1"/>
    <xf numFmtId="37" fontId="36" fillId="0" borderId="0" xfId="44" applyNumberFormat="1" applyFont="1"/>
    <xf numFmtId="37" fontId="28" fillId="0" borderId="0" xfId="44" applyNumberFormat="1" applyFont="1"/>
    <xf numFmtId="37" fontId="37" fillId="0" borderId="0" xfId="44" applyNumberFormat="1" applyFo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46" xr:uid="{40AE18E5-0863-4A06-88BF-60506604BB2D}"/>
    <cellStyle name="Currency" xfId="29" builtinId="4"/>
    <cellStyle name="Currency 2" xfId="45" xr:uid="{506B1097-B8F7-41E1-924C-C935D5052A4B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44" xr:uid="{C32A01E1-CA5F-47C7-B224-332D50E32A01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80C0"/>
      <rgbColor rgb="00E3E3E3"/>
      <rgbColor rgb="00000080"/>
      <rgbColor rgb="00FF00FF"/>
      <rgbColor rgb="00FFFF00"/>
      <rgbColor rgb="0000FFFF"/>
      <rgbColor rgb="00800080"/>
      <rgbColor rgb="00800000"/>
      <rgbColor rgb="00336666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33"/>
      <rgbColor rgb="00003300"/>
      <rgbColor rgb="00333300"/>
      <rgbColor rgb="00993300"/>
      <rgbColor rgb="009966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6327-A335-4FFE-AD95-2360255ECF6E}">
  <sheetPr>
    <pageSetUpPr fitToPage="1"/>
  </sheetPr>
  <dimension ref="A1:AD470"/>
  <sheetViews>
    <sheetView view="pageBreakPreview" zoomScaleNormal="70" zoomScaleSheetLayoutView="100" zoomScalePageLayoutView="44" workbookViewId="0">
      <selection activeCell="AA25" sqref="AA25"/>
    </sheetView>
  </sheetViews>
  <sheetFormatPr defaultColWidth="7.75" defaultRowHeight="12" x14ac:dyDescent="0.25"/>
  <cols>
    <col min="1" max="1" width="8.25" style="40" customWidth="1"/>
    <col min="2" max="2" width="40.75" style="4" customWidth="1"/>
    <col min="3" max="3" width="11.625" style="2" customWidth="1"/>
    <col min="4" max="4" width="11.25" style="2" customWidth="1"/>
    <col min="5" max="8" width="11.375" style="2" customWidth="1"/>
    <col min="9" max="9" width="11.25" style="2" customWidth="1"/>
    <col min="10" max="10" width="0.75" style="2" customWidth="1"/>
    <col min="11" max="11" width="11.625" style="2" customWidth="1"/>
    <col min="12" max="13" width="11.25" style="2" customWidth="1"/>
    <col min="14" max="16" width="11.75" style="2" customWidth="1"/>
    <col min="17" max="17" width="12.125" style="2" customWidth="1"/>
    <col min="18" max="18" width="0.875" style="2" customWidth="1"/>
    <col min="19" max="22" width="15.375" style="4" customWidth="1"/>
    <col min="23" max="23" width="15.75" style="4" customWidth="1"/>
    <col min="24" max="24" width="15.375" style="4" customWidth="1"/>
    <col min="25" max="25" width="15.75" style="4" customWidth="1"/>
    <col min="26" max="26" width="11.375" style="4" customWidth="1"/>
    <col min="27" max="27" width="10.375" style="4" customWidth="1"/>
    <col min="28" max="28" width="10.75" style="4" customWidth="1"/>
    <col min="29" max="29" width="10.875" style="4" customWidth="1"/>
    <col min="30" max="30" width="11.625" style="4" customWidth="1"/>
    <col min="31" max="31" width="10.375" style="4" customWidth="1"/>
    <col min="32" max="16384" width="7.75" style="4"/>
  </cols>
  <sheetData>
    <row r="1" spans="1:25" customFormat="1" ht="48" x14ac:dyDescent="0.25">
      <c r="A1" s="72" t="s">
        <v>276</v>
      </c>
      <c r="B1" s="18" t="s">
        <v>277</v>
      </c>
      <c r="C1" s="73" t="s">
        <v>278</v>
      </c>
      <c r="D1" s="73" t="s">
        <v>279</v>
      </c>
      <c r="E1" s="73" t="s">
        <v>280</v>
      </c>
      <c r="F1" s="73" t="s">
        <v>281</v>
      </c>
      <c r="G1" s="73" t="s">
        <v>282</v>
      </c>
      <c r="H1" s="73" t="s">
        <v>283</v>
      </c>
      <c r="I1" s="73" t="s">
        <v>284</v>
      </c>
      <c r="J1" s="24"/>
      <c r="K1" s="73" t="s">
        <v>285</v>
      </c>
      <c r="L1" s="73" t="s">
        <v>286</v>
      </c>
      <c r="M1" s="74" t="s">
        <v>287</v>
      </c>
      <c r="N1" s="74" t="s">
        <v>288</v>
      </c>
      <c r="O1" s="74" t="s">
        <v>289</v>
      </c>
      <c r="P1" s="74" t="s">
        <v>290</v>
      </c>
      <c r="Q1" s="74" t="s">
        <v>291</v>
      </c>
      <c r="R1" s="24"/>
      <c r="S1" s="73" t="s">
        <v>292</v>
      </c>
      <c r="T1" s="73" t="s">
        <v>293</v>
      </c>
      <c r="U1" s="73" t="s">
        <v>294</v>
      </c>
      <c r="V1" s="73" t="s">
        <v>295</v>
      </c>
      <c r="W1" s="73" t="s">
        <v>296</v>
      </c>
      <c r="X1" s="73" t="s">
        <v>297</v>
      </c>
      <c r="Y1" s="73" t="s">
        <v>298</v>
      </c>
    </row>
    <row r="2" spans="1:25" customFormat="1" ht="3" customHeight="1" thickBot="1" x14ac:dyDescent="0.35">
      <c r="A2" s="68" t="s">
        <v>12</v>
      </c>
      <c r="B2" s="69" t="s">
        <v>12</v>
      </c>
      <c r="C2" s="70" t="s">
        <v>12</v>
      </c>
      <c r="D2" s="70" t="s">
        <v>12</v>
      </c>
      <c r="E2" s="70" t="s">
        <v>12</v>
      </c>
      <c r="F2" s="70"/>
      <c r="G2" s="70" t="s">
        <v>12</v>
      </c>
      <c r="H2" s="70"/>
      <c r="I2" s="70" t="s">
        <v>12</v>
      </c>
      <c r="J2" s="49"/>
      <c r="K2" s="70" t="s">
        <v>12</v>
      </c>
      <c r="L2" s="70"/>
      <c r="M2" s="70" t="s">
        <v>12</v>
      </c>
      <c r="N2" s="70" t="s">
        <v>12</v>
      </c>
      <c r="O2" s="70" t="s">
        <v>12</v>
      </c>
      <c r="P2" s="70" t="s">
        <v>12</v>
      </c>
      <c r="Q2" s="70" t="s">
        <v>12</v>
      </c>
      <c r="R2" s="49"/>
      <c r="S2" s="70" t="s">
        <v>12</v>
      </c>
      <c r="T2" s="70" t="s">
        <v>12</v>
      </c>
      <c r="U2" s="70" t="s">
        <v>12</v>
      </c>
      <c r="V2" s="70" t="s">
        <v>12</v>
      </c>
      <c r="W2" s="70" t="s">
        <v>12</v>
      </c>
      <c r="X2" s="70" t="s">
        <v>12</v>
      </c>
      <c r="Y2" s="71" t="s">
        <v>12</v>
      </c>
    </row>
    <row r="3" spans="1:25" customFormat="1" ht="12.6" customHeight="1" x14ac:dyDescent="0.25">
      <c r="A3" s="281" t="s">
        <v>13</v>
      </c>
      <c r="B3" s="282"/>
      <c r="C3" s="283"/>
      <c r="D3" s="283"/>
      <c r="E3" s="283"/>
      <c r="F3" s="283"/>
      <c r="G3" s="283"/>
      <c r="H3" s="283"/>
      <c r="I3" s="283"/>
      <c r="J3" s="58"/>
      <c r="K3" s="284"/>
      <c r="L3" s="284"/>
      <c r="M3" s="284"/>
      <c r="N3" s="285"/>
      <c r="O3" s="285"/>
      <c r="P3" s="284"/>
      <c r="Q3" s="284"/>
      <c r="R3" s="58"/>
      <c r="S3" s="284"/>
      <c r="T3" s="284"/>
      <c r="U3" s="284"/>
      <c r="V3" s="284"/>
      <c r="W3" s="284"/>
      <c r="X3" s="284"/>
      <c r="Y3" s="286"/>
    </row>
    <row r="4" spans="1:25" customFormat="1" ht="12.6" customHeight="1" x14ac:dyDescent="0.25">
      <c r="A4" s="25">
        <v>1011</v>
      </c>
      <c r="B4" s="287" t="s">
        <v>14</v>
      </c>
      <c r="C4" s="102">
        <v>380</v>
      </c>
      <c r="D4" s="102">
        <v>380</v>
      </c>
      <c r="E4" s="102">
        <v>380</v>
      </c>
      <c r="F4" s="102">
        <v>380</v>
      </c>
      <c r="G4" s="102">
        <v>380</v>
      </c>
      <c r="H4" s="102">
        <v>380</v>
      </c>
      <c r="I4" s="102">
        <v>380</v>
      </c>
      <c r="J4" s="24"/>
      <c r="K4" s="75">
        <v>141</v>
      </c>
      <c r="L4" s="75">
        <v>96041</v>
      </c>
      <c r="M4" s="75">
        <f>K4+L4</f>
        <v>96182</v>
      </c>
      <c r="N4" s="76">
        <v>240198</v>
      </c>
      <c r="O4" s="76">
        <v>257332</v>
      </c>
      <c r="P4" s="76">
        <v>267713</v>
      </c>
      <c r="Q4" s="76">
        <v>281138</v>
      </c>
      <c r="R4" s="24"/>
      <c r="S4" s="288">
        <f>K4*D4</f>
        <v>53580</v>
      </c>
      <c r="T4" s="288">
        <f>L4*E4</f>
        <v>36495580</v>
      </c>
      <c r="U4" s="288">
        <f>T4+S4</f>
        <v>36549160</v>
      </c>
      <c r="V4" s="288">
        <f>N4*F4</f>
        <v>91275240</v>
      </c>
      <c r="W4" s="288">
        <f>O4*G4</f>
        <v>97786160</v>
      </c>
      <c r="X4" s="288">
        <f>P4*H4</f>
        <v>101730940</v>
      </c>
      <c r="Y4" s="289">
        <f>Q4*I4</f>
        <v>106832440</v>
      </c>
    </row>
    <row r="5" spans="1:25" customFormat="1" ht="12.6" customHeight="1" x14ac:dyDescent="0.25">
      <c r="A5" s="25">
        <v>1111</v>
      </c>
      <c r="B5" s="287" t="s">
        <v>15</v>
      </c>
      <c r="C5" s="102">
        <v>620</v>
      </c>
      <c r="D5" s="102">
        <v>620</v>
      </c>
      <c r="E5" s="102">
        <v>620</v>
      </c>
      <c r="F5" s="102">
        <v>620</v>
      </c>
      <c r="G5" s="102">
        <v>620</v>
      </c>
      <c r="H5" s="102">
        <v>620</v>
      </c>
      <c r="I5" s="102">
        <v>620</v>
      </c>
      <c r="J5" s="24"/>
      <c r="K5" s="75">
        <v>132551</v>
      </c>
      <c r="L5" s="75">
        <v>95236</v>
      </c>
      <c r="M5" s="75">
        <f>K5+L5</f>
        <v>227787</v>
      </c>
      <c r="N5" s="76">
        <v>238524</v>
      </c>
      <c r="O5" s="76">
        <v>255539</v>
      </c>
      <c r="P5" s="76">
        <v>265848</v>
      </c>
      <c r="Q5" s="76">
        <v>279179</v>
      </c>
      <c r="R5" s="24"/>
      <c r="S5" s="288">
        <f t="shared" ref="S5:T59" si="0">K5*D5</f>
        <v>82181620</v>
      </c>
      <c r="T5" s="288">
        <f t="shared" si="0"/>
        <v>59046320</v>
      </c>
      <c r="U5" s="288">
        <f t="shared" ref="U5:U68" si="1">T5+S5</f>
        <v>141227940</v>
      </c>
      <c r="V5" s="288">
        <f t="shared" ref="V5:Y59" si="2">N5*F5</f>
        <v>147884880</v>
      </c>
      <c r="W5" s="288">
        <f t="shared" si="2"/>
        <v>158434180</v>
      </c>
      <c r="X5" s="288">
        <f t="shared" si="2"/>
        <v>164825760</v>
      </c>
      <c r="Y5" s="289">
        <f t="shared" si="2"/>
        <v>173090980</v>
      </c>
    </row>
    <row r="6" spans="1:25" customFormat="1" ht="12.6" customHeight="1" x14ac:dyDescent="0.25">
      <c r="A6" s="25">
        <v>1311</v>
      </c>
      <c r="B6" s="287" t="s">
        <v>16</v>
      </c>
      <c r="C6" s="102">
        <v>250</v>
      </c>
      <c r="D6" s="102">
        <v>250</v>
      </c>
      <c r="E6" s="102">
        <v>250</v>
      </c>
      <c r="F6" s="102">
        <v>250</v>
      </c>
      <c r="G6" s="102">
        <v>250</v>
      </c>
      <c r="H6" s="102">
        <v>250</v>
      </c>
      <c r="I6" s="102">
        <v>250</v>
      </c>
      <c r="J6" s="24"/>
      <c r="K6" s="75">
        <v>133482</v>
      </c>
      <c r="L6" s="75">
        <v>95904</v>
      </c>
      <c r="M6" s="75">
        <v>230170</v>
      </c>
      <c r="N6" s="76">
        <v>240198</v>
      </c>
      <c r="O6" s="76">
        <v>257332</v>
      </c>
      <c r="P6" s="76">
        <v>267713</v>
      </c>
      <c r="Q6" s="76">
        <v>281138</v>
      </c>
      <c r="R6" s="24"/>
      <c r="S6" s="288">
        <f t="shared" si="0"/>
        <v>33370500</v>
      </c>
      <c r="T6" s="288">
        <f t="shared" si="0"/>
        <v>23976000</v>
      </c>
      <c r="U6" s="288">
        <f t="shared" si="1"/>
        <v>57346500</v>
      </c>
      <c r="V6" s="288">
        <f t="shared" si="2"/>
        <v>60049500</v>
      </c>
      <c r="W6" s="288">
        <f t="shared" si="2"/>
        <v>64333000</v>
      </c>
      <c r="X6" s="288">
        <f t="shared" si="2"/>
        <v>66928250</v>
      </c>
      <c r="Y6" s="289">
        <f t="shared" si="2"/>
        <v>70284500</v>
      </c>
    </row>
    <row r="7" spans="1:25" customFormat="1" ht="12.6" customHeight="1" x14ac:dyDescent="0.25">
      <c r="A7" s="25">
        <v>1012</v>
      </c>
      <c r="B7" s="287" t="s">
        <v>17</v>
      </c>
      <c r="C7" s="102">
        <v>250</v>
      </c>
      <c r="D7" s="102">
        <v>250</v>
      </c>
      <c r="E7" s="102">
        <v>250</v>
      </c>
      <c r="F7" s="102">
        <v>250</v>
      </c>
      <c r="G7" s="102">
        <v>250</v>
      </c>
      <c r="H7" s="102">
        <v>250</v>
      </c>
      <c r="I7" s="102">
        <v>250</v>
      </c>
      <c r="J7" s="24"/>
      <c r="K7" s="75">
        <v>8729</v>
      </c>
      <c r="L7" s="75">
        <v>6477</v>
      </c>
      <c r="M7" s="75">
        <v>15544</v>
      </c>
      <c r="N7" s="76">
        <v>15167</v>
      </c>
      <c r="O7" s="76">
        <v>15119</v>
      </c>
      <c r="P7" s="76">
        <v>15064</v>
      </c>
      <c r="Q7" s="76">
        <v>15365</v>
      </c>
      <c r="R7" s="24"/>
      <c r="S7" s="288">
        <f t="shared" si="0"/>
        <v>2182250</v>
      </c>
      <c r="T7" s="288">
        <f t="shared" si="0"/>
        <v>1619250</v>
      </c>
      <c r="U7" s="288">
        <f t="shared" si="1"/>
        <v>3801500</v>
      </c>
      <c r="V7" s="288">
        <f t="shared" si="2"/>
        <v>3791750</v>
      </c>
      <c r="W7" s="288">
        <f t="shared" si="2"/>
        <v>3779750</v>
      </c>
      <c r="X7" s="288">
        <f t="shared" si="2"/>
        <v>3766000</v>
      </c>
      <c r="Y7" s="289">
        <f t="shared" si="2"/>
        <v>3841250</v>
      </c>
    </row>
    <row r="8" spans="1:25" customFormat="1" ht="12.6" customHeight="1" x14ac:dyDescent="0.25">
      <c r="A8" s="25">
        <v>1112</v>
      </c>
      <c r="B8" s="287" t="s">
        <v>18</v>
      </c>
      <c r="C8" s="102">
        <v>120</v>
      </c>
      <c r="D8" s="102">
        <v>120</v>
      </c>
      <c r="E8" s="102">
        <v>120</v>
      </c>
      <c r="F8" s="102">
        <v>120</v>
      </c>
      <c r="G8" s="102">
        <v>120</v>
      </c>
      <c r="H8" s="102">
        <v>120</v>
      </c>
      <c r="I8" s="102">
        <v>120</v>
      </c>
      <c r="J8" s="24"/>
      <c r="K8" s="75">
        <v>8729</v>
      </c>
      <c r="L8" s="75">
        <v>6477</v>
      </c>
      <c r="M8" s="75">
        <v>15544</v>
      </c>
      <c r="N8" s="76">
        <v>15167</v>
      </c>
      <c r="O8" s="76">
        <v>15119</v>
      </c>
      <c r="P8" s="76">
        <v>15064</v>
      </c>
      <c r="Q8" s="76">
        <v>15365</v>
      </c>
      <c r="R8" s="24"/>
      <c r="S8" s="288">
        <f t="shared" si="0"/>
        <v>1047480</v>
      </c>
      <c r="T8" s="288">
        <f t="shared" si="0"/>
        <v>777240</v>
      </c>
      <c r="U8" s="288">
        <f t="shared" si="1"/>
        <v>1824720</v>
      </c>
      <c r="V8" s="288">
        <f t="shared" si="2"/>
        <v>1820040</v>
      </c>
      <c r="W8" s="288">
        <f t="shared" si="2"/>
        <v>1814280</v>
      </c>
      <c r="X8" s="288">
        <f t="shared" si="2"/>
        <v>1807680</v>
      </c>
      <c r="Y8" s="289">
        <f t="shared" si="2"/>
        <v>1843800</v>
      </c>
    </row>
    <row r="9" spans="1:25" customFormat="1" ht="12.6" customHeight="1" x14ac:dyDescent="0.25">
      <c r="A9" s="25">
        <v>1312</v>
      </c>
      <c r="B9" s="287" t="s">
        <v>19</v>
      </c>
      <c r="C9" s="102">
        <v>160</v>
      </c>
      <c r="D9" s="102">
        <v>160</v>
      </c>
      <c r="E9" s="102">
        <v>160</v>
      </c>
      <c r="F9" s="102">
        <v>160</v>
      </c>
      <c r="G9" s="102">
        <v>160</v>
      </c>
      <c r="H9" s="102">
        <v>160</v>
      </c>
      <c r="I9" s="102">
        <v>160</v>
      </c>
      <c r="J9" s="24"/>
      <c r="K9" s="75">
        <v>8729</v>
      </c>
      <c r="L9" s="75">
        <v>6477</v>
      </c>
      <c r="M9" s="75">
        <v>15544</v>
      </c>
      <c r="N9" s="76">
        <v>15167</v>
      </c>
      <c r="O9" s="76">
        <v>15119</v>
      </c>
      <c r="P9" s="76">
        <v>15064</v>
      </c>
      <c r="Q9" s="76">
        <v>15365</v>
      </c>
      <c r="R9" s="24"/>
      <c r="S9" s="288">
        <f t="shared" si="0"/>
        <v>1396640</v>
      </c>
      <c r="T9" s="288">
        <f t="shared" si="0"/>
        <v>1036320</v>
      </c>
      <c r="U9" s="288">
        <f t="shared" si="1"/>
        <v>2432960</v>
      </c>
      <c r="V9" s="288">
        <f t="shared" si="2"/>
        <v>2426720</v>
      </c>
      <c r="W9" s="288">
        <f t="shared" si="2"/>
        <v>2419040</v>
      </c>
      <c r="X9" s="288">
        <f t="shared" si="2"/>
        <v>2410240</v>
      </c>
      <c r="Y9" s="289">
        <f t="shared" si="2"/>
        <v>2458400</v>
      </c>
    </row>
    <row r="10" spans="1:25" customFormat="1" ht="12.6" customHeight="1" x14ac:dyDescent="0.25">
      <c r="A10" s="25">
        <v>1013</v>
      </c>
      <c r="B10" s="287" t="s">
        <v>20</v>
      </c>
      <c r="C10" s="102">
        <v>250</v>
      </c>
      <c r="D10" s="102">
        <v>250</v>
      </c>
      <c r="E10" s="102">
        <v>250</v>
      </c>
      <c r="F10" s="102">
        <v>250</v>
      </c>
      <c r="G10" s="102">
        <v>250</v>
      </c>
      <c r="H10" s="102">
        <v>250</v>
      </c>
      <c r="I10" s="102">
        <v>250</v>
      </c>
      <c r="J10" s="24"/>
      <c r="K10" s="75">
        <v>307</v>
      </c>
      <c r="L10" s="75">
        <v>220</v>
      </c>
      <c r="M10" s="75">
        <v>527</v>
      </c>
      <c r="N10" s="76">
        <v>532</v>
      </c>
      <c r="O10" s="76">
        <v>537</v>
      </c>
      <c r="P10" s="76">
        <v>543</v>
      </c>
      <c r="Q10" s="76">
        <v>548</v>
      </c>
      <c r="R10" s="24"/>
      <c r="S10" s="288">
        <f t="shared" si="0"/>
        <v>76750</v>
      </c>
      <c r="T10" s="288">
        <f t="shared" si="0"/>
        <v>55000</v>
      </c>
      <c r="U10" s="288">
        <f t="shared" si="1"/>
        <v>131750</v>
      </c>
      <c r="V10" s="288">
        <f t="shared" si="2"/>
        <v>133000</v>
      </c>
      <c r="W10" s="288">
        <f t="shared" si="2"/>
        <v>134250</v>
      </c>
      <c r="X10" s="288">
        <f t="shared" si="2"/>
        <v>135750</v>
      </c>
      <c r="Y10" s="289">
        <f t="shared" si="2"/>
        <v>137000</v>
      </c>
    </row>
    <row r="11" spans="1:25" customFormat="1" x14ac:dyDescent="0.25">
      <c r="A11" s="25">
        <v>1113</v>
      </c>
      <c r="B11" s="287" t="s">
        <v>21</v>
      </c>
      <c r="C11" s="102">
        <v>380</v>
      </c>
      <c r="D11" s="102">
        <v>380</v>
      </c>
      <c r="E11" s="102">
        <v>380</v>
      </c>
      <c r="F11" s="102">
        <v>380</v>
      </c>
      <c r="G11" s="102">
        <v>380</v>
      </c>
      <c r="H11" s="102">
        <v>380</v>
      </c>
      <c r="I11" s="102">
        <v>380</v>
      </c>
      <c r="J11" s="24"/>
      <c r="K11" s="75">
        <v>307</v>
      </c>
      <c r="L11" s="75">
        <v>220</v>
      </c>
      <c r="M11" s="75">
        <v>527</v>
      </c>
      <c r="N11" s="76">
        <v>532</v>
      </c>
      <c r="O11" s="76">
        <v>537</v>
      </c>
      <c r="P11" s="76">
        <v>543</v>
      </c>
      <c r="Q11" s="76">
        <v>548</v>
      </c>
      <c r="R11" s="24"/>
      <c r="S11" s="288">
        <f t="shared" si="0"/>
        <v>116660</v>
      </c>
      <c r="T11" s="288">
        <f t="shared" si="0"/>
        <v>83600</v>
      </c>
      <c r="U11" s="288">
        <f t="shared" si="1"/>
        <v>200260</v>
      </c>
      <c r="V11" s="288">
        <f t="shared" si="2"/>
        <v>202160</v>
      </c>
      <c r="W11" s="288">
        <f t="shared" si="2"/>
        <v>204060</v>
      </c>
      <c r="X11" s="288">
        <f t="shared" si="2"/>
        <v>206340</v>
      </c>
      <c r="Y11" s="289">
        <f t="shared" si="2"/>
        <v>208240</v>
      </c>
    </row>
    <row r="12" spans="1:25" customFormat="1" x14ac:dyDescent="0.25">
      <c r="A12" s="25">
        <v>1313</v>
      </c>
      <c r="B12" s="287" t="s">
        <v>22</v>
      </c>
      <c r="C12" s="102">
        <v>200</v>
      </c>
      <c r="D12" s="102">
        <v>200</v>
      </c>
      <c r="E12" s="102">
        <v>200</v>
      </c>
      <c r="F12" s="102">
        <v>200</v>
      </c>
      <c r="G12" s="102">
        <v>200</v>
      </c>
      <c r="H12" s="102">
        <v>200</v>
      </c>
      <c r="I12" s="102">
        <v>200</v>
      </c>
      <c r="J12" s="24"/>
      <c r="K12" s="75">
        <v>307</v>
      </c>
      <c r="L12" s="75">
        <v>220</v>
      </c>
      <c r="M12" s="75">
        <v>527</v>
      </c>
      <c r="N12" s="76">
        <v>532</v>
      </c>
      <c r="O12" s="76">
        <v>537</v>
      </c>
      <c r="P12" s="76">
        <v>543</v>
      </c>
      <c r="Q12" s="76">
        <v>548</v>
      </c>
      <c r="R12" s="24"/>
      <c r="S12" s="288">
        <f t="shared" si="0"/>
        <v>61400</v>
      </c>
      <c r="T12" s="288">
        <f t="shared" si="0"/>
        <v>44000</v>
      </c>
      <c r="U12" s="288">
        <f t="shared" si="1"/>
        <v>105400</v>
      </c>
      <c r="V12" s="288">
        <f t="shared" si="2"/>
        <v>106400</v>
      </c>
      <c r="W12" s="288">
        <f t="shared" si="2"/>
        <v>107400</v>
      </c>
      <c r="X12" s="288">
        <f t="shared" si="2"/>
        <v>108600</v>
      </c>
      <c r="Y12" s="289">
        <f t="shared" si="2"/>
        <v>109600</v>
      </c>
    </row>
    <row r="13" spans="1:25" customFormat="1" x14ac:dyDescent="0.25">
      <c r="A13" s="25">
        <v>1014</v>
      </c>
      <c r="B13" s="287" t="s">
        <v>23</v>
      </c>
      <c r="C13" s="102">
        <v>380</v>
      </c>
      <c r="D13" s="102">
        <v>380</v>
      </c>
      <c r="E13" s="102">
        <v>380</v>
      </c>
      <c r="F13" s="102">
        <v>380</v>
      </c>
      <c r="G13" s="102">
        <v>380</v>
      </c>
      <c r="H13" s="102">
        <v>380</v>
      </c>
      <c r="I13" s="102">
        <v>380</v>
      </c>
      <c r="J13" s="24"/>
      <c r="K13" s="75">
        <v>323</v>
      </c>
      <c r="L13" s="75">
        <v>231</v>
      </c>
      <c r="M13" s="75">
        <v>554</v>
      </c>
      <c r="N13" s="76">
        <v>571</v>
      </c>
      <c r="O13" s="76">
        <v>588</v>
      </c>
      <c r="P13" s="76">
        <v>606</v>
      </c>
      <c r="Q13" s="76">
        <v>624</v>
      </c>
      <c r="R13" s="24"/>
      <c r="S13" s="288">
        <f t="shared" si="0"/>
        <v>122740</v>
      </c>
      <c r="T13" s="288">
        <f t="shared" si="0"/>
        <v>87780</v>
      </c>
      <c r="U13" s="288">
        <f t="shared" si="1"/>
        <v>210520</v>
      </c>
      <c r="V13" s="288">
        <f t="shared" si="2"/>
        <v>216980</v>
      </c>
      <c r="W13" s="288">
        <f t="shared" si="2"/>
        <v>223440</v>
      </c>
      <c r="X13" s="288">
        <f t="shared" si="2"/>
        <v>230280</v>
      </c>
      <c r="Y13" s="289">
        <f t="shared" si="2"/>
        <v>237120</v>
      </c>
    </row>
    <row r="14" spans="1:25" customFormat="1" x14ac:dyDescent="0.25">
      <c r="A14" s="25">
        <v>1114</v>
      </c>
      <c r="B14" s="287" t="s">
        <v>24</v>
      </c>
      <c r="C14" s="102">
        <v>620</v>
      </c>
      <c r="D14" s="102">
        <v>620</v>
      </c>
      <c r="E14" s="102">
        <v>620</v>
      </c>
      <c r="F14" s="102">
        <v>620</v>
      </c>
      <c r="G14" s="102">
        <v>620</v>
      </c>
      <c r="H14" s="102">
        <v>620</v>
      </c>
      <c r="I14" s="102">
        <v>620</v>
      </c>
      <c r="J14" s="24"/>
      <c r="K14" s="75">
        <v>323</v>
      </c>
      <c r="L14" s="75">
        <v>231</v>
      </c>
      <c r="M14" s="75">
        <v>554</v>
      </c>
      <c r="N14" s="76">
        <v>571</v>
      </c>
      <c r="O14" s="76">
        <v>588</v>
      </c>
      <c r="P14" s="76">
        <v>606</v>
      </c>
      <c r="Q14" s="76">
        <v>624</v>
      </c>
      <c r="R14" s="24"/>
      <c r="S14" s="288">
        <f t="shared" si="0"/>
        <v>200260</v>
      </c>
      <c r="T14" s="288">
        <f t="shared" si="0"/>
        <v>143220</v>
      </c>
      <c r="U14" s="288">
        <f t="shared" si="1"/>
        <v>343480</v>
      </c>
      <c r="V14" s="288">
        <f t="shared" si="2"/>
        <v>354020</v>
      </c>
      <c r="W14" s="288">
        <f t="shared" si="2"/>
        <v>364560</v>
      </c>
      <c r="X14" s="288">
        <f t="shared" si="2"/>
        <v>375720</v>
      </c>
      <c r="Y14" s="289">
        <f t="shared" si="2"/>
        <v>386880</v>
      </c>
    </row>
    <row r="15" spans="1:25" customFormat="1" x14ac:dyDescent="0.25">
      <c r="A15" s="25">
        <v>1314</v>
      </c>
      <c r="B15" s="287" t="s">
        <v>25</v>
      </c>
      <c r="C15" s="102">
        <v>750</v>
      </c>
      <c r="D15" s="102">
        <v>750</v>
      </c>
      <c r="E15" s="102">
        <v>750</v>
      </c>
      <c r="F15" s="102">
        <v>750</v>
      </c>
      <c r="G15" s="102">
        <v>750</v>
      </c>
      <c r="H15" s="102">
        <v>750</v>
      </c>
      <c r="I15" s="102">
        <v>750</v>
      </c>
      <c r="J15" s="24"/>
      <c r="K15" s="75">
        <v>323</v>
      </c>
      <c r="L15" s="75">
        <v>231</v>
      </c>
      <c r="M15" s="75">
        <v>554</v>
      </c>
      <c r="N15" s="76">
        <v>571</v>
      </c>
      <c r="O15" s="76">
        <v>588</v>
      </c>
      <c r="P15" s="76">
        <v>606</v>
      </c>
      <c r="Q15" s="76">
        <v>624</v>
      </c>
      <c r="R15" s="24"/>
      <c r="S15" s="288">
        <f t="shared" si="0"/>
        <v>242250</v>
      </c>
      <c r="T15" s="288">
        <f t="shared" si="0"/>
        <v>173250</v>
      </c>
      <c r="U15" s="288">
        <f t="shared" si="1"/>
        <v>415500</v>
      </c>
      <c r="V15" s="288">
        <f t="shared" si="2"/>
        <v>428250</v>
      </c>
      <c r="W15" s="288">
        <f t="shared" si="2"/>
        <v>441000</v>
      </c>
      <c r="X15" s="288">
        <f t="shared" si="2"/>
        <v>454500</v>
      </c>
      <c r="Y15" s="289">
        <f t="shared" si="2"/>
        <v>468000</v>
      </c>
    </row>
    <row r="16" spans="1:25" customFormat="1" x14ac:dyDescent="0.25">
      <c r="A16" s="25">
        <v>1005</v>
      </c>
      <c r="B16" s="287" t="s">
        <v>26</v>
      </c>
      <c r="C16" s="102">
        <v>250</v>
      </c>
      <c r="D16" s="102">
        <v>250</v>
      </c>
      <c r="E16" s="102">
        <v>250</v>
      </c>
      <c r="F16" s="102">
        <v>250</v>
      </c>
      <c r="G16" s="102">
        <v>250</v>
      </c>
      <c r="H16" s="102">
        <v>250</v>
      </c>
      <c r="I16" s="102">
        <v>250</v>
      </c>
      <c r="J16" s="24"/>
      <c r="K16" s="75">
        <v>34970</v>
      </c>
      <c r="L16" s="75">
        <v>24979</v>
      </c>
      <c r="M16" s="75">
        <v>59949</v>
      </c>
      <c r="N16" s="76">
        <v>63546</v>
      </c>
      <c r="O16" s="76">
        <v>67359</v>
      </c>
      <c r="P16" s="76">
        <v>71400</v>
      </c>
      <c r="Q16" s="76">
        <v>75684</v>
      </c>
      <c r="R16" s="24"/>
      <c r="S16" s="288">
        <f t="shared" si="0"/>
        <v>8742500</v>
      </c>
      <c r="T16" s="288">
        <f t="shared" si="0"/>
        <v>6244750</v>
      </c>
      <c r="U16" s="288">
        <f t="shared" si="1"/>
        <v>14987250</v>
      </c>
      <c r="V16" s="288">
        <f t="shared" si="2"/>
        <v>15886500</v>
      </c>
      <c r="W16" s="288">
        <f t="shared" si="2"/>
        <v>16839750</v>
      </c>
      <c r="X16" s="288">
        <f t="shared" si="2"/>
        <v>17850000</v>
      </c>
      <c r="Y16" s="289">
        <f t="shared" si="2"/>
        <v>18921000</v>
      </c>
    </row>
    <row r="17" spans="1:25" s="3" customFormat="1" x14ac:dyDescent="0.25">
      <c r="A17" s="25">
        <v>1017</v>
      </c>
      <c r="B17" s="287" t="s">
        <v>27</v>
      </c>
      <c r="C17" s="102">
        <v>250</v>
      </c>
      <c r="D17" s="102">
        <v>250</v>
      </c>
      <c r="E17" s="102">
        <v>250</v>
      </c>
      <c r="F17" s="102">
        <v>250</v>
      </c>
      <c r="G17" s="102">
        <v>250</v>
      </c>
      <c r="H17" s="102">
        <v>250</v>
      </c>
      <c r="I17" s="102">
        <v>250</v>
      </c>
      <c r="J17" s="24"/>
      <c r="K17" s="75">
        <v>270</v>
      </c>
      <c r="L17" s="75">
        <v>200</v>
      </c>
      <c r="M17" s="75">
        <v>470</v>
      </c>
      <c r="N17" s="76">
        <v>469</v>
      </c>
      <c r="O17" s="76">
        <v>468</v>
      </c>
      <c r="P17" s="76">
        <v>466</v>
      </c>
      <c r="Q17" s="76">
        <v>475</v>
      </c>
      <c r="R17" s="24"/>
      <c r="S17" s="288">
        <f t="shared" si="0"/>
        <v>67500</v>
      </c>
      <c r="T17" s="288">
        <f t="shared" si="0"/>
        <v>50000</v>
      </c>
      <c r="U17" s="288">
        <f t="shared" si="1"/>
        <v>117500</v>
      </c>
      <c r="V17" s="288">
        <f t="shared" si="2"/>
        <v>117250</v>
      </c>
      <c r="W17" s="288">
        <f t="shared" si="2"/>
        <v>117000</v>
      </c>
      <c r="X17" s="288">
        <f t="shared" si="2"/>
        <v>116500</v>
      </c>
      <c r="Y17" s="289">
        <f t="shared" si="2"/>
        <v>118750</v>
      </c>
    </row>
    <row r="18" spans="1:25" s="3" customFormat="1" x14ac:dyDescent="0.25">
      <c r="A18" s="25">
        <v>1019</v>
      </c>
      <c r="B18" s="287" t="s">
        <v>28</v>
      </c>
      <c r="C18" s="102">
        <v>380</v>
      </c>
      <c r="D18" s="102">
        <v>380</v>
      </c>
      <c r="E18" s="102">
        <v>380</v>
      </c>
      <c r="F18" s="102">
        <v>380</v>
      </c>
      <c r="G18" s="102">
        <v>380</v>
      </c>
      <c r="H18" s="102">
        <v>380</v>
      </c>
      <c r="I18" s="102">
        <v>380</v>
      </c>
      <c r="J18" s="24"/>
      <c r="K18" s="75">
        <v>0</v>
      </c>
      <c r="L18" s="75">
        <v>0</v>
      </c>
      <c r="M18" s="75">
        <v>0</v>
      </c>
      <c r="N18" s="76">
        <v>0</v>
      </c>
      <c r="O18" s="76">
        <v>0</v>
      </c>
      <c r="P18" s="76">
        <v>0</v>
      </c>
      <c r="Q18" s="76">
        <v>0</v>
      </c>
      <c r="R18" s="24"/>
      <c r="S18" s="288">
        <f t="shared" si="0"/>
        <v>0</v>
      </c>
      <c r="T18" s="288">
        <f t="shared" si="0"/>
        <v>0</v>
      </c>
      <c r="U18" s="288">
        <f t="shared" si="1"/>
        <v>0</v>
      </c>
      <c r="V18" s="288">
        <f t="shared" si="2"/>
        <v>0</v>
      </c>
      <c r="W18" s="288">
        <f t="shared" si="2"/>
        <v>0</v>
      </c>
      <c r="X18" s="288">
        <f t="shared" si="2"/>
        <v>0</v>
      </c>
      <c r="Y18" s="289">
        <f t="shared" si="2"/>
        <v>0</v>
      </c>
    </row>
    <row r="19" spans="1:25" customFormat="1" ht="24" x14ac:dyDescent="0.25">
      <c r="A19" s="25">
        <v>1051</v>
      </c>
      <c r="B19" s="287" t="s">
        <v>29</v>
      </c>
      <c r="C19" s="102">
        <v>130</v>
      </c>
      <c r="D19" s="102">
        <v>130</v>
      </c>
      <c r="E19" s="102">
        <v>130</v>
      </c>
      <c r="F19" s="102">
        <v>130</v>
      </c>
      <c r="G19" s="102">
        <v>130</v>
      </c>
      <c r="H19" s="102">
        <v>130</v>
      </c>
      <c r="I19" s="102">
        <v>130</v>
      </c>
      <c r="J19" s="24"/>
      <c r="K19" s="75">
        <v>38097</v>
      </c>
      <c r="L19" s="75">
        <v>27371</v>
      </c>
      <c r="M19" s="75">
        <v>65468</v>
      </c>
      <c r="N19" s="76">
        <v>68546</v>
      </c>
      <c r="O19" s="76">
        <v>73419</v>
      </c>
      <c r="P19" s="76">
        <v>76375</v>
      </c>
      <c r="Q19" s="76">
        <v>80195</v>
      </c>
      <c r="R19" s="24"/>
      <c r="S19" s="288">
        <f t="shared" si="0"/>
        <v>4952610</v>
      </c>
      <c r="T19" s="288">
        <f t="shared" si="0"/>
        <v>3558230</v>
      </c>
      <c r="U19" s="288">
        <f t="shared" si="1"/>
        <v>8510840</v>
      </c>
      <c r="V19" s="288">
        <f t="shared" si="2"/>
        <v>8910980</v>
      </c>
      <c r="W19" s="288">
        <f t="shared" si="2"/>
        <v>9544470</v>
      </c>
      <c r="X19" s="288">
        <f t="shared" si="2"/>
        <v>9928750</v>
      </c>
      <c r="Y19" s="289">
        <f t="shared" si="2"/>
        <v>10425350</v>
      </c>
    </row>
    <row r="20" spans="1:25" customFormat="1" ht="24" x14ac:dyDescent="0.25">
      <c r="A20" s="26">
        <v>1052</v>
      </c>
      <c r="B20" s="290" t="s">
        <v>30</v>
      </c>
      <c r="C20" s="102">
        <v>50</v>
      </c>
      <c r="D20" s="102">
        <v>50</v>
      </c>
      <c r="E20" s="102">
        <v>50</v>
      </c>
      <c r="F20" s="102">
        <v>50</v>
      </c>
      <c r="G20" s="102">
        <v>50</v>
      </c>
      <c r="H20" s="102">
        <v>50</v>
      </c>
      <c r="I20" s="102">
        <v>50</v>
      </c>
      <c r="J20" s="24"/>
      <c r="K20" s="75">
        <v>1542</v>
      </c>
      <c r="L20" s="75">
        <v>1102</v>
      </c>
      <c r="M20" s="75">
        <v>2644</v>
      </c>
      <c r="N20" s="76">
        <v>2803</v>
      </c>
      <c r="O20" s="76">
        <v>2971</v>
      </c>
      <c r="P20" s="76">
        <v>3149</v>
      </c>
      <c r="Q20" s="76">
        <v>3338</v>
      </c>
      <c r="R20" s="24"/>
      <c r="S20" s="288">
        <f t="shared" si="0"/>
        <v>77100</v>
      </c>
      <c r="T20" s="288">
        <f t="shared" si="0"/>
        <v>55100</v>
      </c>
      <c r="U20" s="288">
        <f t="shared" si="1"/>
        <v>132200</v>
      </c>
      <c r="V20" s="288">
        <f t="shared" si="2"/>
        <v>140150</v>
      </c>
      <c r="W20" s="288">
        <f t="shared" si="2"/>
        <v>148550</v>
      </c>
      <c r="X20" s="288">
        <f t="shared" si="2"/>
        <v>157450</v>
      </c>
      <c r="Y20" s="289">
        <f t="shared" si="2"/>
        <v>166900</v>
      </c>
    </row>
    <row r="21" spans="1:25" customFormat="1" x14ac:dyDescent="0.25">
      <c r="A21" s="26">
        <v>1081</v>
      </c>
      <c r="B21" s="287" t="s">
        <v>31</v>
      </c>
      <c r="C21" s="102">
        <v>310</v>
      </c>
      <c r="D21" s="102">
        <v>310</v>
      </c>
      <c r="E21" s="102">
        <v>310</v>
      </c>
      <c r="F21" s="102">
        <v>310</v>
      </c>
      <c r="G21" s="102">
        <v>310</v>
      </c>
      <c r="H21" s="102">
        <v>310</v>
      </c>
      <c r="I21" s="102">
        <v>310</v>
      </c>
      <c r="J21" s="24"/>
      <c r="K21" s="75">
        <v>6407</v>
      </c>
      <c r="L21" s="75">
        <v>4617</v>
      </c>
      <c r="M21" s="75">
        <v>11024</v>
      </c>
      <c r="N21" s="75">
        <v>11543</v>
      </c>
      <c r="O21" s="75">
        <v>12367</v>
      </c>
      <c r="P21" s="75">
        <v>12866</v>
      </c>
      <c r="Q21" s="75">
        <v>13511</v>
      </c>
      <c r="R21" s="24"/>
      <c r="S21" s="288">
        <f t="shared" si="0"/>
        <v>1986170</v>
      </c>
      <c r="T21" s="288">
        <f t="shared" si="0"/>
        <v>1431270</v>
      </c>
      <c r="U21" s="288">
        <f t="shared" si="1"/>
        <v>3417440</v>
      </c>
      <c r="V21" s="288">
        <f t="shared" si="2"/>
        <v>3578330</v>
      </c>
      <c r="W21" s="288">
        <f t="shared" si="2"/>
        <v>3833770</v>
      </c>
      <c r="X21" s="288">
        <f t="shared" si="2"/>
        <v>3988460</v>
      </c>
      <c r="Y21" s="289">
        <f t="shared" si="2"/>
        <v>4188410</v>
      </c>
    </row>
    <row r="22" spans="1:25" customFormat="1" x14ac:dyDescent="0.25">
      <c r="A22" s="26">
        <v>1082</v>
      </c>
      <c r="B22" s="287" t="s">
        <v>32</v>
      </c>
      <c r="C22" s="102">
        <v>310</v>
      </c>
      <c r="D22" s="102">
        <v>310</v>
      </c>
      <c r="E22" s="102">
        <v>310</v>
      </c>
      <c r="F22" s="102">
        <v>310</v>
      </c>
      <c r="G22" s="102">
        <v>310</v>
      </c>
      <c r="H22" s="102">
        <v>310</v>
      </c>
      <c r="I22" s="102">
        <v>310</v>
      </c>
      <c r="J22" s="24"/>
      <c r="K22" s="75">
        <v>58</v>
      </c>
      <c r="L22" s="75">
        <v>43</v>
      </c>
      <c r="M22" s="75">
        <v>101</v>
      </c>
      <c r="N22" s="75">
        <v>101</v>
      </c>
      <c r="O22" s="75">
        <v>100</v>
      </c>
      <c r="P22" s="75">
        <v>100</v>
      </c>
      <c r="Q22" s="75">
        <v>102</v>
      </c>
      <c r="R22" s="24"/>
      <c r="S22" s="288">
        <f t="shared" si="0"/>
        <v>17980</v>
      </c>
      <c r="T22" s="288">
        <f t="shared" si="0"/>
        <v>13330</v>
      </c>
      <c r="U22" s="288">
        <f t="shared" si="1"/>
        <v>31310</v>
      </c>
      <c r="V22" s="288">
        <f t="shared" si="2"/>
        <v>31310</v>
      </c>
      <c r="W22" s="288">
        <f t="shared" si="2"/>
        <v>31000</v>
      </c>
      <c r="X22" s="288">
        <f t="shared" si="2"/>
        <v>31000</v>
      </c>
      <c r="Y22" s="289">
        <f t="shared" si="2"/>
        <v>31620</v>
      </c>
    </row>
    <row r="23" spans="1:25" customFormat="1" x14ac:dyDescent="0.25">
      <c r="A23" s="26">
        <v>1083</v>
      </c>
      <c r="B23" s="287" t="s">
        <v>33</v>
      </c>
      <c r="C23" s="102">
        <v>310</v>
      </c>
      <c r="D23" s="102">
        <v>310</v>
      </c>
      <c r="E23" s="102">
        <v>310</v>
      </c>
      <c r="F23" s="102">
        <v>310</v>
      </c>
      <c r="G23" s="102">
        <v>310</v>
      </c>
      <c r="H23" s="102">
        <v>310</v>
      </c>
      <c r="I23" s="102">
        <v>310</v>
      </c>
      <c r="J23" s="24"/>
      <c r="K23" s="75">
        <v>1</v>
      </c>
      <c r="L23" s="75">
        <v>0</v>
      </c>
      <c r="M23" s="75">
        <v>1</v>
      </c>
      <c r="N23" s="75">
        <v>1</v>
      </c>
      <c r="O23" s="75">
        <v>1</v>
      </c>
      <c r="P23" s="75">
        <v>1</v>
      </c>
      <c r="Q23" s="75">
        <v>1</v>
      </c>
      <c r="R23" s="24"/>
      <c r="S23" s="288">
        <f t="shared" si="0"/>
        <v>310</v>
      </c>
      <c r="T23" s="288">
        <f t="shared" si="0"/>
        <v>0</v>
      </c>
      <c r="U23" s="288">
        <f t="shared" si="1"/>
        <v>310</v>
      </c>
      <c r="V23" s="288">
        <f t="shared" si="2"/>
        <v>310</v>
      </c>
      <c r="W23" s="288">
        <f t="shared" si="2"/>
        <v>310</v>
      </c>
      <c r="X23" s="288">
        <f t="shared" si="2"/>
        <v>310</v>
      </c>
      <c r="Y23" s="289">
        <f t="shared" si="2"/>
        <v>310</v>
      </c>
    </row>
    <row r="24" spans="1:25" customFormat="1" x14ac:dyDescent="0.25">
      <c r="A24" s="26">
        <v>1084</v>
      </c>
      <c r="B24" s="287" t="s">
        <v>34</v>
      </c>
      <c r="C24" s="102">
        <v>310</v>
      </c>
      <c r="D24" s="102">
        <v>310</v>
      </c>
      <c r="E24" s="102">
        <v>310</v>
      </c>
      <c r="F24" s="102">
        <v>310</v>
      </c>
      <c r="G24" s="102">
        <v>310</v>
      </c>
      <c r="H24" s="102">
        <v>310</v>
      </c>
      <c r="I24" s="102">
        <v>310</v>
      </c>
      <c r="J24" s="24"/>
      <c r="K24" s="75">
        <v>14</v>
      </c>
      <c r="L24" s="75">
        <v>11</v>
      </c>
      <c r="M24" s="75">
        <v>25</v>
      </c>
      <c r="N24" s="75">
        <v>26</v>
      </c>
      <c r="O24" s="75">
        <v>27</v>
      </c>
      <c r="P24" s="75">
        <v>28</v>
      </c>
      <c r="Q24" s="75">
        <v>29</v>
      </c>
      <c r="R24" s="24"/>
      <c r="S24" s="288">
        <f t="shared" si="0"/>
        <v>4340</v>
      </c>
      <c r="T24" s="288">
        <f t="shared" si="0"/>
        <v>3410</v>
      </c>
      <c r="U24" s="288">
        <f t="shared" si="1"/>
        <v>7750</v>
      </c>
      <c r="V24" s="288">
        <f t="shared" si="2"/>
        <v>8060</v>
      </c>
      <c r="W24" s="288">
        <f t="shared" si="2"/>
        <v>8370</v>
      </c>
      <c r="X24" s="288">
        <f t="shared" si="2"/>
        <v>8680</v>
      </c>
      <c r="Y24" s="289">
        <f t="shared" si="2"/>
        <v>8990</v>
      </c>
    </row>
    <row r="25" spans="1:25" customFormat="1" x14ac:dyDescent="0.25">
      <c r="A25" s="26">
        <v>1085</v>
      </c>
      <c r="B25" s="287" t="s">
        <v>35</v>
      </c>
      <c r="C25" s="102">
        <v>310</v>
      </c>
      <c r="D25" s="102">
        <v>310</v>
      </c>
      <c r="E25" s="102">
        <v>310</v>
      </c>
      <c r="F25" s="102">
        <v>310</v>
      </c>
      <c r="G25" s="102">
        <v>310</v>
      </c>
      <c r="H25" s="102">
        <v>310</v>
      </c>
      <c r="I25" s="102">
        <v>310</v>
      </c>
      <c r="J25" s="24"/>
      <c r="K25" s="75">
        <v>2327</v>
      </c>
      <c r="L25" s="75">
        <v>1662</v>
      </c>
      <c r="M25" s="75">
        <v>3989</v>
      </c>
      <c r="N25" s="75">
        <v>4229</v>
      </c>
      <c r="O25" s="75">
        <v>4483</v>
      </c>
      <c r="P25" s="75">
        <v>4752</v>
      </c>
      <c r="Q25" s="75">
        <v>5037</v>
      </c>
      <c r="R25" s="24"/>
      <c r="S25" s="288">
        <f t="shared" si="0"/>
        <v>721370</v>
      </c>
      <c r="T25" s="288">
        <f t="shared" si="0"/>
        <v>515220</v>
      </c>
      <c r="U25" s="288">
        <f t="shared" si="1"/>
        <v>1236590</v>
      </c>
      <c r="V25" s="288">
        <f t="shared" si="2"/>
        <v>1310990</v>
      </c>
      <c r="W25" s="288">
        <f t="shared" si="2"/>
        <v>1389730</v>
      </c>
      <c r="X25" s="288">
        <f t="shared" si="2"/>
        <v>1473120</v>
      </c>
      <c r="Y25" s="289">
        <f t="shared" si="2"/>
        <v>1561470</v>
      </c>
    </row>
    <row r="26" spans="1:25" customFormat="1" x14ac:dyDescent="0.25">
      <c r="A26" s="25">
        <v>1201</v>
      </c>
      <c r="B26" s="287" t="s">
        <v>36</v>
      </c>
      <c r="C26" s="102">
        <v>250</v>
      </c>
      <c r="D26" s="102">
        <v>250</v>
      </c>
      <c r="E26" s="102">
        <v>250</v>
      </c>
      <c r="F26" s="102">
        <v>250</v>
      </c>
      <c r="G26" s="102">
        <v>250</v>
      </c>
      <c r="H26" s="102">
        <v>250</v>
      </c>
      <c r="I26" s="102">
        <v>250</v>
      </c>
      <c r="J26" s="24"/>
      <c r="K26" s="75">
        <v>71353</v>
      </c>
      <c r="L26" s="75">
        <v>50563</v>
      </c>
      <c r="M26" s="75">
        <v>121916</v>
      </c>
      <c r="N26" s="76">
        <v>127492</v>
      </c>
      <c r="O26" s="76">
        <v>132719</v>
      </c>
      <c r="P26" s="76">
        <v>138073</v>
      </c>
      <c r="Q26" s="76">
        <v>144997</v>
      </c>
      <c r="R26" s="24"/>
      <c r="S26" s="288">
        <f t="shared" si="0"/>
        <v>17838250</v>
      </c>
      <c r="T26" s="288">
        <f t="shared" si="0"/>
        <v>12640750</v>
      </c>
      <c r="U26" s="288">
        <f t="shared" si="1"/>
        <v>30479000</v>
      </c>
      <c r="V26" s="288">
        <f t="shared" si="2"/>
        <v>31873000</v>
      </c>
      <c r="W26" s="288">
        <f t="shared" si="2"/>
        <v>33179750</v>
      </c>
      <c r="X26" s="288">
        <f t="shared" si="2"/>
        <v>34518250</v>
      </c>
      <c r="Y26" s="289">
        <f t="shared" si="2"/>
        <v>36249250</v>
      </c>
    </row>
    <row r="27" spans="1:25" customFormat="1" x14ac:dyDescent="0.25">
      <c r="A27" s="25">
        <v>1202</v>
      </c>
      <c r="B27" s="287" t="s">
        <v>37</v>
      </c>
      <c r="C27" s="102">
        <v>60</v>
      </c>
      <c r="D27" s="102">
        <v>60</v>
      </c>
      <c r="E27" s="102">
        <v>60</v>
      </c>
      <c r="F27" s="102">
        <v>60</v>
      </c>
      <c r="G27" s="102">
        <v>60</v>
      </c>
      <c r="H27" s="102">
        <v>60</v>
      </c>
      <c r="I27" s="102">
        <v>60</v>
      </c>
      <c r="J27" s="24"/>
      <c r="K27" s="75">
        <v>431711</v>
      </c>
      <c r="L27" s="75">
        <v>317649</v>
      </c>
      <c r="M27" s="75">
        <v>749360</v>
      </c>
      <c r="N27" s="76">
        <v>814163</v>
      </c>
      <c r="O27" s="76">
        <v>847540</v>
      </c>
      <c r="P27" s="76">
        <v>881731</v>
      </c>
      <c r="Q27" s="76">
        <v>925947</v>
      </c>
      <c r="R27" s="24"/>
      <c r="S27" s="288">
        <f t="shared" si="0"/>
        <v>25902660</v>
      </c>
      <c r="T27" s="288">
        <f t="shared" si="0"/>
        <v>19058940</v>
      </c>
      <c r="U27" s="288">
        <f t="shared" si="1"/>
        <v>44961600</v>
      </c>
      <c r="V27" s="288">
        <f t="shared" si="2"/>
        <v>48849780</v>
      </c>
      <c r="W27" s="288">
        <f t="shared" si="2"/>
        <v>50852400</v>
      </c>
      <c r="X27" s="288">
        <f t="shared" si="2"/>
        <v>52903860</v>
      </c>
      <c r="Y27" s="289">
        <f t="shared" si="2"/>
        <v>55556820</v>
      </c>
    </row>
    <row r="28" spans="1:25" customFormat="1" x14ac:dyDescent="0.25">
      <c r="A28" s="25">
        <v>1203</v>
      </c>
      <c r="B28" s="287" t="s">
        <v>38</v>
      </c>
      <c r="C28" s="102">
        <v>450</v>
      </c>
      <c r="D28" s="102">
        <v>450</v>
      </c>
      <c r="E28" s="102">
        <v>450</v>
      </c>
      <c r="F28" s="102">
        <v>450</v>
      </c>
      <c r="G28" s="102">
        <v>450</v>
      </c>
      <c r="H28" s="102">
        <v>450</v>
      </c>
      <c r="I28" s="102">
        <v>450</v>
      </c>
      <c r="J28" s="24"/>
      <c r="K28" s="75">
        <v>2257</v>
      </c>
      <c r="L28" s="75">
        <v>1622</v>
      </c>
      <c r="M28" s="75">
        <v>3879</v>
      </c>
      <c r="N28" s="76">
        <v>4056</v>
      </c>
      <c r="O28" s="76">
        <v>4223</v>
      </c>
      <c r="P28" s="76">
        <v>4393</v>
      </c>
      <c r="Q28" s="76">
        <v>4613</v>
      </c>
      <c r="R28" s="24"/>
      <c r="S28" s="288">
        <f t="shared" si="0"/>
        <v>1015650</v>
      </c>
      <c r="T28" s="288">
        <f t="shared" si="0"/>
        <v>729900</v>
      </c>
      <c r="U28" s="288">
        <f t="shared" si="1"/>
        <v>1745550</v>
      </c>
      <c r="V28" s="288">
        <f t="shared" si="2"/>
        <v>1825200</v>
      </c>
      <c r="W28" s="288">
        <f t="shared" si="2"/>
        <v>1900350</v>
      </c>
      <c r="X28" s="288">
        <f t="shared" si="2"/>
        <v>1976850</v>
      </c>
      <c r="Y28" s="289">
        <f t="shared" si="2"/>
        <v>2075850</v>
      </c>
    </row>
    <row r="29" spans="1:25" customFormat="1" x14ac:dyDescent="0.25">
      <c r="A29" s="25">
        <v>1204</v>
      </c>
      <c r="B29" s="287" t="s">
        <v>39</v>
      </c>
      <c r="C29" s="102">
        <v>250</v>
      </c>
      <c r="D29" s="102">
        <v>250</v>
      </c>
      <c r="E29" s="102">
        <v>250</v>
      </c>
      <c r="F29" s="102">
        <v>250</v>
      </c>
      <c r="G29" s="102">
        <v>250</v>
      </c>
      <c r="H29" s="102">
        <v>250</v>
      </c>
      <c r="I29" s="102">
        <v>250</v>
      </c>
      <c r="J29" s="24"/>
      <c r="K29" s="75">
        <v>601</v>
      </c>
      <c r="L29" s="75">
        <v>430</v>
      </c>
      <c r="M29" s="75">
        <v>1031</v>
      </c>
      <c r="N29" s="76">
        <v>1063</v>
      </c>
      <c r="O29" s="76">
        <v>1094</v>
      </c>
      <c r="P29" s="76">
        <v>1128</v>
      </c>
      <c r="Q29" s="76">
        <v>1161</v>
      </c>
      <c r="R29" s="24"/>
      <c r="S29" s="288">
        <f t="shared" si="0"/>
        <v>150250</v>
      </c>
      <c r="T29" s="288">
        <f t="shared" si="0"/>
        <v>107500</v>
      </c>
      <c r="U29" s="288">
        <f t="shared" si="1"/>
        <v>257750</v>
      </c>
      <c r="V29" s="288">
        <f t="shared" si="2"/>
        <v>265750</v>
      </c>
      <c r="W29" s="288">
        <f t="shared" si="2"/>
        <v>273500</v>
      </c>
      <c r="X29" s="288">
        <f t="shared" si="2"/>
        <v>282000</v>
      </c>
      <c r="Y29" s="289">
        <f t="shared" si="2"/>
        <v>290250</v>
      </c>
    </row>
    <row r="30" spans="1:25" customFormat="1" x14ac:dyDescent="0.25">
      <c r="A30" s="25">
        <v>1205</v>
      </c>
      <c r="B30" s="287" t="s">
        <v>40</v>
      </c>
      <c r="C30" s="102">
        <v>60</v>
      </c>
      <c r="D30" s="102">
        <v>60</v>
      </c>
      <c r="E30" s="102">
        <v>60</v>
      </c>
      <c r="F30" s="102">
        <v>60</v>
      </c>
      <c r="G30" s="102">
        <v>60</v>
      </c>
      <c r="H30" s="102">
        <v>60</v>
      </c>
      <c r="I30" s="102">
        <v>60</v>
      </c>
      <c r="J30" s="24"/>
      <c r="K30" s="75">
        <v>3463</v>
      </c>
      <c r="L30" s="75">
        <v>2474</v>
      </c>
      <c r="M30" s="75">
        <v>5937</v>
      </c>
      <c r="N30" s="76">
        <v>6120</v>
      </c>
      <c r="O30" s="76">
        <v>6302</v>
      </c>
      <c r="P30" s="76">
        <v>6495</v>
      </c>
      <c r="Q30" s="76">
        <v>6688</v>
      </c>
      <c r="R30" s="24"/>
      <c r="S30" s="288">
        <f t="shared" si="0"/>
        <v>207780</v>
      </c>
      <c r="T30" s="288">
        <f t="shared" si="0"/>
        <v>148440</v>
      </c>
      <c r="U30" s="288">
        <f t="shared" si="1"/>
        <v>356220</v>
      </c>
      <c r="V30" s="288">
        <f t="shared" si="2"/>
        <v>367200</v>
      </c>
      <c r="W30" s="288">
        <f t="shared" si="2"/>
        <v>378120</v>
      </c>
      <c r="X30" s="288">
        <f t="shared" si="2"/>
        <v>389700</v>
      </c>
      <c r="Y30" s="289">
        <f t="shared" si="2"/>
        <v>401280</v>
      </c>
    </row>
    <row r="31" spans="1:25" customFormat="1" x14ac:dyDescent="0.25">
      <c r="A31" s="25">
        <v>1801</v>
      </c>
      <c r="B31" s="287" t="s">
        <v>41</v>
      </c>
      <c r="C31" s="102">
        <v>930</v>
      </c>
      <c r="D31" s="102">
        <v>930</v>
      </c>
      <c r="E31" s="102">
        <v>930</v>
      </c>
      <c r="F31" s="102">
        <v>930</v>
      </c>
      <c r="G31" s="102">
        <v>930</v>
      </c>
      <c r="H31" s="102">
        <v>930</v>
      </c>
      <c r="I31" s="102">
        <v>930</v>
      </c>
      <c r="J31" s="24"/>
      <c r="K31" s="75">
        <v>72561</v>
      </c>
      <c r="L31" s="75">
        <v>51829</v>
      </c>
      <c r="M31" s="75">
        <v>124390</v>
      </c>
      <c r="N31" s="76">
        <v>131853</v>
      </c>
      <c r="O31" s="76">
        <v>139106</v>
      </c>
      <c r="P31" s="76">
        <v>146756</v>
      </c>
      <c r="Q31" s="76">
        <v>154094</v>
      </c>
      <c r="R31" s="24"/>
      <c r="S31" s="288">
        <f t="shared" si="0"/>
        <v>67481730</v>
      </c>
      <c r="T31" s="288">
        <f t="shared" si="0"/>
        <v>48200970</v>
      </c>
      <c r="U31" s="288">
        <f t="shared" si="1"/>
        <v>115682700</v>
      </c>
      <c r="V31" s="288">
        <f t="shared" si="2"/>
        <v>122623290</v>
      </c>
      <c r="W31" s="288">
        <f t="shared" si="2"/>
        <v>129368580</v>
      </c>
      <c r="X31" s="288">
        <f t="shared" si="2"/>
        <v>136483080</v>
      </c>
      <c r="Y31" s="289">
        <f t="shared" si="2"/>
        <v>143307420</v>
      </c>
    </row>
    <row r="32" spans="1:25" customFormat="1" x14ac:dyDescent="0.25">
      <c r="A32" s="26">
        <v>1809</v>
      </c>
      <c r="B32" s="287" t="s">
        <v>42</v>
      </c>
      <c r="C32" s="102">
        <v>810</v>
      </c>
      <c r="D32" s="102">
        <v>810</v>
      </c>
      <c r="E32" s="102">
        <v>810</v>
      </c>
      <c r="F32" s="102">
        <v>810</v>
      </c>
      <c r="G32" s="102">
        <v>810</v>
      </c>
      <c r="H32" s="102">
        <v>810</v>
      </c>
      <c r="I32" s="102">
        <v>810</v>
      </c>
      <c r="J32" s="24"/>
      <c r="K32" s="75">
        <v>43</v>
      </c>
      <c r="L32" s="75">
        <v>31</v>
      </c>
      <c r="M32" s="75">
        <v>74</v>
      </c>
      <c r="N32" s="76">
        <v>74</v>
      </c>
      <c r="O32" s="76">
        <v>74</v>
      </c>
      <c r="P32" s="76">
        <v>74</v>
      </c>
      <c r="Q32" s="76">
        <v>74</v>
      </c>
      <c r="R32" s="24"/>
      <c r="S32" s="288">
        <f t="shared" si="0"/>
        <v>34830</v>
      </c>
      <c r="T32" s="288">
        <f t="shared" si="0"/>
        <v>25110</v>
      </c>
      <c r="U32" s="288">
        <f t="shared" si="1"/>
        <v>59940</v>
      </c>
      <c r="V32" s="288">
        <f t="shared" si="2"/>
        <v>59940</v>
      </c>
      <c r="W32" s="288">
        <f t="shared" si="2"/>
        <v>59940</v>
      </c>
      <c r="X32" s="288">
        <f t="shared" si="2"/>
        <v>59940</v>
      </c>
      <c r="Y32" s="289">
        <f t="shared" si="2"/>
        <v>59940</v>
      </c>
    </row>
    <row r="33" spans="1:25" customFormat="1" x14ac:dyDescent="0.25">
      <c r="A33" s="26">
        <v>1810</v>
      </c>
      <c r="B33" s="287" t="s">
        <v>43</v>
      </c>
      <c r="C33" s="102">
        <v>810</v>
      </c>
      <c r="D33" s="102">
        <v>810</v>
      </c>
      <c r="E33" s="102">
        <v>810</v>
      </c>
      <c r="F33" s="102">
        <v>810</v>
      </c>
      <c r="G33" s="102">
        <v>810</v>
      </c>
      <c r="H33" s="102">
        <v>810</v>
      </c>
      <c r="I33" s="102">
        <v>810</v>
      </c>
      <c r="J33" s="24"/>
      <c r="K33" s="75">
        <v>3</v>
      </c>
      <c r="L33" s="75">
        <v>2</v>
      </c>
      <c r="M33" s="75">
        <v>5</v>
      </c>
      <c r="N33" s="76">
        <v>5</v>
      </c>
      <c r="O33" s="76">
        <v>5</v>
      </c>
      <c r="P33" s="76">
        <v>5</v>
      </c>
      <c r="Q33" s="76">
        <v>5</v>
      </c>
      <c r="R33" s="24"/>
      <c r="S33" s="288">
        <f t="shared" si="0"/>
        <v>2430</v>
      </c>
      <c r="T33" s="288">
        <f t="shared" si="0"/>
        <v>1620</v>
      </c>
      <c r="U33" s="288">
        <f t="shared" si="1"/>
        <v>4050</v>
      </c>
      <c r="V33" s="288">
        <f t="shared" si="2"/>
        <v>4050</v>
      </c>
      <c r="W33" s="288">
        <f t="shared" si="2"/>
        <v>4050</v>
      </c>
      <c r="X33" s="288">
        <f t="shared" si="2"/>
        <v>4050</v>
      </c>
      <c r="Y33" s="289">
        <f t="shared" si="2"/>
        <v>4050</v>
      </c>
    </row>
    <row r="34" spans="1:25" s="3" customFormat="1" ht="24" x14ac:dyDescent="0.25">
      <c r="A34" s="26">
        <v>1821</v>
      </c>
      <c r="B34" s="287" t="s">
        <v>44</v>
      </c>
      <c r="C34" s="102">
        <v>250</v>
      </c>
      <c r="D34" s="102">
        <v>250</v>
      </c>
      <c r="E34" s="102">
        <v>250</v>
      </c>
      <c r="F34" s="102">
        <v>250</v>
      </c>
      <c r="G34" s="102">
        <v>250</v>
      </c>
      <c r="H34" s="102">
        <v>250</v>
      </c>
      <c r="I34" s="102">
        <v>250</v>
      </c>
      <c r="J34" s="24"/>
      <c r="K34" s="75">
        <v>337</v>
      </c>
      <c r="L34" s="75">
        <v>241</v>
      </c>
      <c r="M34" s="75">
        <v>578</v>
      </c>
      <c r="N34" s="76">
        <v>612</v>
      </c>
      <c r="O34" s="76">
        <v>646</v>
      </c>
      <c r="P34" s="76">
        <v>681</v>
      </c>
      <c r="Q34" s="76">
        <v>716</v>
      </c>
      <c r="R34" s="24"/>
      <c r="S34" s="288">
        <f t="shared" si="0"/>
        <v>84250</v>
      </c>
      <c r="T34" s="288">
        <f t="shared" si="0"/>
        <v>60250</v>
      </c>
      <c r="U34" s="288">
        <f t="shared" si="1"/>
        <v>144500</v>
      </c>
      <c r="V34" s="288">
        <f t="shared" si="2"/>
        <v>153000</v>
      </c>
      <c r="W34" s="288">
        <f t="shared" si="2"/>
        <v>161500</v>
      </c>
      <c r="X34" s="288">
        <f t="shared" si="2"/>
        <v>170250</v>
      </c>
      <c r="Y34" s="289">
        <f t="shared" si="2"/>
        <v>179000</v>
      </c>
    </row>
    <row r="35" spans="1:25" s="3" customFormat="1" x14ac:dyDescent="0.25">
      <c r="A35" s="26">
        <v>1822</v>
      </c>
      <c r="B35" s="287" t="s">
        <v>45</v>
      </c>
      <c r="C35" s="102">
        <v>60</v>
      </c>
      <c r="D35" s="102">
        <v>60</v>
      </c>
      <c r="E35" s="102">
        <v>60</v>
      </c>
      <c r="F35" s="102">
        <v>60</v>
      </c>
      <c r="G35" s="102">
        <v>60</v>
      </c>
      <c r="H35" s="102">
        <v>60</v>
      </c>
      <c r="I35" s="102">
        <v>60</v>
      </c>
      <c r="J35" s="24"/>
      <c r="K35" s="75">
        <v>2963</v>
      </c>
      <c r="L35" s="75">
        <v>2117</v>
      </c>
      <c r="M35" s="75">
        <v>5080</v>
      </c>
      <c r="N35" s="76">
        <v>5385</v>
      </c>
      <c r="O35" s="76">
        <v>5681</v>
      </c>
      <c r="P35" s="76">
        <v>5994</v>
      </c>
      <c r="Q35" s="76">
        <v>6293</v>
      </c>
      <c r="R35" s="24"/>
      <c r="S35" s="288">
        <f t="shared" si="0"/>
        <v>177780</v>
      </c>
      <c r="T35" s="288">
        <f t="shared" si="0"/>
        <v>127020</v>
      </c>
      <c r="U35" s="288">
        <f t="shared" si="1"/>
        <v>304800</v>
      </c>
      <c r="V35" s="288">
        <f t="shared" si="2"/>
        <v>323100</v>
      </c>
      <c r="W35" s="288">
        <f t="shared" si="2"/>
        <v>340860</v>
      </c>
      <c r="X35" s="288">
        <f t="shared" si="2"/>
        <v>359640</v>
      </c>
      <c r="Y35" s="289">
        <f t="shared" si="2"/>
        <v>377580</v>
      </c>
    </row>
    <row r="36" spans="1:25" s="3" customFormat="1" x14ac:dyDescent="0.25">
      <c r="A36" s="26">
        <v>1817</v>
      </c>
      <c r="B36" s="287" t="s">
        <v>183</v>
      </c>
      <c r="C36" s="102">
        <v>4800</v>
      </c>
      <c r="D36" s="102">
        <v>4800</v>
      </c>
      <c r="E36" s="102">
        <v>4800</v>
      </c>
      <c r="F36" s="102">
        <v>4800</v>
      </c>
      <c r="G36" s="102">
        <v>4800</v>
      </c>
      <c r="H36" s="102">
        <v>4800</v>
      </c>
      <c r="I36" s="102">
        <v>4800</v>
      </c>
      <c r="J36" s="24"/>
      <c r="K36" s="75">
        <v>2917</v>
      </c>
      <c r="L36" s="75">
        <v>4083</v>
      </c>
      <c r="M36" s="75">
        <v>7000</v>
      </c>
      <c r="N36" s="76">
        <v>7000</v>
      </c>
      <c r="O36" s="76">
        <v>0</v>
      </c>
      <c r="P36" s="76">
        <v>0</v>
      </c>
      <c r="Q36" s="76">
        <v>0</v>
      </c>
      <c r="R36" s="24"/>
      <c r="S36" s="288">
        <f t="shared" si="0"/>
        <v>14001600</v>
      </c>
      <c r="T36" s="288">
        <f t="shared" si="0"/>
        <v>19598400</v>
      </c>
      <c r="U36" s="288">
        <f t="shared" si="1"/>
        <v>33600000</v>
      </c>
      <c r="V36" s="288">
        <f t="shared" si="2"/>
        <v>33600000</v>
      </c>
      <c r="W36" s="288">
        <f t="shared" si="2"/>
        <v>0</v>
      </c>
      <c r="X36" s="288">
        <f t="shared" si="2"/>
        <v>0</v>
      </c>
      <c r="Y36" s="289">
        <f t="shared" si="2"/>
        <v>0</v>
      </c>
    </row>
    <row r="37" spans="1:25" customFormat="1" x14ac:dyDescent="0.25">
      <c r="A37" s="27" t="s">
        <v>13</v>
      </c>
      <c r="B37" s="291"/>
      <c r="C37" s="104"/>
      <c r="D37" s="104"/>
      <c r="E37" s="104"/>
      <c r="F37" s="104"/>
      <c r="G37" s="104"/>
      <c r="H37" s="104"/>
      <c r="I37" s="104"/>
      <c r="J37" s="24"/>
      <c r="K37" s="75"/>
      <c r="L37" s="75"/>
      <c r="M37" s="75"/>
      <c r="N37" s="77"/>
      <c r="O37" s="77"/>
      <c r="P37" s="77"/>
      <c r="Q37" s="77"/>
      <c r="R37" s="24"/>
      <c r="S37" s="288">
        <f t="shared" ref="S37:Y37" si="3">SUM(S4:S36)</f>
        <v>264519220</v>
      </c>
      <c r="T37" s="288">
        <f t="shared" si="3"/>
        <v>236107770</v>
      </c>
      <c r="U37" s="288">
        <f t="shared" si="3"/>
        <v>500626990</v>
      </c>
      <c r="V37" s="288">
        <f t="shared" si="3"/>
        <v>578617130</v>
      </c>
      <c r="W37" s="288">
        <f t="shared" si="3"/>
        <v>578473120</v>
      </c>
      <c r="X37" s="288">
        <f t="shared" si="3"/>
        <v>603681950</v>
      </c>
      <c r="Y37" s="289">
        <f t="shared" si="3"/>
        <v>633822450</v>
      </c>
    </row>
    <row r="38" spans="1:25" customFormat="1" x14ac:dyDescent="0.25">
      <c r="A38" s="27"/>
      <c r="B38" s="291"/>
      <c r="C38" s="104"/>
      <c r="D38" s="104"/>
      <c r="E38" s="104"/>
      <c r="F38" s="104"/>
      <c r="G38" s="104"/>
      <c r="H38" s="104"/>
      <c r="I38" s="104"/>
      <c r="J38" s="24"/>
      <c r="K38" s="75"/>
      <c r="L38" s="75"/>
      <c r="M38" s="75"/>
      <c r="N38" s="77"/>
      <c r="O38" s="77"/>
      <c r="P38" s="77"/>
      <c r="Q38" s="77"/>
      <c r="R38" s="24"/>
      <c r="S38" s="288"/>
      <c r="T38" s="288"/>
      <c r="U38" s="288"/>
      <c r="V38" s="288"/>
      <c r="W38" s="288"/>
      <c r="X38" s="288"/>
      <c r="Y38" s="289"/>
    </row>
    <row r="39" spans="1:25" customFormat="1" x14ac:dyDescent="0.25">
      <c r="A39" s="27" t="s">
        <v>46</v>
      </c>
      <c r="B39" s="291"/>
      <c r="C39" s="104"/>
      <c r="D39" s="104"/>
      <c r="E39" s="104"/>
      <c r="F39" s="104"/>
      <c r="G39" s="104"/>
      <c r="H39" s="104"/>
      <c r="I39" s="104"/>
      <c r="J39" s="24"/>
      <c r="K39" s="75"/>
      <c r="L39" s="75"/>
      <c r="M39" s="75"/>
      <c r="N39" s="77"/>
      <c r="O39" s="77"/>
      <c r="P39" s="77"/>
      <c r="Q39" s="77"/>
      <c r="R39" s="24"/>
      <c r="S39" s="288"/>
      <c r="T39" s="288"/>
      <c r="U39" s="288"/>
      <c r="V39" s="288"/>
      <c r="W39" s="288"/>
      <c r="X39" s="288"/>
      <c r="Y39" s="289"/>
    </row>
    <row r="40" spans="1:25" customFormat="1" x14ac:dyDescent="0.25">
      <c r="A40" s="25">
        <v>2011</v>
      </c>
      <c r="B40" s="287" t="s">
        <v>14</v>
      </c>
      <c r="C40" s="102">
        <v>190</v>
      </c>
      <c r="D40" s="102">
        <v>190</v>
      </c>
      <c r="E40" s="102">
        <v>190</v>
      </c>
      <c r="F40" s="102">
        <v>190</v>
      </c>
      <c r="G40" s="102">
        <v>190</v>
      </c>
      <c r="H40" s="102">
        <v>190</v>
      </c>
      <c r="I40" s="102">
        <v>190</v>
      </c>
      <c r="J40" s="24"/>
      <c r="K40" s="78">
        <v>5207</v>
      </c>
      <c r="L40" s="78">
        <v>3766</v>
      </c>
      <c r="M40" s="78">
        <v>8973</v>
      </c>
      <c r="N40" s="78">
        <v>9396</v>
      </c>
      <c r="O40" s="78">
        <v>10066</v>
      </c>
      <c r="P40" s="78">
        <v>10472</v>
      </c>
      <c r="Q40" s="78">
        <v>10997</v>
      </c>
      <c r="R40" s="24"/>
      <c r="S40" s="288">
        <f t="shared" si="0"/>
        <v>989330</v>
      </c>
      <c r="T40" s="288">
        <f t="shared" si="0"/>
        <v>715540</v>
      </c>
      <c r="U40" s="288">
        <f t="shared" si="1"/>
        <v>1704870</v>
      </c>
      <c r="V40" s="288">
        <f t="shared" si="2"/>
        <v>1785240</v>
      </c>
      <c r="W40" s="288">
        <f t="shared" si="2"/>
        <v>1912540</v>
      </c>
      <c r="X40" s="288">
        <f t="shared" si="2"/>
        <v>1989680</v>
      </c>
      <c r="Y40" s="289">
        <f t="shared" si="2"/>
        <v>2089430</v>
      </c>
    </row>
    <row r="41" spans="1:25" customFormat="1" x14ac:dyDescent="0.25">
      <c r="A41" s="25">
        <v>4011</v>
      </c>
      <c r="B41" s="287" t="s">
        <v>47</v>
      </c>
      <c r="C41" s="102">
        <v>95</v>
      </c>
      <c r="D41" s="102">
        <v>95</v>
      </c>
      <c r="E41" s="102">
        <v>95</v>
      </c>
      <c r="F41" s="102">
        <v>95</v>
      </c>
      <c r="G41" s="102">
        <v>95</v>
      </c>
      <c r="H41" s="102">
        <v>95</v>
      </c>
      <c r="I41" s="102">
        <v>95</v>
      </c>
      <c r="J41" s="24"/>
      <c r="K41" s="78">
        <v>38184</v>
      </c>
      <c r="L41" s="78">
        <v>27616</v>
      </c>
      <c r="M41" s="78">
        <v>65800</v>
      </c>
      <c r="N41" s="78">
        <v>68902</v>
      </c>
      <c r="O41" s="78">
        <v>73816</v>
      </c>
      <c r="P41" s="78">
        <v>76794</v>
      </c>
      <c r="Q41" s="78">
        <v>80645</v>
      </c>
      <c r="R41" s="24"/>
      <c r="S41" s="288">
        <f t="shared" si="0"/>
        <v>3627480</v>
      </c>
      <c r="T41" s="288">
        <f t="shared" si="0"/>
        <v>2623520</v>
      </c>
      <c r="U41" s="288">
        <f t="shared" si="1"/>
        <v>6251000</v>
      </c>
      <c r="V41" s="288">
        <f t="shared" si="2"/>
        <v>6545690</v>
      </c>
      <c r="W41" s="288">
        <f t="shared" si="2"/>
        <v>7012520</v>
      </c>
      <c r="X41" s="288">
        <f t="shared" si="2"/>
        <v>7295430</v>
      </c>
      <c r="Y41" s="289">
        <f t="shared" si="2"/>
        <v>7661275</v>
      </c>
    </row>
    <row r="42" spans="1:25" customFormat="1" x14ac:dyDescent="0.25">
      <c r="A42" s="25">
        <v>2111</v>
      </c>
      <c r="B42" s="287" t="s">
        <v>15</v>
      </c>
      <c r="C42" s="102">
        <v>310</v>
      </c>
      <c r="D42" s="102">
        <v>310</v>
      </c>
      <c r="E42" s="102">
        <v>310</v>
      </c>
      <c r="F42" s="102">
        <v>310</v>
      </c>
      <c r="G42" s="102">
        <v>310</v>
      </c>
      <c r="H42" s="102">
        <v>310</v>
      </c>
      <c r="I42" s="102">
        <v>310</v>
      </c>
      <c r="J42" s="24"/>
      <c r="K42" s="78">
        <v>43053</v>
      </c>
      <c r="L42" s="78">
        <v>30933</v>
      </c>
      <c r="M42" s="78">
        <v>73986</v>
      </c>
      <c r="N42" s="78">
        <v>77473</v>
      </c>
      <c r="O42" s="78">
        <v>82999</v>
      </c>
      <c r="P42" s="78">
        <v>86348</v>
      </c>
      <c r="Q42" s="78">
        <v>90678</v>
      </c>
      <c r="R42" s="24"/>
      <c r="S42" s="288">
        <f t="shared" si="0"/>
        <v>13346430</v>
      </c>
      <c r="T42" s="288">
        <f t="shared" si="0"/>
        <v>9589230</v>
      </c>
      <c r="U42" s="288">
        <f t="shared" si="1"/>
        <v>22935660</v>
      </c>
      <c r="V42" s="288">
        <f t="shared" si="2"/>
        <v>24016630</v>
      </c>
      <c r="W42" s="288">
        <f t="shared" si="2"/>
        <v>25729690</v>
      </c>
      <c r="X42" s="288">
        <f t="shared" si="2"/>
        <v>26767880</v>
      </c>
      <c r="Y42" s="289">
        <f t="shared" si="2"/>
        <v>28110180</v>
      </c>
    </row>
    <row r="43" spans="1:25" customFormat="1" x14ac:dyDescent="0.25">
      <c r="A43" s="25">
        <v>2311</v>
      </c>
      <c r="B43" s="287" t="s">
        <v>16</v>
      </c>
      <c r="C43" s="102">
        <v>125</v>
      </c>
      <c r="D43" s="102">
        <v>125</v>
      </c>
      <c r="E43" s="102">
        <v>125</v>
      </c>
      <c r="F43" s="102">
        <v>125</v>
      </c>
      <c r="G43" s="102">
        <v>125</v>
      </c>
      <c r="H43" s="102">
        <v>125</v>
      </c>
      <c r="I43" s="102">
        <v>125</v>
      </c>
      <c r="J43" s="24"/>
      <c r="K43" s="78">
        <v>43189</v>
      </c>
      <c r="L43" s="78">
        <v>31030</v>
      </c>
      <c r="M43" s="78">
        <v>74219</v>
      </c>
      <c r="N43" s="78">
        <v>77718</v>
      </c>
      <c r="O43" s="78">
        <v>83262</v>
      </c>
      <c r="P43" s="78">
        <v>86620</v>
      </c>
      <c r="Q43" s="78">
        <v>90964</v>
      </c>
      <c r="R43" s="24"/>
      <c r="S43" s="288">
        <f t="shared" si="0"/>
        <v>5398625</v>
      </c>
      <c r="T43" s="288">
        <f t="shared" si="0"/>
        <v>3878750</v>
      </c>
      <c r="U43" s="288">
        <f t="shared" si="1"/>
        <v>9277375</v>
      </c>
      <c r="V43" s="288">
        <f t="shared" si="2"/>
        <v>9714750</v>
      </c>
      <c r="W43" s="288">
        <f t="shared" si="2"/>
        <v>10407750</v>
      </c>
      <c r="X43" s="288">
        <f t="shared" si="2"/>
        <v>10827500</v>
      </c>
      <c r="Y43" s="289">
        <f t="shared" si="2"/>
        <v>11370500</v>
      </c>
    </row>
    <row r="44" spans="1:25" customFormat="1" x14ac:dyDescent="0.25">
      <c r="A44" s="25">
        <v>2012</v>
      </c>
      <c r="B44" s="287" t="s">
        <v>17</v>
      </c>
      <c r="C44" s="102">
        <v>125</v>
      </c>
      <c r="D44" s="102">
        <v>125</v>
      </c>
      <c r="E44" s="102">
        <v>125</v>
      </c>
      <c r="F44" s="102">
        <v>125</v>
      </c>
      <c r="G44" s="102">
        <v>125</v>
      </c>
      <c r="H44" s="102">
        <v>125</v>
      </c>
      <c r="I44" s="102">
        <v>125</v>
      </c>
      <c r="J44" s="24"/>
      <c r="K44" s="78">
        <v>6984</v>
      </c>
      <c r="L44" s="78">
        <v>5181</v>
      </c>
      <c r="M44" s="78">
        <v>12165</v>
      </c>
      <c r="N44" s="76">
        <v>12134</v>
      </c>
      <c r="O44" s="76">
        <v>12095</v>
      </c>
      <c r="P44" s="76">
        <v>12051</v>
      </c>
      <c r="Q44" s="76">
        <v>12292</v>
      </c>
      <c r="R44" s="24"/>
      <c r="S44" s="288">
        <f t="shared" si="0"/>
        <v>873000</v>
      </c>
      <c r="T44" s="288">
        <f t="shared" si="0"/>
        <v>647625</v>
      </c>
      <c r="U44" s="288">
        <f t="shared" si="1"/>
        <v>1520625</v>
      </c>
      <c r="V44" s="288">
        <f t="shared" si="2"/>
        <v>1516750</v>
      </c>
      <c r="W44" s="288">
        <f t="shared" si="2"/>
        <v>1511875</v>
      </c>
      <c r="X44" s="288">
        <f t="shared" si="2"/>
        <v>1506375</v>
      </c>
      <c r="Y44" s="289">
        <f t="shared" si="2"/>
        <v>1536500</v>
      </c>
    </row>
    <row r="45" spans="1:25" customFormat="1" x14ac:dyDescent="0.25">
      <c r="A45" s="25">
        <v>2112</v>
      </c>
      <c r="B45" s="287" t="s">
        <v>18</v>
      </c>
      <c r="C45" s="102">
        <v>60</v>
      </c>
      <c r="D45" s="102">
        <v>60</v>
      </c>
      <c r="E45" s="102">
        <v>60</v>
      </c>
      <c r="F45" s="102">
        <v>60</v>
      </c>
      <c r="G45" s="102">
        <v>60</v>
      </c>
      <c r="H45" s="102">
        <v>60</v>
      </c>
      <c r="I45" s="102">
        <v>60</v>
      </c>
      <c r="J45" s="24"/>
      <c r="K45" s="78">
        <v>6984</v>
      </c>
      <c r="L45" s="78">
        <v>5181</v>
      </c>
      <c r="M45" s="78">
        <v>12165</v>
      </c>
      <c r="N45" s="76">
        <v>12134</v>
      </c>
      <c r="O45" s="76">
        <v>12095</v>
      </c>
      <c r="P45" s="76">
        <v>12051</v>
      </c>
      <c r="Q45" s="76">
        <v>12292</v>
      </c>
      <c r="R45" s="24"/>
      <c r="S45" s="288">
        <f t="shared" si="0"/>
        <v>419040</v>
      </c>
      <c r="T45" s="288">
        <f t="shared" si="0"/>
        <v>310860</v>
      </c>
      <c r="U45" s="288">
        <f t="shared" si="1"/>
        <v>729900</v>
      </c>
      <c r="V45" s="288">
        <f t="shared" si="2"/>
        <v>728040</v>
      </c>
      <c r="W45" s="288">
        <f t="shared" si="2"/>
        <v>725700</v>
      </c>
      <c r="X45" s="288">
        <f t="shared" si="2"/>
        <v>723060</v>
      </c>
      <c r="Y45" s="289">
        <f t="shared" si="2"/>
        <v>737520</v>
      </c>
    </row>
    <row r="46" spans="1:25" customFormat="1" x14ac:dyDescent="0.25">
      <c r="A46" s="25">
        <v>2312</v>
      </c>
      <c r="B46" s="287" t="s">
        <v>19</v>
      </c>
      <c r="C46" s="102">
        <v>80</v>
      </c>
      <c r="D46" s="102">
        <v>80</v>
      </c>
      <c r="E46" s="102">
        <v>80</v>
      </c>
      <c r="F46" s="102">
        <v>80</v>
      </c>
      <c r="G46" s="102">
        <v>80</v>
      </c>
      <c r="H46" s="102">
        <v>80</v>
      </c>
      <c r="I46" s="102">
        <v>80</v>
      </c>
      <c r="J46" s="24"/>
      <c r="K46" s="78">
        <v>6984</v>
      </c>
      <c r="L46" s="78">
        <v>5181</v>
      </c>
      <c r="M46" s="78">
        <v>12165</v>
      </c>
      <c r="N46" s="76">
        <v>12134</v>
      </c>
      <c r="O46" s="76">
        <v>12095</v>
      </c>
      <c r="P46" s="76">
        <v>12051</v>
      </c>
      <c r="Q46" s="76">
        <v>12292</v>
      </c>
      <c r="R46" s="24"/>
      <c r="S46" s="288">
        <f t="shared" si="0"/>
        <v>558720</v>
      </c>
      <c r="T46" s="288">
        <f t="shared" si="0"/>
        <v>414480</v>
      </c>
      <c r="U46" s="288">
        <f t="shared" si="1"/>
        <v>973200</v>
      </c>
      <c r="V46" s="288">
        <f t="shared" si="2"/>
        <v>970720</v>
      </c>
      <c r="W46" s="288">
        <f t="shared" si="2"/>
        <v>967600</v>
      </c>
      <c r="X46" s="288">
        <f t="shared" si="2"/>
        <v>964080</v>
      </c>
      <c r="Y46" s="289">
        <f t="shared" si="2"/>
        <v>983360</v>
      </c>
    </row>
    <row r="47" spans="1:25" customFormat="1" x14ac:dyDescent="0.25">
      <c r="A47" s="25">
        <v>2013</v>
      </c>
      <c r="B47" s="287" t="s">
        <v>20</v>
      </c>
      <c r="C47" s="102">
        <v>125</v>
      </c>
      <c r="D47" s="102">
        <v>125</v>
      </c>
      <c r="E47" s="102">
        <v>125</v>
      </c>
      <c r="F47" s="102">
        <v>125</v>
      </c>
      <c r="G47" s="102">
        <v>125</v>
      </c>
      <c r="H47" s="102">
        <v>125</v>
      </c>
      <c r="I47" s="102">
        <v>125</v>
      </c>
      <c r="J47" s="24"/>
      <c r="K47" s="78">
        <v>246</v>
      </c>
      <c r="L47" s="78">
        <v>176</v>
      </c>
      <c r="M47" s="78">
        <v>422</v>
      </c>
      <c r="N47" s="78">
        <v>426</v>
      </c>
      <c r="O47" s="76">
        <v>430</v>
      </c>
      <c r="P47" s="76">
        <v>434</v>
      </c>
      <c r="Q47" s="76">
        <v>438</v>
      </c>
      <c r="R47" s="24"/>
      <c r="S47" s="288">
        <f t="shared" si="0"/>
        <v>30750</v>
      </c>
      <c r="T47" s="288">
        <f t="shared" si="0"/>
        <v>22000</v>
      </c>
      <c r="U47" s="288">
        <f t="shared" si="1"/>
        <v>52750</v>
      </c>
      <c r="V47" s="288">
        <f t="shared" si="2"/>
        <v>53250</v>
      </c>
      <c r="W47" s="288">
        <f t="shared" si="2"/>
        <v>53750</v>
      </c>
      <c r="X47" s="288">
        <f t="shared" si="2"/>
        <v>54250</v>
      </c>
      <c r="Y47" s="289">
        <f t="shared" si="2"/>
        <v>54750</v>
      </c>
    </row>
    <row r="48" spans="1:25" customFormat="1" x14ac:dyDescent="0.25">
      <c r="A48" s="25">
        <v>2113</v>
      </c>
      <c r="B48" s="287" t="s">
        <v>21</v>
      </c>
      <c r="C48" s="102">
        <v>190</v>
      </c>
      <c r="D48" s="102">
        <v>190</v>
      </c>
      <c r="E48" s="102">
        <v>190</v>
      </c>
      <c r="F48" s="102">
        <v>190</v>
      </c>
      <c r="G48" s="102">
        <v>190</v>
      </c>
      <c r="H48" s="102">
        <v>190</v>
      </c>
      <c r="I48" s="102">
        <v>190</v>
      </c>
      <c r="J48" s="24"/>
      <c r="K48" s="78">
        <v>246</v>
      </c>
      <c r="L48" s="78">
        <v>176</v>
      </c>
      <c r="M48" s="78">
        <v>422</v>
      </c>
      <c r="N48" s="76">
        <v>426</v>
      </c>
      <c r="O48" s="76">
        <v>430</v>
      </c>
      <c r="P48" s="76">
        <v>434</v>
      </c>
      <c r="Q48" s="76">
        <v>438</v>
      </c>
      <c r="R48" s="24"/>
      <c r="S48" s="288">
        <f t="shared" si="0"/>
        <v>46740</v>
      </c>
      <c r="T48" s="288">
        <f t="shared" si="0"/>
        <v>33440</v>
      </c>
      <c r="U48" s="288">
        <f t="shared" si="1"/>
        <v>80180</v>
      </c>
      <c r="V48" s="288">
        <f t="shared" si="2"/>
        <v>80940</v>
      </c>
      <c r="W48" s="288">
        <f t="shared" si="2"/>
        <v>81700</v>
      </c>
      <c r="X48" s="288">
        <f t="shared" si="2"/>
        <v>82460</v>
      </c>
      <c r="Y48" s="289">
        <f t="shared" si="2"/>
        <v>83220</v>
      </c>
    </row>
    <row r="49" spans="1:25" customFormat="1" x14ac:dyDescent="0.25">
      <c r="A49" s="25">
        <v>2313</v>
      </c>
      <c r="B49" s="287" t="s">
        <v>22</v>
      </c>
      <c r="C49" s="102">
        <v>100</v>
      </c>
      <c r="D49" s="102">
        <v>100</v>
      </c>
      <c r="E49" s="102">
        <v>100</v>
      </c>
      <c r="F49" s="102">
        <v>100</v>
      </c>
      <c r="G49" s="102">
        <v>100</v>
      </c>
      <c r="H49" s="102">
        <v>100</v>
      </c>
      <c r="I49" s="102">
        <v>100</v>
      </c>
      <c r="J49" s="24"/>
      <c r="K49" s="78">
        <v>246</v>
      </c>
      <c r="L49" s="78">
        <v>176</v>
      </c>
      <c r="M49" s="78">
        <v>422</v>
      </c>
      <c r="N49" s="76">
        <v>426</v>
      </c>
      <c r="O49" s="76">
        <v>430</v>
      </c>
      <c r="P49" s="76">
        <v>434</v>
      </c>
      <c r="Q49" s="76">
        <v>438</v>
      </c>
      <c r="R49" s="24"/>
      <c r="S49" s="288">
        <f t="shared" si="0"/>
        <v>24600</v>
      </c>
      <c r="T49" s="288">
        <f t="shared" si="0"/>
        <v>17600</v>
      </c>
      <c r="U49" s="288">
        <f t="shared" si="1"/>
        <v>42200</v>
      </c>
      <c r="V49" s="288">
        <f t="shared" si="2"/>
        <v>42600</v>
      </c>
      <c r="W49" s="288">
        <f t="shared" si="2"/>
        <v>43000</v>
      </c>
      <c r="X49" s="288">
        <f t="shared" si="2"/>
        <v>43400</v>
      </c>
      <c r="Y49" s="289">
        <f t="shared" si="2"/>
        <v>43800</v>
      </c>
    </row>
    <row r="50" spans="1:25" customFormat="1" x14ac:dyDescent="0.25">
      <c r="A50" s="25">
        <v>2014</v>
      </c>
      <c r="B50" s="287" t="s">
        <v>23</v>
      </c>
      <c r="C50" s="102">
        <v>190</v>
      </c>
      <c r="D50" s="102">
        <v>190</v>
      </c>
      <c r="E50" s="102">
        <v>190</v>
      </c>
      <c r="F50" s="102">
        <v>190</v>
      </c>
      <c r="G50" s="102">
        <v>190</v>
      </c>
      <c r="H50" s="102">
        <v>190</v>
      </c>
      <c r="I50" s="102">
        <v>190</v>
      </c>
      <c r="J50" s="24"/>
      <c r="K50" s="78">
        <v>73</v>
      </c>
      <c r="L50" s="78">
        <v>52</v>
      </c>
      <c r="M50" s="78">
        <v>125</v>
      </c>
      <c r="N50" s="76">
        <v>129</v>
      </c>
      <c r="O50" s="76">
        <v>133</v>
      </c>
      <c r="P50" s="76">
        <v>137</v>
      </c>
      <c r="Q50" s="76">
        <v>141</v>
      </c>
      <c r="R50" s="24"/>
      <c r="S50" s="288">
        <f t="shared" si="0"/>
        <v>13870</v>
      </c>
      <c r="T50" s="288">
        <f t="shared" si="0"/>
        <v>9880</v>
      </c>
      <c r="U50" s="288">
        <f t="shared" si="1"/>
        <v>23750</v>
      </c>
      <c r="V50" s="288">
        <f t="shared" si="2"/>
        <v>24510</v>
      </c>
      <c r="W50" s="288">
        <f t="shared" si="2"/>
        <v>25270</v>
      </c>
      <c r="X50" s="288">
        <f t="shared" si="2"/>
        <v>26030</v>
      </c>
      <c r="Y50" s="289">
        <f t="shared" si="2"/>
        <v>26790</v>
      </c>
    </row>
    <row r="51" spans="1:25" customFormat="1" x14ac:dyDescent="0.25">
      <c r="A51" s="25">
        <v>2114</v>
      </c>
      <c r="B51" s="287" t="s">
        <v>24</v>
      </c>
      <c r="C51" s="102">
        <v>310</v>
      </c>
      <c r="D51" s="102">
        <v>310</v>
      </c>
      <c r="E51" s="102">
        <v>310</v>
      </c>
      <c r="F51" s="102">
        <v>310</v>
      </c>
      <c r="G51" s="102">
        <v>310</v>
      </c>
      <c r="H51" s="102">
        <v>310</v>
      </c>
      <c r="I51" s="102">
        <v>310</v>
      </c>
      <c r="J51" s="24"/>
      <c r="K51" s="78">
        <v>73</v>
      </c>
      <c r="L51" s="78">
        <v>52</v>
      </c>
      <c r="M51" s="78">
        <v>125</v>
      </c>
      <c r="N51" s="76">
        <v>129</v>
      </c>
      <c r="O51" s="76">
        <v>133</v>
      </c>
      <c r="P51" s="76">
        <v>137</v>
      </c>
      <c r="Q51" s="76">
        <v>141</v>
      </c>
      <c r="R51" s="24"/>
      <c r="S51" s="288">
        <f t="shared" si="0"/>
        <v>22630</v>
      </c>
      <c r="T51" s="288">
        <f t="shared" si="0"/>
        <v>16120</v>
      </c>
      <c r="U51" s="288">
        <f t="shared" si="1"/>
        <v>38750</v>
      </c>
      <c r="V51" s="288">
        <f t="shared" si="2"/>
        <v>39990</v>
      </c>
      <c r="W51" s="288">
        <f t="shared" si="2"/>
        <v>41230</v>
      </c>
      <c r="X51" s="288">
        <f t="shared" si="2"/>
        <v>42470</v>
      </c>
      <c r="Y51" s="289">
        <f t="shared" si="2"/>
        <v>43710</v>
      </c>
    </row>
    <row r="52" spans="1:25" customFormat="1" x14ac:dyDescent="0.25">
      <c r="A52" s="25">
        <v>2314</v>
      </c>
      <c r="B52" s="287" t="s">
        <v>25</v>
      </c>
      <c r="C52" s="102">
        <v>375</v>
      </c>
      <c r="D52" s="102">
        <v>375</v>
      </c>
      <c r="E52" s="102">
        <v>375</v>
      </c>
      <c r="F52" s="102">
        <v>375</v>
      </c>
      <c r="G52" s="102">
        <v>375</v>
      </c>
      <c r="H52" s="102">
        <v>375</v>
      </c>
      <c r="I52" s="102">
        <v>375</v>
      </c>
      <c r="J52" s="24"/>
      <c r="K52" s="78">
        <v>73</v>
      </c>
      <c r="L52" s="78">
        <v>52</v>
      </c>
      <c r="M52" s="78">
        <v>125</v>
      </c>
      <c r="N52" s="76">
        <v>129</v>
      </c>
      <c r="O52" s="76">
        <v>133</v>
      </c>
      <c r="P52" s="76">
        <v>137</v>
      </c>
      <c r="Q52" s="76">
        <v>141</v>
      </c>
      <c r="R52" s="24"/>
      <c r="S52" s="288">
        <f t="shared" si="0"/>
        <v>27375</v>
      </c>
      <c r="T52" s="288">
        <f t="shared" si="0"/>
        <v>19500</v>
      </c>
      <c r="U52" s="288">
        <f t="shared" si="1"/>
        <v>46875</v>
      </c>
      <c r="V52" s="288">
        <f t="shared" si="2"/>
        <v>48375</v>
      </c>
      <c r="W52" s="288">
        <f t="shared" si="2"/>
        <v>49875</v>
      </c>
      <c r="X52" s="288">
        <f t="shared" si="2"/>
        <v>51375</v>
      </c>
      <c r="Y52" s="289">
        <f t="shared" si="2"/>
        <v>52875</v>
      </c>
    </row>
    <row r="53" spans="1:25" customFormat="1" x14ac:dyDescent="0.25">
      <c r="A53" s="26">
        <v>2005</v>
      </c>
      <c r="B53" s="287" t="s">
        <v>26</v>
      </c>
      <c r="C53" s="104">
        <v>125</v>
      </c>
      <c r="D53" s="104">
        <v>125</v>
      </c>
      <c r="E53" s="104">
        <v>125</v>
      </c>
      <c r="F53" s="104">
        <v>125</v>
      </c>
      <c r="G53" s="104">
        <v>125</v>
      </c>
      <c r="H53" s="104">
        <v>125</v>
      </c>
      <c r="I53" s="104">
        <v>125</v>
      </c>
      <c r="J53" s="24"/>
      <c r="K53" s="78">
        <v>47636</v>
      </c>
      <c r="L53" s="78">
        <v>34025</v>
      </c>
      <c r="M53" s="78">
        <v>81661</v>
      </c>
      <c r="N53" s="76">
        <v>86560</v>
      </c>
      <c r="O53" s="76">
        <v>91754</v>
      </c>
      <c r="P53" s="76">
        <v>97259</v>
      </c>
      <c r="Q53" s="76">
        <v>103094</v>
      </c>
      <c r="R53" s="24"/>
      <c r="S53" s="288">
        <f t="shared" si="0"/>
        <v>5954500</v>
      </c>
      <c r="T53" s="288">
        <f t="shared" si="0"/>
        <v>4253125</v>
      </c>
      <c r="U53" s="288">
        <f t="shared" si="1"/>
        <v>10207625</v>
      </c>
      <c r="V53" s="288">
        <f t="shared" si="2"/>
        <v>10820000</v>
      </c>
      <c r="W53" s="288">
        <f t="shared" si="2"/>
        <v>11469250</v>
      </c>
      <c r="X53" s="288">
        <f t="shared" si="2"/>
        <v>12157375</v>
      </c>
      <c r="Y53" s="289">
        <f t="shared" si="2"/>
        <v>12886750</v>
      </c>
    </row>
    <row r="54" spans="1:25" s="3" customFormat="1" x14ac:dyDescent="0.25">
      <c r="A54" s="25">
        <v>2017</v>
      </c>
      <c r="B54" s="287" t="s">
        <v>27</v>
      </c>
      <c r="C54" s="102">
        <v>125</v>
      </c>
      <c r="D54" s="102">
        <v>125</v>
      </c>
      <c r="E54" s="102">
        <v>125</v>
      </c>
      <c r="F54" s="102">
        <v>125</v>
      </c>
      <c r="G54" s="102">
        <v>125</v>
      </c>
      <c r="H54" s="102">
        <v>125</v>
      </c>
      <c r="I54" s="102">
        <v>125</v>
      </c>
      <c r="J54" s="24"/>
      <c r="K54" s="78">
        <v>216</v>
      </c>
      <c r="L54" s="78">
        <v>160</v>
      </c>
      <c r="M54" s="78">
        <v>376</v>
      </c>
      <c r="N54" s="76">
        <v>375</v>
      </c>
      <c r="O54" s="76">
        <v>374</v>
      </c>
      <c r="P54" s="76">
        <v>373</v>
      </c>
      <c r="Q54" s="76">
        <v>380</v>
      </c>
      <c r="R54" s="24"/>
      <c r="S54" s="288">
        <f t="shared" si="0"/>
        <v>27000</v>
      </c>
      <c r="T54" s="288">
        <f t="shared" si="0"/>
        <v>20000</v>
      </c>
      <c r="U54" s="288">
        <f t="shared" si="1"/>
        <v>47000</v>
      </c>
      <c r="V54" s="288">
        <f t="shared" si="2"/>
        <v>46875</v>
      </c>
      <c r="W54" s="288">
        <f t="shared" si="2"/>
        <v>46750</v>
      </c>
      <c r="X54" s="288">
        <f t="shared" si="2"/>
        <v>46625</v>
      </c>
      <c r="Y54" s="289">
        <f t="shared" si="2"/>
        <v>47500</v>
      </c>
    </row>
    <row r="55" spans="1:25" s="3" customFormat="1" x14ac:dyDescent="0.25">
      <c r="A55" s="25">
        <v>2019</v>
      </c>
      <c r="B55" s="287" t="s">
        <v>28</v>
      </c>
      <c r="C55" s="102">
        <v>190</v>
      </c>
      <c r="D55" s="102">
        <v>190</v>
      </c>
      <c r="E55" s="102">
        <v>190</v>
      </c>
      <c r="F55" s="102">
        <v>190</v>
      </c>
      <c r="G55" s="102">
        <v>190</v>
      </c>
      <c r="H55" s="102">
        <v>190</v>
      </c>
      <c r="I55" s="102">
        <v>190</v>
      </c>
      <c r="J55" s="24"/>
      <c r="K55" s="78">
        <v>0</v>
      </c>
      <c r="L55" s="78">
        <v>0</v>
      </c>
      <c r="M55" s="78">
        <v>0</v>
      </c>
      <c r="N55" s="76">
        <v>0</v>
      </c>
      <c r="O55" s="76">
        <v>0</v>
      </c>
      <c r="P55" s="76">
        <v>0</v>
      </c>
      <c r="Q55" s="76">
        <v>0</v>
      </c>
      <c r="R55" s="24"/>
      <c r="S55" s="288">
        <f t="shared" si="0"/>
        <v>0</v>
      </c>
      <c r="T55" s="288">
        <f t="shared" si="0"/>
        <v>0</v>
      </c>
      <c r="U55" s="288">
        <f t="shared" si="1"/>
        <v>0</v>
      </c>
      <c r="V55" s="288">
        <f t="shared" si="2"/>
        <v>0</v>
      </c>
      <c r="W55" s="288">
        <f t="shared" si="2"/>
        <v>0</v>
      </c>
      <c r="X55" s="288">
        <f t="shared" si="2"/>
        <v>0</v>
      </c>
      <c r="Y55" s="289">
        <f t="shared" si="2"/>
        <v>0</v>
      </c>
    </row>
    <row r="56" spans="1:25" customFormat="1" ht="24" x14ac:dyDescent="0.25">
      <c r="A56" s="25">
        <v>2051</v>
      </c>
      <c r="B56" s="287" t="s">
        <v>29</v>
      </c>
      <c r="C56" s="102">
        <v>65</v>
      </c>
      <c r="D56" s="102">
        <v>65</v>
      </c>
      <c r="E56" s="102">
        <v>65</v>
      </c>
      <c r="F56" s="102">
        <v>65</v>
      </c>
      <c r="G56" s="102">
        <v>65</v>
      </c>
      <c r="H56" s="102">
        <v>65</v>
      </c>
      <c r="I56" s="102">
        <v>65</v>
      </c>
      <c r="J56" s="24"/>
      <c r="K56" s="78">
        <v>12484</v>
      </c>
      <c r="L56" s="78">
        <v>8969</v>
      </c>
      <c r="M56" s="78">
        <v>21453</v>
      </c>
      <c r="N56" s="76">
        <v>22459</v>
      </c>
      <c r="O56" s="76">
        <v>24052</v>
      </c>
      <c r="P56" s="76">
        <v>25018</v>
      </c>
      <c r="Q56" s="76">
        <v>26267</v>
      </c>
      <c r="R56" s="24"/>
      <c r="S56" s="288">
        <f t="shared" si="0"/>
        <v>811460</v>
      </c>
      <c r="T56" s="288">
        <f t="shared" si="0"/>
        <v>582985</v>
      </c>
      <c r="U56" s="288">
        <f t="shared" si="1"/>
        <v>1394445</v>
      </c>
      <c r="V56" s="288">
        <f t="shared" si="2"/>
        <v>1459835</v>
      </c>
      <c r="W56" s="288">
        <f t="shared" si="2"/>
        <v>1563380</v>
      </c>
      <c r="X56" s="288">
        <f t="shared" si="2"/>
        <v>1626170</v>
      </c>
      <c r="Y56" s="289">
        <f t="shared" si="2"/>
        <v>1707355</v>
      </c>
    </row>
    <row r="57" spans="1:25" customFormat="1" ht="24" x14ac:dyDescent="0.25">
      <c r="A57" s="26">
        <v>2052</v>
      </c>
      <c r="B57" s="290" t="s">
        <v>30</v>
      </c>
      <c r="C57" s="102">
        <v>25</v>
      </c>
      <c r="D57" s="102">
        <v>25</v>
      </c>
      <c r="E57" s="102">
        <v>25</v>
      </c>
      <c r="F57" s="102">
        <v>25</v>
      </c>
      <c r="G57" s="102">
        <v>25</v>
      </c>
      <c r="H57" s="102">
        <v>25</v>
      </c>
      <c r="I57" s="102">
        <v>25</v>
      </c>
      <c r="J57" s="24"/>
      <c r="K57" s="78">
        <v>1599</v>
      </c>
      <c r="L57" s="78">
        <v>1142</v>
      </c>
      <c r="M57" s="78">
        <v>2741</v>
      </c>
      <c r="N57" s="76">
        <v>2906</v>
      </c>
      <c r="O57" s="76">
        <v>3080</v>
      </c>
      <c r="P57" s="76">
        <v>3265</v>
      </c>
      <c r="Q57" s="76">
        <v>3461</v>
      </c>
      <c r="R57" s="24"/>
      <c r="S57" s="288">
        <f t="shared" si="0"/>
        <v>39975</v>
      </c>
      <c r="T57" s="288">
        <f t="shared" si="0"/>
        <v>28550</v>
      </c>
      <c r="U57" s="288">
        <f t="shared" si="1"/>
        <v>68525</v>
      </c>
      <c r="V57" s="288">
        <f t="shared" si="2"/>
        <v>72650</v>
      </c>
      <c r="W57" s="288">
        <f t="shared" si="2"/>
        <v>77000</v>
      </c>
      <c r="X57" s="288">
        <f t="shared" si="2"/>
        <v>81625</v>
      </c>
      <c r="Y57" s="289">
        <f t="shared" si="2"/>
        <v>86525</v>
      </c>
    </row>
    <row r="58" spans="1:25" customFormat="1" x14ac:dyDescent="0.25">
      <c r="A58" s="26">
        <v>2081</v>
      </c>
      <c r="B58" s="287" t="s">
        <v>31</v>
      </c>
      <c r="C58" s="104">
        <v>155</v>
      </c>
      <c r="D58" s="104">
        <v>155</v>
      </c>
      <c r="E58" s="104">
        <v>155</v>
      </c>
      <c r="F58" s="104">
        <v>155</v>
      </c>
      <c r="G58" s="104">
        <v>155</v>
      </c>
      <c r="H58" s="104">
        <v>155</v>
      </c>
      <c r="I58" s="104">
        <v>155</v>
      </c>
      <c r="J58" s="24"/>
      <c r="K58" s="78">
        <v>2472</v>
      </c>
      <c r="L58" s="78">
        <v>1789</v>
      </c>
      <c r="M58" s="78">
        <v>4261</v>
      </c>
      <c r="N58" s="76">
        <v>4462</v>
      </c>
      <c r="O58" s="76">
        <v>4780</v>
      </c>
      <c r="P58" s="76">
        <v>4973</v>
      </c>
      <c r="Q58" s="76">
        <v>5223</v>
      </c>
      <c r="R58" s="24"/>
      <c r="S58" s="288">
        <f t="shared" si="0"/>
        <v>383160</v>
      </c>
      <c r="T58" s="288">
        <f t="shared" si="0"/>
        <v>277295</v>
      </c>
      <c r="U58" s="288">
        <f t="shared" si="1"/>
        <v>660455</v>
      </c>
      <c r="V58" s="288">
        <f t="shared" si="2"/>
        <v>691610</v>
      </c>
      <c r="W58" s="288">
        <f t="shared" si="2"/>
        <v>740900</v>
      </c>
      <c r="X58" s="288">
        <f t="shared" si="2"/>
        <v>770815</v>
      </c>
      <c r="Y58" s="289">
        <f t="shared" si="2"/>
        <v>809565</v>
      </c>
    </row>
    <row r="59" spans="1:25" customFormat="1" x14ac:dyDescent="0.25">
      <c r="A59" s="26">
        <v>2082</v>
      </c>
      <c r="B59" s="287" t="s">
        <v>32</v>
      </c>
      <c r="C59" s="104">
        <v>155</v>
      </c>
      <c r="D59" s="104">
        <v>155</v>
      </c>
      <c r="E59" s="104">
        <v>155</v>
      </c>
      <c r="F59" s="104">
        <v>155</v>
      </c>
      <c r="G59" s="104">
        <v>155</v>
      </c>
      <c r="H59" s="104">
        <v>155</v>
      </c>
      <c r="I59" s="104">
        <v>155</v>
      </c>
      <c r="J59" s="24"/>
      <c r="K59" s="78">
        <v>8</v>
      </c>
      <c r="L59" s="78">
        <v>6</v>
      </c>
      <c r="M59" s="78">
        <v>14</v>
      </c>
      <c r="N59" s="76">
        <v>14</v>
      </c>
      <c r="O59" s="76">
        <v>14</v>
      </c>
      <c r="P59" s="76">
        <v>14</v>
      </c>
      <c r="Q59" s="76">
        <v>14</v>
      </c>
      <c r="R59" s="24"/>
      <c r="S59" s="288">
        <f t="shared" si="0"/>
        <v>1240</v>
      </c>
      <c r="T59" s="288">
        <f t="shared" si="0"/>
        <v>930</v>
      </c>
      <c r="U59" s="288">
        <f t="shared" si="1"/>
        <v>2170</v>
      </c>
      <c r="V59" s="288">
        <f t="shared" si="2"/>
        <v>2170</v>
      </c>
      <c r="W59" s="288">
        <f t="shared" si="2"/>
        <v>2170</v>
      </c>
      <c r="X59" s="288">
        <f t="shared" si="2"/>
        <v>2170</v>
      </c>
      <c r="Y59" s="289">
        <f t="shared" si="2"/>
        <v>2170</v>
      </c>
    </row>
    <row r="60" spans="1:25" customFormat="1" x14ac:dyDescent="0.25">
      <c r="A60" s="26">
        <v>2083</v>
      </c>
      <c r="B60" s="287" t="s">
        <v>33</v>
      </c>
      <c r="C60" s="104">
        <v>155</v>
      </c>
      <c r="D60" s="104">
        <v>155</v>
      </c>
      <c r="E60" s="104">
        <v>155</v>
      </c>
      <c r="F60" s="104">
        <v>155</v>
      </c>
      <c r="G60" s="104">
        <v>155</v>
      </c>
      <c r="H60" s="104">
        <v>155</v>
      </c>
      <c r="I60" s="104">
        <v>155</v>
      </c>
      <c r="J60" s="24"/>
      <c r="K60" s="78">
        <v>0</v>
      </c>
      <c r="L60" s="78">
        <v>0</v>
      </c>
      <c r="M60" s="78">
        <v>0</v>
      </c>
      <c r="N60" s="76">
        <v>0</v>
      </c>
      <c r="O60" s="76">
        <v>0</v>
      </c>
      <c r="P60" s="76">
        <v>0</v>
      </c>
      <c r="Q60" s="76">
        <v>0</v>
      </c>
      <c r="R60" s="24"/>
      <c r="S60" s="288">
        <f t="shared" ref="S60:T73" si="4">K60*D60</f>
        <v>0</v>
      </c>
      <c r="T60" s="288">
        <f t="shared" si="4"/>
        <v>0</v>
      </c>
      <c r="U60" s="288">
        <f t="shared" si="1"/>
        <v>0</v>
      </c>
      <c r="V60" s="288">
        <f t="shared" ref="V60:Y118" si="5">N60*F60</f>
        <v>0</v>
      </c>
      <c r="W60" s="288">
        <f t="shared" si="5"/>
        <v>0</v>
      </c>
      <c r="X60" s="288">
        <f t="shared" si="5"/>
        <v>0</v>
      </c>
      <c r="Y60" s="289">
        <f t="shared" si="5"/>
        <v>0</v>
      </c>
    </row>
    <row r="61" spans="1:25" customFormat="1" x14ac:dyDescent="0.25">
      <c r="A61" s="26">
        <v>2084</v>
      </c>
      <c r="B61" s="287" t="s">
        <v>34</v>
      </c>
      <c r="C61" s="104">
        <v>155</v>
      </c>
      <c r="D61" s="104">
        <v>155</v>
      </c>
      <c r="E61" s="104">
        <v>155</v>
      </c>
      <c r="F61" s="104">
        <v>155</v>
      </c>
      <c r="G61" s="104">
        <v>155</v>
      </c>
      <c r="H61" s="104">
        <v>155</v>
      </c>
      <c r="I61" s="104">
        <v>155</v>
      </c>
      <c r="J61" s="24"/>
      <c r="K61" s="78">
        <v>1</v>
      </c>
      <c r="L61" s="78">
        <v>0</v>
      </c>
      <c r="M61" s="78">
        <v>1</v>
      </c>
      <c r="N61" s="76">
        <v>1</v>
      </c>
      <c r="O61" s="76">
        <v>1</v>
      </c>
      <c r="P61" s="76">
        <v>1</v>
      </c>
      <c r="Q61" s="76">
        <v>1</v>
      </c>
      <c r="R61" s="24"/>
      <c r="S61" s="288">
        <f t="shared" si="4"/>
        <v>155</v>
      </c>
      <c r="T61" s="288">
        <f t="shared" si="4"/>
        <v>0</v>
      </c>
      <c r="U61" s="288">
        <f t="shared" si="1"/>
        <v>155</v>
      </c>
      <c r="V61" s="288">
        <f t="shared" si="5"/>
        <v>155</v>
      </c>
      <c r="W61" s="288">
        <f t="shared" si="5"/>
        <v>155</v>
      </c>
      <c r="X61" s="288">
        <f t="shared" si="5"/>
        <v>155</v>
      </c>
      <c r="Y61" s="289">
        <f t="shared" si="5"/>
        <v>155</v>
      </c>
    </row>
    <row r="62" spans="1:25" customFormat="1" x14ac:dyDescent="0.25">
      <c r="A62" s="26">
        <v>2085</v>
      </c>
      <c r="B62" s="287" t="s">
        <v>35</v>
      </c>
      <c r="C62" s="104">
        <v>155</v>
      </c>
      <c r="D62" s="104">
        <v>155</v>
      </c>
      <c r="E62" s="104">
        <v>155</v>
      </c>
      <c r="F62" s="104">
        <v>155</v>
      </c>
      <c r="G62" s="104">
        <v>155</v>
      </c>
      <c r="H62" s="104">
        <v>155</v>
      </c>
      <c r="I62" s="104">
        <v>155</v>
      </c>
      <c r="J62" s="24"/>
      <c r="K62" s="78">
        <v>1790</v>
      </c>
      <c r="L62" s="78">
        <v>1279</v>
      </c>
      <c r="M62" s="78">
        <v>3069</v>
      </c>
      <c r="N62" s="76">
        <v>3253</v>
      </c>
      <c r="O62" s="76">
        <v>3449</v>
      </c>
      <c r="P62" s="76">
        <v>3656</v>
      </c>
      <c r="Q62" s="76">
        <v>3875</v>
      </c>
      <c r="R62" s="24"/>
      <c r="S62" s="288">
        <f t="shared" si="4"/>
        <v>277450</v>
      </c>
      <c r="T62" s="288">
        <f t="shared" si="4"/>
        <v>198245</v>
      </c>
      <c r="U62" s="288">
        <f t="shared" si="1"/>
        <v>475695</v>
      </c>
      <c r="V62" s="288">
        <f t="shared" si="5"/>
        <v>504215</v>
      </c>
      <c r="W62" s="288">
        <f t="shared" si="5"/>
        <v>534595</v>
      </c>
      <c r="X62" s="288">
        <f t="shared" si="5"/>
        <v>566680</v>
      </c>
      <c r="Y62" s="289">
        <f t="shared" si="5"/>
        <v>600625</v>
      </c>
    </row>
    <row r="63" spans="1:25" customFormat="1" x14ac:dyDescent="0.25">
      <c r="A63" s="25">
        <v>2201</v>
      </c>
      <c r="B63" s="287" t="s">
        <v>36</v>
      </c>
      <c r="C63" s="104">
        <v>125</v>
      </c>
      <c r="D63" s="104">
        <v>125</v>
      </c>
      <c r="E63" s="104">
        <v>125</v>
      </c>
      <c r="F63" s="104">
        <v>125</v>
      </c>
      <c r="G63" s="104">
        <v>125</v>
      </c>
      <c r="H63" s="104">
        <v>125</v>
      </c>
      <c r="I63" s="104">
        <v>125</v>
      </c>
      <c r="J63" s="24"/>
      <c r="K63" s="78">
        <v>16793</v>
      </c>
      <c r="L63" s="78">
        <v>12063</v>
      </c>
      <c r="M63" s="78">
        <v>28856</v>
      </c>
      <c r="N63" s="76">
        <v>30174</v>
      </c>
      <c r="O63" s="76">
        <v>31365</v>
      </c>
      <c r="P63" s="76">
        <v>32630</v>
      </c>
      <c r="Q63" s="76">
        <v>34266</v>
      </c>
      <c r="R63" s="24"/>
      <c r="S63" s="288">
        <f t="shared" si="4"/>
        <v>2099125</v>
      </c>
      <c r="T63" s="288">
        <f t="shared" si="4"/>
        <v>1507875</v>
      </c>
      <c r="U63" s="288">
        <f t="shared" si="1"/>
        <v>3607000</v>
      </c>
      <c r="V63" s="288">
        <f t="shared" si="5"/>
        <v>3771750</v>
      </c>
      <c r="W63" s="288">
        <f t="shared" si="5"/>
        <v>3920625</v>
      </c>
      <c r="X63" s="288">
        <f t="shared" si="5"/>
        <v>4078750</v>
      </c>
      <c r="Y63" s="289">
        <f t="shared" si="5"/>
        <v>4283250</v>
      </c>
    </row>
    <row r="64" spans="1:25" customFormat="1" x14ac:dyDescent="0.25">
      <c r="A64" s="25">
        <v>2202</v>
      </c>
      <c r="B64" s="287" t="s">
        <v>37</v>
      </c>
      <c r="C64" s="104">
        <v>30</v>
      </c>
      <c r="D64" s="104">
        <v>30</v>
      </c>
      <c r="E64" s="104">
        <v>30</v>
      </c>
      <c r="F64" s="104">
        <v>30</v>
      </c>
      <c r="G64" s="104">
        <v>30</v>
      </c>
      <c r="H64" s="104">
        <v>30</v>
      </c>
      <c r="I64" s="104">
        <v>30</v>
      </c>
      <c r="J64" s="24"/>
      <c r="K64" s="78">
        <v>137568</v>
      </c>
      <c r="L64" s="78">
        <v>100031</v>
      </c>
      <c r="M64" s="78">
        <v>237599</v>
      </c>
      <c r="N64" s="76">
        <v>248451</v>
      </c>
      <c r="O64" s="76">
        <v>258254</v>
      </c>
      <c r="P64" s="76">
        <v>268675</v>
      </c>
      <c r="Q64" s="76">
        <v>282146</v>
      </c>
      <c r="R64" s="24"/>
      <c r="S64" s="288">
        <f t="shared" si="4"/>
        <v>4127040</v>
      </c>
      <c r="T64" s="288">
        <f t="shared" si="4"/>
        <v>3000930</v>
      </c>
      <c r="U64" s="288">
        <f t="shared" si="1"/>
        <v>7127970</v>
      </c>
      <c r="V64" s="288">
        <f t="shared" si="5"/>
        <v>7453530</v>
      </c>
      <c r="W64" s="288">
        <f t="shared" si="5"/>
        <v>7747620</v>
      </c>
      <c r="X64" s="288">
        <f t="shared" si="5"/>
        <v>8060250</v>
      </c>
      <c r="Y64" s="289">
        <f t="shared" si="5"/>
        <v>8464380</v>
      </c>
    </row>
    <row r="65" spans="1:25" customFormat="1" x14ac:dyDescent="0.25">
      <c r="A65" s="25">
        <v>2203</v>
      </c>
      <c r="B65" s="287" t="s">
        <v>38</v>
      </c>
      <c r="C65" s="104">
        <v>225</v>
      </c>
      <c r="D65" s="104">
        <v>225</v>
      </c>
      <c r="E65" s="104">
        <v>225</v>
      </c>
      <c r="F65" s="104">
        <v>225</v>
      </c>
      <c r="G65" s="104">
        <v>225</v>
      </c>
      <c r="H65" s="104">
        <v>225</v>
      </c>
      <c r="I65" s="104">
        <v>225</v>
      </c>
      <c r="J65" s="24"/>
      <c r="K65" s="78">
        <v>690</v>
      </c>
      <c r="L65" s="78">
        <v>496</v>
      </c>
      <c r="M65" s="78">
        <v>1186</v>
      </c>
      <c r="N65" s="76">
        <v>1240</v>
      </c>
      <c r="O65" s="76">
        <v>1289</v>
      </c>
      <c r="P65" s="76">
        <v>1341</v>
      </c>
      <c r="Q65" s="76">
        <v>1408</v>
      </c>
      <c r="R65" s="24"/>
      <c r="S65" s="288">
        <f t="shared" si="4"/>
        <v>155250</v>
      </c>
      <c r="T65" s="288">
        <f t="shared" si="4"/>
        <v>111600</v>
      </c>
      <c r="U65" s="288">
        <f t="shared" si="1"/>
        <v>266850</v>
      </c>
      <c r="V65" s="288">
        <f t="shared" si="5"/>
        <v>279000</v>
      </c>
      <c r="W65" s="288">
        <f t="shared" si="5"/>
        <v>290025</v>
      </c>
      <c r="X65" s="288">
        <f t="shared" si="5"/>
        <v>301725</v>
      </c>
      <c r="Y65" s="289">
        <f t="shared" si="5"/>
        <v>316800</v>
      </c>
    </row>
    <row r="66" spans="1:25" customFormat="1" x14ac:dyDescent="0.25">
      <c r="A66" s="25">
        <v>2204</v>
      </c>
      <c r="B66" s="287" t="s">
        <v>39</v>
      </c>
      <c r="C66" s="104">
        <v>125</v>
      </c>
      <c r="D66" s="104">
        <v>125</v>
      </c>
      <c r="E66" s="104">
        <v>125</v>
      </c>
      <c r="F66" s="104">
        <v>125</v>
      </c>
      <c r="G66" s="104">
        <v>125</v>
      </c>
      <c r="H66" s="104">
        <v>125</v>
      </c>
      <c r="I66" s="104">
        <v>125</v>
      </c>
      <c r="J66" s="24"/>
      <c r="K66" s="78">
        <v>112</v>
      </c>
      <c r="L66" s="78">
        <v>80</v>
      </c>
      <c r="M66" s="78">
        <v>192</v>
      </c>
      <c r="N66" s="76">
        <v>198</v>
      </c>
      <c r="O66" s="76">
        <v>204</v>
      </c>
      <c r="P66" s="76">
        <v>210</v>
      </c>
      <c r="Q66" s="76">
        <v>216</v>
      </c>
      <c r="R66" s="24"/>
      <c r="S66" s="288">
        <f t="shared" si="4"/>
        <v>14000</v>
      </c>
      <c r="T66" s="288">
        <f t="shared" si="4"/>
        <v>10000</v>
      </c>
      <c r="U66" s="288">
        <f t="shared" si="1"/>
        <v>24000</v>
      </c>
      <c r="V66" s="288">
        <f t="shared" si="5"/>
        <v>24750</v>
      </c>
      <c r="W66" s="288">
        <f t="shared" si="5"/>
        <v>25500</v>
      </c>
      <c r="X66" s="288">
        <f t="shared" si="5"/>
        <v>26250</v>
      </c>
      <c r="Y66" s="289">
        <f t="shared" si="5"/>
        <v>27000</v>
      </c>
    </row>
    <row r="67" spans="1:25" customFormat="1" x14ac:dyDescent="0.25">
      <c r="A67" s="25">
        <v>2205</v>
      </c>
      <c r="B67" s="287" t="s">
        <v>40</v>
      </c>
      <c r="C67" s="104">
        <v>30</v>
      </c>
      <c r="D67" s="104">
        <v>30</v>
      </c>
      <c r="E67" s="104">
        <v>30</v>
      </c>
      <c r="F67" s="104">
        <v>30</v>
      </c>
      <c r="G67" s="104">
        <v>30</v>
      </c>
      <c r="H67" s="104">
        <v>30</v>
      </c>
      <c r="I67" s="104">
        <v>30</v>
      </c>
      <c r="J67" s="24"/>
      <c r="K67" s="78">
        <v>985</v>
      </c>
      <c r="L67" s="78">
        <v>722</v>
      </c>
      <c r="M67" s="78">
        <v>1707</v>
      </c>
      <c r="N67" s="76">
        <v>1762</v>
      </c>
      <c r="O67" s="76">
        <v>1817</v>
      </c>
      <c r="P67" s="76">
        <v>1871</v>
      </c>
      <c r="Q67" s="76">
        <v>1926</v>
      </c>
      <c r="R67" s="24"/>
      <c r="S67" s="288">
        <f t="shared" si="4"/>
        <v>29550</v>
      </c>
      <c r="T67" s="288">
        <f t="shared" si="4"/>
        <v>21660</v>
      </c>
      <c r="U67" s="288">
        <f t="shared" si="1"/>
        <v>51210</v>
      </c>
      <c r="V67" s="288">
        <f t="shared" si="5"/>
        <v>52860</v>
      </c>
      <c r="W67" s="288">
        <f t="shared" si="5"/>
        <v>54510</v>
      </c>
      <c r="X67" s="288">
        <f t="shared" si="5"/>
        <v>56130</v>
      </c>
      <c r="Y67" s="289">
        <f t="shared" si="5"/>
        <v>57780</v>
      </c>
    </row>
    <row r="68" spans="1:25" customFormat="1" x14ac:dyDescent="0.25">
      <c r="A68" s="25">
        <v>2801</v>
      </c>
      <c r="B68" s="287" t="s">
        <v>41</v>
      </c>
      <c r="C68" s="104">
        <v>465</v>
      </c>
      <c r="D68" s="104">
        <v>465</v>
      </c>
      <c r="E68" s="104">
        <v>465</v>
      </c>
      <c r="F68" s="104">
        <v>465</v>
      </c>
      <c r="G68" s="104">
        <v>465</v>
      </c>
      <c r="H68" s="104">
        <v>465</v>
      </c>
      <c r="I68" s="104">
        <v>465</v>
      </c>
      <c r="J68" s="24"/>
      <c r="K68" s="78">
        <v>13177</v>
      </c>
      <c r="L68" s="78">
        <v>9412</v>
      </c>
      <c r="M68" s="78">
        <v>22589</v>
      </c>
      <c r="N68" s="76">
        <v>23944</v>
      </c>
      <c r="O68" s="76">
        <v>25261</v>
      </c>
      <c r="P68" s="76">
        <v>26650</v>
      </c>
      <c r="Q68" s="76">
        <v>27982</v>
      </c>
      <c r="R68" s="24"/>
      <c r="S68" s="288">
        <f t="shared" si="4"/>
        <v>6127305</v>
      </c>
      <c r="T68" s="288">
        <f t="shared" si="4"/>
        <v>4376580</v>
      </c>
      <c r="U68" s="288">
        <f t="shared" si="1"/>
        <v>10503885</v>
      </c>
      <c r="V68" s="288">
        <f t="shared" si="5"/>
        <v>11133960</v>
      </c>
      <c r="W68" s="288">
        <f t="shared" si="5"/>
        <v>11746365</v>
      </c>
      <c r="X68" s="288">
        <f t="shared" si="5"/>
        <v>12392250</v>
      </c>
      <c r="Y68" s="289">
        <f t="shared" si="5"/>
        <v>13011630</v>
      </c>
    </row>
    <row r="69" spans="1:25" customFormat="1" x14ac:dyDescent="0.25">
      <c r="A69" s="26">
        <v>2809</v>
      </c>
      <c r="B69" s="287" t="s">
        <v>42</v>
      </c>
      <c r="C69" s="104">
        <v>405</v>
      </c>
      <c r="D69" s="104">
        <v>405</v>
      </c>
      <c r="E69" s="104">
        <v>405</v>
      </c>
      <c r="F69" s="104">
        <v>405</v>
      </c>
      <c r="G69" s="104">
        <v>405</v>
      </c>
      <c r="H69" s="104">
        <v>405</v>
      </c>
      <c r="I69" s="104">
        <v>405</v>
      </c>
      <c r="J69" s="24"/>
      <c r="K69" s="78">
        <v>9</v>
      </c>
      <c r="L69" s="78">
        <v>6</v>
      </c>
      <c r="M69" s="78">
        <v>15</v>
      </c>
      <c r="N69" s="76">
        <v>15</v>
      </c>
      <c r="O69" s="76">
        <v>15</v>
      </c>
      <c r="P69" s="76">
        <v>15</v>
      </c>
      <c r="Q69" s="76">
        <v>15</v>
      </c>
      <c r="R69" s="24"/>
      <c r="S69" s="288">
        <f t="shared" si="4"/>
        <v>3645</v>
      </c>
      <c r="T69" s="288">
        <f t="shared" si="4"/>
        <v>2430</v>
      </c>
      <c r="U69" s="288">
        <f t="shared" ref="U69:U118" si="6">T69+S69</f>
        <v>6075</v>
      </c>
      <c r="V69" s="288">
        <f t="shared" si="5"/>
        <v>6075</v>
      </c>
      <c r="W69" s="288">
        <f t="shared" si="5"/>
        <v>6075</v>
      </c>
      <c r="X69" s="288">
        <f t="shared" si="5"/>
        <v>6075</v>
      </c>
      <c r="Y69" s="289">
        <f t="shared" si="5"/>
        <v>6075</v>
      </c>
    </row>
    <row r="70" spans="1:25" customFormat="1" x14ac:dyDescent="0.25">
      <c r="A70" s="26">
        <v>2810</v>
      </c>
      <c r="B70" s="287" t="s">
        <v>43</v>
      </c>
      <c r="C70" s="104">
        <v>405</v>
      </c>
      <c r="D70" s="104">
        <v>405</v>
      </c>
      <c r="E70" s="104">
        <v>405</v>
      </c>
      <c r="F70" s="104">
        <v>405</v>
      </c>
      <c r="G70" s="104">
        <v>405</v>
      </c>
      <c r="H70" s="104">
        <v>405</v>
      </c>
      <c r="I70" s="104">
        <v>405</v>
      </c>
      <c r="J70" s="24"/>
      <c r="K70" s="78">
        <v>0</v>
      </c>
      <c r="L70" s="78">
        <v>0</v>
      </c>
      <c r="M70" s="78">
        <v>0</v>
      </c>
      <c r="N70" s="76">
        <v>0</v>
      </c>
      <c r="O70" s="76">
        <v>0</v>
      </c>
      <c r="P70" s="76">
        <v>0</v>
      </c>
      <c r="Q70" s="76">
        <v>0</v>
      </c>
      <c r="R70" s="24"/>
      <c r="S70" s="288">
        <f t="shared" si="4"/>
        <v>0</v>
      </c>
      <c r="T70" s="288">
        <f t="shared" si="4"/>
        <v>0</v>
      </c>
      <c r="U70" s="288">
        <f t="shared" si="6"/>
        <v>0</v>
      </c>
      <c r="V70" s="288">
        <f t="shared" si="5"/>
        <v>0</v>
      </c>
      <c r="W70" s="288">
        <f t="shared" si="5"/>
        <v>0</v>
      </c>
      <c r="X70" s="288">
        <f t="shared" si="5"/>
        <v>0</v>
      </c>
      <c r="Y70" s="289">
        <f t="shared" si="5"/>
        <v>0</v>
      </c>
    </row>
    <row r="71" spans="1:25" customFormat="1" ht="24" x14ac:dyDescent="0.25">
      <c r="A71" s="26">
        <v>2821</v>
      </c>
      <c r="B71" s="287" t="s">
        <v>44</v>
      </c>
      <c r="C71" s="102">
        <v>125</v>
      </c>
      <c r="D71" s="102">
        <v>125</v>
      </c>
      <c r="E71" s="102">
        <v>125</v>
      </c>
      <c r="F71" s="102">
        <v>125</v>
      </c>
      <c r="G71" s="102">
        <v>125</v>
      </c>
      <c r="H71" s="102">
        <v>125</v>
      </c>
      <c r="I71" s="102">
        <v>125</v>
      </c>
      <c r="J71" s="24"/>
      <c r="K71" s="78">
        <v>46</v>
      </c>
      <c r="L71" s="78">
        <v>33</v>
      </c>
      <c r="M71" s="78">
        <v>79</v>
      </c>
      <c r="N71" s="76">
        <v>84</v>
      </c>
      <c r="O71" s="76">
        <v>89</v>
      </c>
      <c r="P71" s="76">
        <v>94</v>
      </c>
      <c r="Q71" s="76">
        <v>98</v>
      </c>
      <c r="R71" s="24"/>
      <c r="S71" s="288">
        <f t="shared" si="4"/>
        <v>5750</v>
      </c>
      <c r="T71" s="288">
        <f t="shared" si="4"/>
        <v>4125</v>
      </c>
      <c r="U71" s="288">
        <f t="shared" si="6"/>
        <v>9875</v>
      </c>
      <c r="V71" s="288">
        <f t="shared" si="5"/>
        <v>10500</v>
      </c>
      <c r="W71" s="288">
        <f t="shared" si="5"/>
        <v>11125</v>
      </c>
      <c r="X71" s="288">
        <f t="shared" si="5"/>
        <v>11750</v>
      </c>
      <c r="Y71" s="289">
        <f t="shared" si="5"/>
        <v>12250</v>
      </c>
    </row>
    <row r="72" spans="1:25" customFormat="1" x14ac:dyDescent="0.25">
      <c r="A72" s="26">
        <v>2822</v>
      </c>
      <c r="B72" s="287" t="s">
        <v>45</v>
      </c>
      <c r="C72" s="102">
        <v>30</v>
      </c>
      <c r="D72" s="102">
        <v>30</v>
      </c>
      <c r="E72" s="102">
        <v>30</v>
      </c>
      <c r="F72" s="102">
        <v>30</v>
      </c>
      <c r="G72" s="102">
        <v>30</v>
      </c>
      <c r="H72" s="102">
        <v>30</v>
      </c>
      <c r="I72" s="102">
        <v>30</v>
      </c>
      <c r="J72" s="24"/>
      <c r="K72" s="78">
        <v>256</v>
      </c>
      <c r="L72" s="78">
        <v>183</v>
      </c>
      <c r="M72" s="78">
        <v>439</v>
      </c>
      <c r="N72" s="76">
        <v>466</v>
      </c>
      <c r="O72" s="76">
        <v>491</v>
      </c>
      <c r="P72" s="76">
        <v>518</v>
      </c>
      <c r="Q72" s="76">
        <v>544</v>
      </c>
      <c r="R72" s="24"/>
      <c r="S72" s="288">
        <f t="shared" si="4"/>
        <v>7680</v>
      </c>
      <c r="T72" s="288">
        <f t="shared" si="4"/>
        <v>5490</v>
      </c>
      <c r="U72" s="288">
        <f t="shared" si="6"/>
        <v>13170</v>
      </c>
      <c r="V72" s="288">
        <f t="shared" si="5"/>
        <v>13980</v>
      </c>
      <c r="W72" s="288">
        <f t="shared" si="5"/>
        <v>14730</v>
      </c>
      <c r="X72" s="288">
        <f t="shared" si="5"/>
        <v>15540</v>
      </c>
      <c r="Y72" s="289">
        <f t="shared" si="5"/>
        <v>16320</v>
      </c>
    </row>
    <row r="73" spans="1:25" customFormat="1" x14ac:dyDescent="0.25">
      <c r="A73" s="26">
        <v>2817</v>
      </c>
      <c r="B73" s="287" t="s">
        <v>183</v>
      </c>
      <c r="C73" s="102">
        <v>2400</v>
      </c>
      <c r="D73" s="102">
        <v>2400</v>
      </c>
      <c r="E73" s="102">
        <v>2400</v>
      </c>
      <c r="F73" s="102">
        <v>2400</v>
      </c>
      <c r="G73" s="102">
        <v>2400</v>
      </c>
      <c r="H73" s="102">
        <v>2400</v>
      </c>
      <c r="I73" s="102">
        <v>2400</v>
      </c>
      <c r="J73" s="24"/>
      <c r="K73" s="78">
        <v>1000</v>
      </c>
      <c r="L73" s="78">
        <v>1400</v>
      </c>
      <c r="M73" s="78">
        <v>2400</v>
      </c>
      <c r="N73" s="76">
        <v>2400</v>
      </c>
      <c r="O73" s="76">
        <v>0</v>
      </c>
      <c r="P73" s="76">
        <v>0</v>
      </c>
      <c r="Q73" s="76">
        <v>0</v>
      </c>
      <c r="R73" s="24"/>
      <c r="S73" s="288">
        <f t="shared" si="4"/>
        <v>2400000</v>
      </c>
      <c r="T73" s="288">
        <f t="shared" si="4"/>
        <v>3360000</v>
      </c>
      <c r="U73" s="288">
        <f t="shared" si="6"/>
        <v>5760000</v>
      </c>
      <c r="V73" s="288">
        <f t="shared" si="5"/>
        <v>5760000</v>
      </c>
      <c r="W73" s="288">
        <f t="shared" si="5"/>
        <v>0</v>
      </c>
      <c r="X73" s="288">
        <f t="shared" si="5"/>
        <v>0</v>
      </c>
      <c r="Y73" s="289">
        <f t="shared" si="5"/>
        <v>0</v>
      </c>
    </row>
    <row r="74" spans="1:25" customFormat="1" ht="12.6" thickBot="1" x14ac:dyDescent="0.3">
      <c r="A74" s="37" t="s">
        <v>46</v>
      </c>
      <c r="B74" s="292"/>
      <c r="C74" s="105"/>
      <c r="D74" s="106"/>
      <c r="E74" s="106"/>
      <c r="F74" s="106"/>
      <c r="G74" s="106"/>
      <c r="H74" s="106"/>
      <c r="I74" s="106"/>
      <c r="J74" s="49"/>
      <c r="K74" s="79"/>
      <c r="L74" s="79"/>
      <c r="M74" s="79"/>
      <c r="N74" s="80"/>
      <c r="O74" s="80"/>
      <c r="P74" s="80"/>
      <c r="Q74" s="80"/>
      <c r="R74" s="49"/>
      <c r="S74" s="293">
        <f t="shared" ref="S74:Y74" si="7">SUM(S40:S73)</f>
        <v>47842875</v>
      </c>
      <c r="T74" s="293">
        <f t="shared" si="7"/>
        <v>36060365</v>
      </c>
      <c r="U74" s="293">
        <f t="shared" si="7"/>
        <v>83903240</v>
      </c>
      <c r="V74" s="293">
        <f t="shared" si="7"/>
        <v>87671400</v>
      </c>
      <c r="W74" s="293">
        <f t="shared" si="7"/>
        <v>86813275</v>
      </c>
      <c r="X74" s="293">
        <f t="shared" si="7"/>
        <v>90574325</v>
      </c>
      <c r="Y74" s="294">
        <f t="shared" si="7"/>
        <v>95130040</v>
      </c>
    </row>
    <row r="75" spans="1:25" customFormat="1" x14ac:dyDescent="0.25">
      <c r="A75" s="56"/>
      <c r="B75" s="295"/>
      <c r="C75" s="107"/>
      <c r="D75" s="108"/>
      <c r="E75" s="108"/>
      <c r="F75" s="108"/>
      <c r="G75" s="108"/>
      <c r="H75" s="108"/>
      <c r="I75" s="108"/>
      <c r="J75" s="58"/>
      <c r="K75" s="81"/>
      <c r="L75" s="81"/>
      <c r="M75" s="81"/>
      <c r="N75" s="82"/>
      <c r="O75" s="82"/>
      <c r="P75" s="82"/>
      <c r="Q75" s="82"/>
      <c r="R75" s="58"/>
      <c r="S75" s="296"/>
      <c r="T75" s="296"/>
      <c r="U75" s="296"/>
      <c r="V75" s="296"/>
      <c r="W75" s="296"/>
      <c r="X75" s="296"/>
      <c r="Y75" s="297"/>
    </row>
    <row r="76" spans="1:25" customFormat="1" x14ac:dyDescent="0.25">
      <c r="A76" s="27" t="s">
        <v>0</v>
      </c>
      <c r="B76" s="291"/>
      <c r="C76" s="104"/>
      <c r="D76" s="45"/>
      <c r="E76" s="45"/>
      <c r="F76" s="45"/>
      <c r="G76" s="45"/>
      <c r="H76" s="45"/>
      <c r="I76" s="45"/>
      <c r="J76" s="24"/>
      <c r="K76" s="78"/>
      <c r="L76" s="78"/>
      <c r="M76" s="78"/>
      <c r="N76" s="76"/>
      <c r="O76" s="76"/>
      <c r="P76" s="76"/>
      <c r="Q76" s="76"/>
      <c r="R76" s="24"/>
      <c r="S76" s="288"/>
      <c r="T76" s="288"/>
      <c r="U76" s="288"/>
      <c r="V76" s="288"/>
      <c r="W76" s="288"/>
      <c r="X76" s="288"/>
      <c r="Y76" s="289"/>
    </row>
    <row r="77" spans="1:25" customFormat="1" x14ac:dyDescent="0.25">
      <c r="A77" s="25">
        <v>3011</v>
      </c>
      <c r="B77" s="287" t="s">
        <v>14</v>
      </c>
      <c r="C77" s="104"/>
      <c r="D77" s="45"/>
      <c r="E77" s="102">
        <v>190</v>
      </c>
      <c r="F77" s="102">
        <v>190</v>
      </c>
      <c r="G77" s="102">
        <v>190</v>
      </c>
      <c r="H77" s="102">
        <v>190</v>
      </c>
      <c r="I77" s="102">
        <v>190</v>
      </c>
      <c r="J77" s="24"/>
      <c r="K77" s="78"/>
      <c r="L77" s="78">
        <v>2243</v>
      </c>
      <c r="M77" s="78">
        <v>2243</v>
      </c>
      <c r="N77" s="76">
        <v>2349</v>
      </c>
      <c r="O77" s="76">
        <v>2516</v>
      </c>
      <c r="P77" s="76">
        <v>2618</v>
      </c>
      <c r="Q77" s="76">
        <v>2749</v>
      </c>
      <c r="R77" s="24"/>
      <c r="S77" s="288">
        <f>K77*E77</f>
        <v>0</v>
      </c>
      <c r="T77" s="288">
        <f t="shared" ref="T77:T118" si="8">L77*E77</f>
        <v>426170</v>
      </c>
      <c r="U77" s="288">
        <f t="shared" si="6"/>
        <v>426170</v>
      </c>
      <c r="V77" s="288">
        <f t="shared" si="5"/>
        <v>446310</v>
      </c>
      <c r="W77" s="288">
        <f t="shared" si="5"/>
        <v>478040</v>
      </c>
      <c r="X77" s="288">
        <f t="shared" si="5"/>
        <v>497420</v>
      </c>
      <c r="Y77" s="289">
        <f t="shared" si="5"/>
        <v>522310</v>
      </c>
    </row>
    <row r="78" spans="1:25" customFormat="1" x14ac:dyDescent="0.25">
      <c r="A78" s="25">
        <v>4011</v>
      </c>
      <c r="B78" s="287" t="s">
        <v>47</v>
      </c>
      <c r="C78" s="104"/>
      <c r="D78" s="45"/>
      <c r="E78" s="102">
        <v>95</v>
      </c>
      <c r="F78" s="102">
        <v>95</v>
      </c>
      <c r="G78" s="102">
        <v>95</v>
      </c>
      <c r="H78" s="102">
        <v>95</v>
      </c>
      <c r="I78" s="102">
        <v>95</v>
      </c>
      <c r="J78" s="24"/>
      <c r="K78" s="78"/>
      <c r="L78" s="78">
        <v>16450</v>
      </c>
      <c r="M78" s="78">
        <v>16450</v>
      </c>
      <c r="N78" s="76">
        <v>17225</v>
      </c>
      <c r="O78" s="76">
        <v>18454</v>
      </c>
      <c r="P78" s="76">
        <v>19199</v>
      </c>
      <c r="Q78" s="76">
        <v>20161</v>
      </c>
      <c r="R78" s="24"/>
      <c r="S78" s="288">
        <f t="shared" ref="S78:S110" si="9">K78*E78</f>
        <v>0</v>
      </c>
      <c r="T78" s="288">
        <f t="shared" si="8"/>
        <v>1562750</v>
      </c>
      <c r="U78" s="288">
        <f t="shared" si="6"/>
        <v>1562750</v>
      </c>
      <c r="V78" s="288">
        <f t="shared" si="5"/>
        <v>1636375</v>
      </c>
      <c r="W78" s="288">
        <f t="shared" si="5"/>
        <v>1753130</v>
      </c>
      <c r="X78" s="288">
        <f t="shared" si="5"/>
        <v>1823905</v>
      </c>
      <c r="Y78" s="289">
        <f t="shared" si="5"/>
        <v>1915295</v>
      </c>
    </row>
    <row r="79" spans="1:25" customFormat="1" x14ac:dyDescent="0.25">
      <c r="A79" s="25">
        <v>3111</v>
      </c>
      <c r="B79" s="287" t="s">
        <v>15</v>
      </c>
      <c r="C79" s="104"/>
      <c r="D79" s="45"/>
      <c r="E79" s="102">
        <v>310</v>
      </c>
      <c r="F79" s="102">
        <v>310</v>
      </c>
      <c r="G79" s="102">
        <v>310</v>
      </c>
      <c r="H79" s="102">
        <v>310</v>
      </c>
      <c r="I79" s="102">
        <v>310</v>
      </c>
      <c r="J79" s="24"/>
      <c r="K79" s="78"/>
      <c r="L79" s="78">
        <v>18496</v>
      </c>
      <c r="M79" s="78">
        <v>18496</v>
      </c>
      <c r="N79" s="76">
        <v>19368</v>
      </c>
      <c r="O79" s="76">
        <v>20750</v>
      </c>
      <c r="P79" s="76">
        <v>21587</v>
      </c>
      <c r="Q79" s="76">
        <v>22669</v>
      </c>
      <c r="R79" s="24"/>
      <c r="S79" s="288">
        <f t="shared" si="9"/>
        <v>0</v>
      </c>
      <c r="T79" s="288">
        <f t="shared" si="8"/>
        <v>5733760</v>
      </c>
      <c r="U79" s="288">
        <f t="shared" si="6"/>
        <v>5733760</v>
      </c>
      <c r="V79" s="288">
        <f t="shared" si="5"/>
        <v>6004080</v>
      </c>
      <c r="W79" s="288">
        <f t="shared" si="5"/>
        <v>6432500</v>
      </c>
      <c r="X79" s="288">
        <f t="shared" si="5"/>
        <v>6691970</v>
      </c>
      <c r="Y79" s="289">
        <f t="shared" si="5"/>
        <v>7027390</v>
      </c>
    </row>
    <row r="80" spans="1:25" customFormat="1" x14ac:dyDescent="0.25">
      <c r="A80" s="25">
        <v>3311</v>
      </c>
      <c r="B80" s="287" t="s">
        <v>16</v>
      </c>
      <c r="C80" s="104"/>
      <c r="D80" s="45"/>
      <c r="E80" s="102">
        <v>125</v>
      </c>
      <c r="F80" s="102">
        <v>125</v>
      </c>
      <c r="G80" s="102">
        <v>125</v>
      </c>
      <c r="H80" s="102">
        <v>125</v>
      </c>
      <c r="I80" s="102">
        <v>125</v>
      </c>
      <c r="J80" s="24"/>
      <c r="K80" s="78"/>
      <c r="L80" s="78">
        <v>18555</v>
      </c>
      <c r="M80" s="78">
        <v>18555</v>
      </c>
      <c r="N80" s="76">
        <v>19429</v>
      </c>
      <c r="O80" s="76">
        <v>20815</v>
      </c>
      <c r="P80" s="76">
        <v>21655</v>
      </c>
      <c r="Q80" s="76">
        <v>22741</v>
      </c>
      <c r="R80" s="24"/>
      <c r="S80" s="288">
        <f t="shared" si="9"/>
        <v>0</v>
      </c>
      <c r="T80" s="288">
        <f t="shared" si="8"/>
        <v>2319375</v>
      </c>
      <c r="U80" s="288">
        <f t="shared" si="6"/>
        <v>2319375</v>
      </c>
      <c r="V80" s="288">
        <f t="shared" si="5"/>
        <v>2428625</v>
      </c>
      <c r="W80" s="288">
        <f t="shared" si="5"/>
        <v>2601875</v>
      </c>
      <c r="X80" s="288">
        <f t="shared" si="5"/>
        <v>2706875</v>
      </c>
      <c r="Y80" s="289">
        <f t="shared" si="5"/>
        <v>2842625</v>
      </c>
    </row>
    <row r="81" spans="1:25" customFormat="1" x14ac:dyDescent="0.25">
      <c r="A81" s="25">
        <v>3012</v>
      </c>
      <c r="B81" s="287" t="s">
        <v>17</v>
      </c>
      <c r="C81" s="104"/>
      <c r="D81" s="45"/>
      <c r="E81" s="102">
        <v>125</v>
      </c>
      <c r="F81" s="102">
        <v>125</v>
      </c>
      <c r="G81" s="102">
        <v>125</v>
      </c>
      <c r="H81" s="102">
        <v>125</v>
      </c>
      <c r="I81" s="102">
        <v>125</v>
      </c>
      <c r="J81" s="24"/>
      <c r="K81" s="78"/>
      <c r="L81" s="78">
        <v>3041</v>
      </c>
      <c r="M81" s="78">
        <v>3041</v>
      </c>
      <c r="N81" s="76">
        <v>3033</v>
      </c>
      <c r="O81" s="76">
        <v>3024</v>
      </c>
      <c r="P81" s="76">
        <v>3013</v>
      </c>
      <c r="Q81" s="76">
        <v>3073</v>
      </c>
      <c r="R81" s="24"/>
      <c r="S81" s="288">
        <f t="shared" si="9"/>
        <v>0</v>
      </c>
      <c r="T81" s="288">
        <f t="shared" si="8"/>
        <v>380125</v>
      </c>
      <c r="U81" s="288">
        <f t="shared" si="6"/>
        <v>380125</v>
      </c>
      <c r="V81" s="288">
        <f t="shared" si="5"/>
        <v>379125</v>
      </c>
      <c r="W81" s="288">
        <f t="shared" si="5"/>
        <v>378000</v>
      </c>
      <c r="X81" s="288">
        <f t="shared" si="5"/>
        <v>376625</v>
      </c>
      <c r="Y81" s="289">
        <f t="shared" si="5"/>
        <v>384125</v>
      </c>
    </row>
    <row r="82" spans="1:25" customFormat="1" x14ac:dyDescent="0.25">
      <c r="A82" s="25">
        <v>3112</v>
      </c>
      <c r="B82" s="287" t="s">
        <v>18</v>
      </c>
      <c r="C82" s="104"/>
      <c r="D82" s="45"/>
      <c r="E82" s="102">
        <v>60</v>
      </c>
      <c r="F82" s="102">
        <v>60</v>
      </c>
      <c r="G82" s="102">
        <v>60</v>
      </c>
      <c r="H82" s="102">
        <v>60</v>
      </c>
      <c r="I82" s="102">
        <v>60</v>
      </c>
      <c r="J82" s="24"/>
      <c r="K82" s="78"/>
      <c r="L82" s="78">
        <v>3041</v>
      </c>
      <c r="M82" s="78">
        <v>3041</v>
      </c>
      <c r="N82" s="76">
        <v>3033</v>
      </c>
      <c r="O82" s="76">
        <v>3024</v>
      </c>
      <c r="P82" s="76">
        <v>3013</v>
      </c>
      <c r="Q82" s="76">
        <v>3073</v>
      </c>
      <c r="R82" s="24"/>
      <c r="S82" s="288">
        <f t="shared" si="9"/>
        <v>0</v>
      </c>
      <c r="T82" s="288">
        <f t="shared" si="8"/>
        <v>182460</v>
      </c>
      <c r="U82" s="288">
        <f t="shared" si="6"/>
        <v>182460</v>
      </c>
      <c r="V82" s="288">
        <f t="shared" si="5"/>
        <v>181980</v>
      </c>
      <c r="W82" s="288">
        <f t="shared" si="5"/>
        <v>181440</v>
      </c>
      <c r="X82" s="288">
        <f t="shared" si="5"/>
        <v>180780</v>
      </c>
      <c r="Y82" s="289">
        <f t="shared" si="5"/>
        <v>184380</v>
      </c>
    </row>
    <row r="83" spans="1:25" customFormat="1" x14ac:dyDescent="0.25">
      <c r="A83" s="25">
        <v>3312</v>
      </c>
      <c r="B83" s="287" t="s">
        <v>19</v>
      </c>
      <c r="C83" s="104"/>
      <c r="D83" s="45"/>
      <c r="E83" s="102">
        <v>80</v>
      </c>
      <c r="F83" s="102">
        <v>80</v>
      </c>
      <c r="G83" s="102">
        <v>80</v>
      </c>
      <c r="H83" s="102">
        <v>80</v>
      </c>
      <c r="I83" s="102">
        <v>80</v>
      </c>
      <c r="J83" s="24"/>
      <c r="K83" s="78"/>
      <c r="L83" s="78">
        <v>3041</v>
      </c>
      <c r="M83" s="78">
        <v>3041</v>
      </c>
      <c r="N83" s="76">
        <v>3033</v>
      </c>
      <c r="O83" s="76">
        <v>3024</v>
      </c>
      <c r="P83" s="76">
        <v>3013</v>
      </c>
      <c r="Q83" s="76">
        <v>3073</v>
      </c>
      <c r="R83" s="24"/>
      <c r="S83" s="288">
        <f t="shared" si="9"/>
        <v>0</v>
      </c>
      <c r="T83" s="288">
        <f t="shared" si="8"/>
        <v>243280</v>
      </c>
      <c r="U83" s="288">
        <f t="shared" si="6"/>
        <v>243280</v>
      </c>
      <c r="V83" s="288">
        <f t="shared" si="5"/>
        <v>242640</v>
      </c>
      <c r="W83" s="288">
        <f t="shared" si="5"/>
        <v>241920</v>
      </c>
      <c r="X83" s="288">
        <f t="shared" si="5"/>
        <v>241040</v>
      </c>
      <c r="Y83" s="289">
        <f t="shared" si="5"/>
        <v>245840</v>
      </c>
    </row>
    <row r="84" spans="1:25" customFormat="1" x14ac:dyDescent="0.25">
      <c r="A84" s="25">
        <v>3013</v>
      </c>
      <c r="B84" s="287" t="s">
        <v>20</v>
      </c>
      <c r="C84" s="104"/>
      <c r="D84" s="45"/>
      <c r="E84" s="102">
        <v>125</v>
      </c>
      <c r="F84" s="102">
        <v>125</v>
      </c>
      <c r="G84" s="102">
        <v>125</v>
      </c>
      <c r="H84" s="102">
        <v>125</v>
      </c>
      <c r="I84" s="102">
        <v>125</v>
      </c>
      <c r="J84" s="24"/>
      <c r="K84" s="78"/>
      <c r="L84" s="78">
        <v>105</v>
      </c>
      <c r="M84" s="78">
        <v>105</v>
      </c>
      <c r="N84" s="76">
        <v>106</v>
      </c>
      <c r="O84" s="76">
        <v>107</v>
      </c>
      <c r="P84" s="76">
        <v>109</v>
      </c>
      <c r="Q84" s="76">
        <v>110</v>
      </c>
      <c r="R84" s="24"/>
      <c r="S84" s="288">
        <f t="shared" si="9"/>
        <v>0</v>
      </c>
      <c r="T84" s="288">
        <f t="shared" si="8"/>
        <v>13125</v>
      </c>
      <c r="U84" s="288">
        <f t="shared" si="6"/>
        <v>13125</v>
      </c>
      <c r="V84" s="288">
        <f t="shared" si="5"/>
        <v>13250</v>
      </c>
      <c r="W84" s="288">
        <f t="shared" si="5"/>
        <v>13375</v>
      </c>
      <c r="X84" s="288">
        <f t="shared" si="5"/>
        <v>13625</v>
      </c>
      <c r="Y84" s="289">
        <f t="shared" si="5"/>
        <v>13750</v>
      </c>
    </row>
    <row r="85" spans="1:25" customFormat="1" x14ac:dyDescent="0.25">
      <c r="A85" s="25">
        <v>3113</v>
      </c>
      <c r="B85" s="287" t="s">
        <v>21</v>
      </c>
      <c r="C85" s="104"/>
      <c r="D85" s="45"/>
      <c r="E85" s="102">
        <v>190</v>
      </c>
      <c r="F85" s="102">
        <v>190</v>
      </c>
      <c r="G85" s="102">
        <v>190</v>
      </c>
      <c r="H85" s="102">
        <v>190</v>
      </c>
      <c r="I85" s="102">
        <v>190</v>
      </c>
      <c r="J85" s="24"/>
      <c r="K85" s="78"/>
      <c r="L85" s="78">
        <v>105</v>
      </c>
      <c r="M85" s="78">
        <v>105</v>
      </c>
      <c r="N85" s="76">
        <v>106</v>
      </c>
      <c r="O85" s="76">
        <v>107</v>
      </c>
      <c r="P85" s="76">
        <v>109</v>
      </c>
      <c r="Q85" s="76">
        <v>110</v>
      </c>
      <c r="R85" s="24"/>
      <c r="S85" s="288">
        <f t="shared" si="9"/>
        <v>0</v>
      </c>
      <c r="T85" s="288">
        <f t="shared" si="8"/>
        <v>19950</v>
      </c>
      <c r="U85" s="288">
        <f t="shared" si="6"/>
        <v>19950</v>
      </c>
      <c r="V85" s="288">
        <f t="shared" si="5"/>
        <v>20140</v>
      </c>
      <c r="W85" s="288">
        <f t="shared" si="5"/>
        <v>20330</v>
      </c>
      <c r="X85" s="288">
        <f t="shared" si="5"/>
        <v>20710</v>
      </c>
      <c r="Y85" s="289">
        <f t="shared" si="5"/>
        <v>20900</v>
      </c>
    </row>
    <row r="86" spans="1:25" customFormat="1" x14ac:dyDescent="0.25">
      <c r="A86" s="25">
        <v>3313</v>
      </c>
      <c r="B86" s="287" t="s">
        <v>22</v>
      </c>
      <c r="C86" s="104"/>
      <c r="D86" s="45"/>
      <c r="E86" s="102">
        <v>100</v>
      </c>
      <c r="F86" s="102">
        <v>100</v>
      </c>
      <c r="G86" s="102">
        <v>100</v>
      </c>
      <c r="H86" s="102">
        <v>100</v>
      </c>
      <c r="I86" s="102">
        <v>100</v>
      </c>
      <c r="J86" s="24"/>
      <c r="K86" s="78"/>
      <c r="L86" s="78">
        <v>105</v>
      </c>
      <c r="M86" s="78">
        <v>105</v>
      </c>
      <c r="N86" s="76">
        <v>106</v>
      </c>
      <c r="O86" s="76">
        <v>107</v>
      </c>
      <c r="P86" s="76">
        <v>109</v>
      </c>
      <c r="Q86" s="76">
        <v>110</v>
      </c>
      <c r="R86" s="24"/>
      <c r="S86" s="288">
        <f t="shared" si="9"/>
        <v>0</v>
      </c>
      <c r="T86" s="288">
        <f t="shared" si="8"/>
        <v>10500</v>
      </c>
      <c r="U86" s="288">
        <f t="shared" si="6"/>
        <v>10500</v>
      </c>
      <c r="V86" s="288">
        <f t="shared" si="5"/>
        <v>10600</v>
      </c>
      <c r="W86" s="288">
        <f t="shared" si="5"/>
        <v>10700</v>
      </c>
      <c r="X86" s="288">
        <f t="shared" si="5"/>
        <v>10900</v>
      </c>
      <c r="Y86" s="289">
        <f t="shared" si="5"/>
        <v>11000</v>
      </c>
    </row>
    <row r="87" spans="1:25" customFormat="1" x14ac:dyDescent="0.25">
      <c r="A87" s="25">
        <v>3014</v>
      </c>
      <c r="B87" s="287" t="s">
        <v>23</v>
      </c>
      <c r="C87" s="104"/>
      <c r="D87" s="45"/>
      <c r="E87" s="102">
        <v>190</v>
      </c>
      <c r="F87" s="102">
        <v>190</v>
      </c>
      <c r="G87" s="102">
        <v>190</v>
      </c>
      <c r="H87" s="102">
        <v>190</v>
      </c>
      <c r="I87" s="102">
        <v>190</v>
      </c>
      <c r="J87" s="24"/>
      <c r="K87" s="78"/>
      <c r="L87" s="78">
        <v>31</v>
      </c>
      <c r="M87" s="78">
        <v>31</v>
      </c>
      <c r="N87" s="76">
        <v>32</v>
      </c>
      <c r="O87" s="76">
        <v>33</v>
      </c>
      <c r="P87" s="76">
        <v>34</v>
      </c>
      <c r="Q87" s="76">
        <v>35</v>
      </c>
      <c r="R87" s="24"/>
      <c r="S87" s="288">
        <f t="shared" si="9"/>
        <v>0</v>
      </c>
      <c r="T87" s="288">
        <f t="shared" si="8"/>
        <v>5890</v>
      </c>
      <c r="U87" s="288">
        <f t="shared" si="6"/>
        <v>5890</v>
      </c>
      <c r="V87" s="288">
        <f t="shared" si="5"/>
        <v>6080</v>
      </c>
      <c r="W87" s="288">
        <f t="shared" si="5"/>
        <v>6270</v>
      </c>
      <c r="X87" s="288">
        <f t="shared" si="5"/>
        <v>6460</v>
      </c>
      <c r="Y87" s="289">
        <f t="shared" si="5"/>
        <v>6650</v>
      </c>
    </row>
    <row r="88" spans="1:25" customFormat="1" x14ac:dyDescent="0.25">
      <c r="A88" s="25">
        <v>3114</v>
      </c>
      <c r="B88" s="287" t="s">
        <v>24</v>
      </c>
      <c r="C88" s="104"/>
      <c r="D88" s="45"/>
      <c r="E88" s="102">
        <v>310</v>
      </c>
      <c r="F88" s="102">
        <v>310</v>
      </c>
      <c r="G88" s="102">
        <v>310</v>
      </c>
      <c r="H88" s="102">
        <v>310</v>
      </c>
      <c r="I88" s="102">
        <v>310</v>
      </c>
      <c r="J88" s="24"/>
      <c r="K88" s="78"/>
      <c r="L88" s="78">
        <v>31</v>
      </c>
      <c r="M88" s="78">
        <v>31</v>
      </c>
      <c r="N88" s="76">
        <v>32</v>
      </c>
      <c r="O88" s="76">
        <v>33</v>
      </c>
      <c r="P88" s="76">
        <v>34</v>
      </c>
      <c r="Q88" s="76">
        <v>35</v>
      </c>
      <c r="R88" s="24"/>
      <c r="S88" s="288">
        <f t="shared" si="9"/>
        <v>0</v>
      </c>
      <c r="T88" s="288">
        <f t="shared" si="8"/>
        <v>9610</v>
      </c>
      <c r="U88" s="288">
        <f t="shared" si="6"/>
        <v>9610</v>
      </c>
      <c r="V88" s="288">
        <f t="shared" si="5"/>
        <v>9920</v>
      </c>
      <c r="W88" s="288">
        <f t="shared" si="5"/>
        <v>10230</v>
      </c>
      <c r="X88" s="288">
        <f t="shared" si="5"/>
        <v>10540</v>
      </c>
      <c r="Y88" s="289">
        <f t="shared" si="5"/>
        <v>10850</v>
      </c>
    </row>
    <row r="89" spans="1:25" customFormat="1" x14ac:dyDescent="0.25">
      <c r="A89" s="25">
        <v>3314</v>
      </c>
      <c r="B89" s="287" t="s">
        <v>25</v>
      </c>
      <c r="C89" s="104"/>
      <c r="D89" s="45"/>
      <c r="E89" s="102">
        <v>375</v>
      </c>
      <c r="F89" s="102">
        <v>375</v>
      </c>
      <c r="G89" s="102">
        <v>375</v>
      </c>
      <c r="H89" s="102">
        <v>375</v>
      </c>
      <c r="I89" s="102">
        <v>375</v>
      </c>
      <c r="J89" s="24"/>
      <c r="K89" s="78"/>
      <c r="L89" s="78">
        <v>31</v>
      </c>
      <c r="M89" s="78">
        <v>31</v>
      </c>
      <c r="N89" s="76">
        <v>32</v>
      </c>
      <c r="O89" s="76">
        <v>33</v>
      </c>
      <c r="P89" s="76">
        <v>34</v>
      </c>
      <c r="Q89" s="76">
        <v>35</v>
      </c>
      <c r="R89" s="24"/>
      <c r="S89" s="288">
        <f t="shared" si="9"/>
        <v>0</v>
      </c>
      <c r="T89" s="288">
        <f t="shared" si="8"/>
        <v>11625</v>
      </c>
      <c r="U89" s="288">
        <f t="shared" si="6"/>
        <v>11625</v>
      </c>
      <c r="V89" s="288">
        <f t="shared" si="5"/>
        <v>12000</v>
      </c>
      <c r="W89" s="288">
        <f t="shared" si="5"/>
        <v>12375</v>
      </c>
      <c r="X89" s="288">
        <f t="shared" si="5"/>
        <v>12750</v>
      </c>
      <c r="Y89" s="289">
        <f t="shared" si="5"/>
        <v>13125</v>
      </c>
    </row>
    <row r="90" spans="1:25" customFormat="1" x14ac:dyDescent="0.25">
      <c r="A90" s="26">
        <v>3005</v>
      </c>
      <c r="B90" s="287" t="s">
        <v>26</v>
      </c>
      <c r="C90" s="104"/>
      <c r="D90" s="45"/>
      <c r="E90" s="104">
        <v>125</v>
      </c>
      <c r="F90" s="104">
        <v>125</v>
      </c>
      <c r="G90" s="104">
        <v>125</v>
      </c>
      <c r="H90" s="104">
        <v>125</v>
      </c>
      <c r="I90" s="104">
        <v>125</v>
      </c>
      <c r="J90" s="24"/>
      <c r="K90" s="78"/>
      <c r="L90" s="78">
        <v>20415</v>
      </c>
      <c r="M90" s="78">
        <v>20415</v>
      </c>
      <c r="N90" s="76">
        <v>21640</v>
      </c>
      <c r="O90" s="76">
        <v>22938</v>
      </c>
      <c r="P90" s="76">
        <v>24315</v>
      </c>
      <c r="Q90" s="76">
        <v>25774</v>
      </c>
      <c r="R90" s="24"/>
      <c r="S90" s="288">
        <f t="shared" si="9"/>
        <v>0</v>
      </c>
      <c r="T90" s="288">
        <f t="shared" si="8"/>
        <v>2551875</v>
      </c>
      <c r="U90" s="288">
        <f t="shared" si="6"/>
        <v>2551875</v>
      </c>
      <c r="V90" s="288">
        <f t="shared" si="5"/>
        <v>2705000</v>
      </c>
      <c r="W90" s="288">
        <f t="shared" si="5"/>
        <v>2867250</v>
      </c>
      <c r="X90" s="288">
        <f t="shared" si="5"/>
        <v>3039375</v>
      </c>
      <c r="Y90" s="289">
        <f t="shared" si="5"/>
        <v>3221750</v>
      </c>
    </row>
    <row r="91" spans="1:25" customFormat="1" x14ac:dyDescent="0.25">
      <c r="A91" s="25">
        <v>3017</v>
      </c>
      <c r="B91" s="287" t="s">
        <v>27</v>
      </c>
      <c r="C91" s="104"/>
      <c r="D91" s="45"/>
      <c r="E91" s="102">
        <v>125</v>
      </c>
      <c r="F91" s="102">
        <v>125</v>
      </c>
      <c r="G91" s="102">
        <v>125</v>
      </c>
      <c r="H91" s="102">
        <v>125</v>
      </c>
      <c r="I91" s="102">
        <v>125</v>
      </c>
      <c r="J91" s="24"/>
      <c r="K91" s="75"/>
      <c r="L91" s="75">
        <v>94</v>
      </c>
      <c r="M91" s="75">
        <v>94</v>
      </c>
      <c r="N91" s="76">
        <v>94</v>
      </c>
      <c r="O91" s="76">
        <v>94</v>
      </c>
      <c r="P91" s="76">
        <v>93</v>
      </c>
      <c r="Q91" s="76">
        <v>95</v>
      </c>
      <c r="R91" s="24"/>
      <c r="S91" s="288">
        <f t="shared" si="9"/>
        <v>0</v>
      </c>
      <c r="T91" s="288">
        <f t="shared" si="8"/>
        <v>11750</v>
      </c>
      <c r="U91" s="288">
        <f t="shared" si="6"/>
        <v>11750</v>
      </c>
      <c r="V91" s="288">
        <f t="shared" si="5"/>
        <v>11750</v>
      </c>
      <c r="W91" s="288">
        <f t="shared" si="5"/>
        <v>11750</v>
      </c>
      <c r="X91" s="288">
        <f t="shared" si="5"/>
        <v>11625</v>
      </c>
      <c r="Y91" s="289">
        <f t="shared" si="5"/>
        <v>11875</v>
      </c>
    </row>
    <row r="92" spans="1:25" customFormat="1" x14ac:dyDescent="0.25">
      <c r="A92" s="25">
        <v>3019</v>
      </c>
      <c r="B92" s="287" t="s">
        <v>28</v>
      </c>
      <c r="C92" s="104"/>
      <c r="D92" s="45"/>
      <c r="E92" s="102">
        <v>190</v>
      </c>
      <c r="F92" s="102">
        <v>190</v>
      </c>
      <c r="G92" s="102">
        <v>190</v>
      </c>
      <c r="H92" s="102">
        <v>190</v>
      </c>
      <c r="I92" s="102">
        <v>190</v>
      </c>
      <c r="J92" s="24"/>
      <c r="K92" s="75"/>
      <c r="L92" s="75">
        <v>0</v>
      </c>
      <c r="M92" s="75">
        <v>0</v>
      </c>
      <c r="N92" s="76">
        <v>0</v>
      </c>
      <c r="O92" s="76">
        <v>0</v>
      </c>
      <c r="P92" s="76">
        <v>0</v>
      </c>
      <c r="Q92" s="76">
        <v>0</v>
      </c>
      <c r="R92" s="24"/>
      <c r="S92" s="288">
        <f t="shared" si="9"/>
        <v>0</v>
      </c>
      <c r="T92" s="288">
        <f t="shared" si="8"/>
        <v>0</v>
      </c>
      <c r="U92" s="288">
        <f t="shared" si="6"/>
        <v>0</v>
      </c>
      <c r="V92" s="288">
        <f t="shared" si="5"/>
        <v>0</v>
      </c>
      <c r="W92" s="288">
        <f t="shared" si="5"/>
        <v>0</v>
      </c>
      <c r="X92" s="288">
        <f t="shared" si="5"/>
        <v>0</v>
      </c>
      <c r="Y92" s="289">
        <f t="shared" si="5"/>
        <v>0</v>
      </c>
    </row>
    <row r="93" spans="1:25" customFormat="1" ht="24" x14ac:dyDescent="0.25">
      <c r="A93" s="25">
        <v>3051</v>
      </c>
      <c r="B93" s="287" t="s">
        <v>29</v>
      </c>
      <c r="C93" s="104"/>
      <c r="D93" s="45"/>
      <c r="E93" s="102">
        <v>65</v>
      </c>
      <c r="F93" s="102">
        <v>65</v>
      </c>
      <c r="G93" s="102">
        <v>65</v>
      </c>
      <c r="H93" s="102">
        <v>65</v>
      </c>
      <c r="I93" s="102">
        <v>65</v>
      </c>
      <c r="J93" s="24"/>
      <c r="K93" s="75"/>
      <c r="L93" s="75">
        <v>5363</v>
      </c>
      <c r="M93" s="75">
        <v>5363</v>
      </c>
      <c r="N93" s="76">
        <v>5616</v>
      </c>
      <c r="O93" s="76">
        <v>6013</v>
      </c>
      <c r="P93" s="76">
        <v>6255</v>
      </c>
      <c r="Q93" s="76">
        <v>6567</v>
      </c>
      <c r="R93" s="24"/>
      <c r="S93" s="288">
        <f t="shared" si="9"/>
        <v>0</v>
      </c>
      <c r="T93" s="288">
        <f t="shared" si="8"/>
        <v>348595</v>
      </c>
      <c r="U93" s="288">
        <f t="shared" si="6"/>
        <v>348595</v>
      </c>
      <c r="V93" s="288">
        <f t="shared" si="5"/>
        <v>365040</v>
      </c>
      <c r="W93" s="288">
        <f t="shared" si="5"/>
        <v>390845</v>
      </c>
      <c r="X93" s="288">
        <f t="shared" si="5"/>
        <v>406575</v>
      </c>
      <c r="Y93" s="289">
        <f t="shared" si="5"/>
        <v>426855</v>
      </c>
    </row>
    <row r="94" spans="1:25" customFormat="1" ht="24" x14ac:dyDescent="0.25">
      <c r="A94" s="26">
        <v>3052</v>
      </c>
      <c r="B94" s="290" t="s">
        <v>30</v>
      </c>
      <c r="C94" s="104"/>
      <c r="D94" s="45"/>
      <c r="E94" s="102">
        <v>25</v>
      </c>
      <c r="F94" s="102">
        <v>25</v>
      </c>
      <c r="G94" s="102">
        <v>25</v>
      </c>
      <c r="H94" s="102">
        <v>25</v>
      </c>
      <c r="I94" s="102">
        <v>25</v>
      </c>
      <c r="J94" s="24"/>
      <c r="K94" s="75"/>
      <c r="L94" s="75">
        <v>685</v>
      </c>
      <c r="M94" s="75">
        <v>685</v>
      </c>
      <c r="N94" s="76">
        <v>726</v>
      </c>
      <c r="O94" s="76">
        <v>770</v>
      </c>
      <c r="P94" s="76">
        <v>816</v>
      </c>
      <c r="Q94" s="76">
        <v>865</v>
      </c>
      <c r="R94" s="24"/>
      <c r="S94" s="288">
        <f t="shared" si="9"/>
        <v>0</v>
      </c>
      <c r="T94" s="288">
        <f t="shared" si="8"/>
        <v>17125</v>
      </c>
      <c r="U94" s="288">
        <f t="shared" si="6"/>
        <v>17125</v>
      </c>
      <c r="V94" s="288">
        <f t="shared" si="5"/>
        <v>18150</v>
      </c>
      <c r="W94" s="288">
        <f t="shared" si="5"/>
        <v>19250</v>
      </c>
      <c r="X94" s="288">
        <f t="shared" si="5"/>
        <v>20400</v>
      </c>
      <c r="Y94" s="289">
        <f t="shared" si="5"/>
        <v>21625</v>
      </c>
    </row>
    <row r="95" spans="1:25" customFormat="1" x14ac:dyDescent="0.25">
      <c r="A95" s="26">
        <v>3081</v>
      </c>
      <c r="B95" s="287" t="s">
        <v>31</v>
      </c>
      <c r="C95" s="104"/>
      <c r="D95" s="45"/>
      <c r="E95" s="104">
        <v>155</v>
      </c>
      <c r="F95" s="104">
        <v>155</v>
      </c>
      <c r="G95" s="104">
        <v>155</v>
      </c>
      <c r="H95" s="104">
        <v>155</v>
      </c>
      <c r="I95" s="104">
        <v>155</v>
      </c>
      <c r="J95" s="24"/>
      <c r="K95" s="75"/>
      <c r="L95" s="75">
        <v>1065</v>
      </c>
      <c r="M95" s="75">
        <v>1065</v>
      </c>
      <c r="N95" s="76">
        <v>1116</v>
      </c>
      <c r="O95" s="76">
        <v>1195</v>
      </c>
      <c r="P95" s="76">
        <v>1243</v>
      </c>
      <c r="Q95" s="76">
        <v>1306</v>
      </c>
      <c r="R95" s="24"/>
      <c r="S95" s="288">
        <f t="shared" si="9"/>
        <v>0</v>
      </c>
      <c r="T95" s="288">
        <f t="shared" si="8"/>
        <v>165075</v>
      </c>
      <c r="U95" s="288">
        <f t="shared" si="6"/>
        <v>165075</v>
      </c>
      <c r="V95" s="288">
        <f t="shared" si="5"/>
        <v>172980</v>
      </c>
      <c r="W95" s="288">
        <f t="shared" si="5"/>
        <v>185225</v>
      </c>
      <c r="X95" s="288">
        <f t="shared" si="5"/>
        <v>192665</v>
      </c>
      <c r="Y95" s="289">
        <f t="shared" si="5"/>
        <v>202430</v>
      </c>
    </row>
    <row r="96" spans="1:25" customFormat="1" x14ac:dyDescent="0.25">
      <c r="A96" s="26">
        <v>3082</v>
      </c>
      <c r="B96" s="287" t="s">
        <v>32</v>
      </c>
      <c r="C96" s="104"/>
      <c r="D96" s="45"/>
      <c r="E96" s="104">
        <v>155</v>
      </c>
      <c r="F96" s="104">
        <v>155</v>
      </c>
      <c r="G96" s="104">
        <v>155</v>
      </c>
      <c r="H96" s="104">
        <v>155</v>
      </c>
      <c r="I96" s="104">
        <v>155</v>
      </c>
      <c r="J96" s="24"/>
      <c r="K96" s="75"/>
      <c r="L96" s="75">
        <v>3</v>
      </c>
      <c r="M96" s="75">
        <v>3</v>
      </c>
      <c r="N96" s="76">
        <v>3</v>
      </c>
      <c r="O96" s="76">
        <v>3</v>
      </c>
      <c r="P96" s="76">
        <v>3</v>
      </c>
      <c r="Q96" s="76">
        <v>3</v>
      </c>
      <c r="R96" s="24"/>
      <c r="S96" s="288">
        <f t="shared" si="9"/>
        <v>0</v>
      </c>
      <c r="T96" s="288">
        <f t="shared" si="8"/>
        <v>465</v>
      </c>
      <c r="U96" s="288">
        <f t="shared" si="6"/>
        <v>465</v>
      </c>
      <c r="V96" s="288">
        <f t="shared" si="5"/>
        <v>465</v>
      </c>
      <c r="W96" s="288">
        <f t="shared" si="5"/>
        <v>465</v>
      </c>
      <c r="X96" s="288">
        <f t="shared" si="5"/>
        <v>465</v>
      </c>
      <c r="Y96" s="289">
        <f t="shared" si="5"/>
        <v>465</v>
      </c>
    </row>
    <row r="97" spans="1:25" customFormat="1" x14ac:dyDescent="0.25">
      <c r="A97" s="26">
        <v>3083</v>
      </c>
      <c r="B97" s="287" t="s">
        <v>33</v>
      </c>
      <c r="C97" s="104"/>
      <c r="D97" s="45"/>
      <c r="E97" s="104">
        <v>155</v>
      </c>
      <c r="F97" s="104">
        <v>155</v>
      </c>
      <c r="G97" s="104">
        <v>155</v>
      </c>
      <c r="H97" s="104">
        <v>155</v>
      </c>
      <c r="I97" s="104">
        <v>155</v>
      </c>
      <c r="J97" s="24"/>
      <c r="K97" s="75"/>
      <c r="L97" s="75">
        <v>0</v>
      </c>
      <c r="M97" s="75">
        <v>0</v>
      </c>
      <c r="N97" s="76">
        <v>0</v>
      </c>
      <c r="O97" s="76">
        <v>0</v>
      </c>
      <c r="P97" s="76">
        <v>0</v>
      </c>
      <c r="Q97" s="76">
        <v>0</v>
      </c>
      <c r="R97" s="24"/>
      <c r="S97" s="288">
        <f t="shared" si="9"/>
        <v>0</v>
      </c>
      <c r="T97" s="288">
        <f t="shared" si="8"/>
        <v>0</v>
      </c>
      <c r="U97" s="288">
        <f t="shared" si="6"/>
        <v>0</v>
      </c>
      <c r="V97" s="288">
        <f t="shared" si="5"/>
        <v>0</v>
      </c>
      <c r="W97" s="288">
        <f t="shared" si="5"/>
        <v>0</v>
      </c>
      <c r="X97" s="288">
        <f t="shared" si="5"/>
        <v>0</v>
      </c>
      <c r="Y97" s="289">
        <f t="shared" si="5"/>
        <v>0</v>
      </c>
    </row>
    <row r="98" spans="1:25" customFormat="1" x14ac:dyDescent="0.25">
      <c r="A98" s="26">
        <v>3084</v>
      </c>
      <c r="B98" s="287" t="s">
        <v>34</v>
      </c>
      <c r="C98" s="104"/>
      <c r="D98" s="45"/>
      <c r="E98" s="104">
        <v>155</v>
      </c>
      <c r="F98" s="104">
        <v>155</v>
      </c>
      <c r="G98" s="104">
        <v>155</v>
      </c>
      <c r="H98" s="104">
        <v>155</v>
      </c>
      <c r="I98" s="104">
        <v>155</v>
      </c>
      <c r="J98" s="24"/>
      <c r="K98" s="75"/>
      <c r="L98" s="75">
        <v>0</v>
      </c>
      <c r="M98" s="75">
        <v>0</v>
      </c>
      <c r="N98" s="76">
        <v>0</v>
      </c>
      <c r="O98" s="76">
        <v>0</v>
      </c>
      <c r="P98" s="76">
        <v>0</v>
      </c>
      <c r="Q98" s="76">
        <v>0</v>
      </c>
      <c r="R98" s="24"/>
      <c r="S98" s="288">
        <f t="shared" si="9"/>
        <v>0</v>
      </c>
      <c r="T98" s="288">
        <f t="shared" si="8"/>
        <v>0</v>
      </c>
      <c r="U98" s="288">
        <f t="shared" si="6"/>
        <v>0</v>
      </c>
      <c r="V98" s="288">
        <f t="shared" si="5"/>
        <v>0</v>
      </c>
      <c r="W98" s="288">
        <f t="shared" si="5"/>
        <v>0</v>
      </c>
      <c r="X98" s="288">
        <f t="shared" si="5"/>
        <v>0</v>
      </c>
      <c r="Y98" s="289">
        <f t="shared" si="5"/>
        <v>0</v>
      </c>
    </row>
    <row r="99" spans="1:25" customFormat="1" x14ac:dyDescent="0.25">
      <c r="A99" s="26">
        <v>3085</v>
      </c>
      <c r="B99" s="287" t="s">
        <v>35</v>
      </c>
      <c r="C99" s="104"/>
      <c r="D99" s="45"/>
      <c r="E99" s="104">
        <v>155</v>
      </c>
      <c r="F99" s="104">
        <v>155</v>
      </c>
      <c r="G99" s="104">
        <v>155</v>
      </c>
      <c r="H99" s="104">
        <v>155</v>
      </c>
      <c r="I99" s="104">
        <v>155</v>
      </c>
      <c r="J99" s="24"/>
      <c r="K99" s="75"/>
      <c r="L99" s="75">
        <v>767</v>
      </c>
      <c r="M99" s="75">
        <v>767</v>
      </c>
      <c r="N99" s="76">
        <v>813</v>
      </c>
      <c r="O99" s="76">
        <v>862</v>
      </c>
      <c r="P99" s="76">
        <v>914</v>
      </c>
      <c r="Q99" s="76">
        <v>969</v>
      </c>
      <c r="R99" s="24"/>
      <c r="S99" s="288">
        <f t="shared" si="9"/>
        <v>0</v>
      </c>
      <c r="T99" s="288">
        <f t="shared" si="8"/>
        <v>118885</v>
      </c>
      <c r="U99" s="288">
        <f t="shared" si="6"/>
        <v>118885</v>
      </c>
      <c r="V99" s="288">
        <f t="shared" si="5"/>
        <v>126015</v>
      </c>
      <c r="W99" s="288">
        <f t="shared" si="5"/>
        <v>133610</v>
      </c>
      <c r="X99" s="288">
        <f t="shared" si="5"/>
        <v>141670</v>
      </c>
      <c r="Y99" s="289">
        <f t="shared" si="5"/>
        <v>150195</v>
      </c>
    </row>
    <row r="100" spans="1:25" customFormat="1" x14ac:dyDescent="0.25">
      <c r="A100" s="25">
        <v>3201</v>
      </c>
      <c r="B100" s="287" t="s">
        <v>36</v>
      </c>
      <c r="C100" s="104"/>
      <c r="D100" s="45"/>
      <c r="E100" s="104">
        <v>125</v>
      </c>
      <c r="F100" s="104">
        <v>125</v>
      </c>
      <c r="G100" s="104">
        <v>125</v>
      </c>
      <c r="H100" s="104">
        <v>125</v>
      </c>
      <c r="I100" s="104">
        <v>125</v>
      </c>
      <c r="J100" s="24"/>
      <c r="K100" s="75"/>
      <c r="L100" s="75">
        <v>7214</v>
      </c>
      <c r="M100" s="75">
        <v>7214</v>
      </c>
      <c r="N100" s="76">
        <v>7543</v>
      </c>
      <c r="O100" s="76">
        <v>7841</v>
      </c>
      <c r="P100" s="76">
        <v>8158</v>
      </c>
      <c r="Q100" s="76">
        <v>8566</v>
      </c>
      <c r="R100" s="24"/>
      <c r="S100" s="288">
        <f t="shared" si="9"/>
        <v>0</v>
      </c>
      <c r="T100" s="288">
        <f t="shared" si="8"/>
        <v>901750</v>
      </c>
      <c r="U100" s="288">
        <f t="shared" si="6"/>
        <v>901750</v>
      </c>
      <c r="V100" s="288">
        <f t="shared" si="5"/>
        <v>942875</v>
      </c>
      <c r="W100" s="288">
        <f t="shared" si="5"/>
        <v>980125</v>
      </c>
      <c r="X100" s="288">
        <f t="shared" si="5"/>
        <v>1019750</v>
      </c>
      <c r="Y100" s="289">
        <f t="shared" si="5"/>
        <v>1070750</v>
      </c>
    </row>
    <row r="101" spans="1:25" customFormat="1" x14ac:dyDescent="0.25">
      <c r="A101" s="25">
        <v>3202</v>
      </c>
      <c r="B101" s="287" t="s">
        <v>37</v>
      </c>
      <c r="C101" s="104"/>
      <c r="D101" s="45"/>
      <c r="E101" s="104">
        <v>30</v>
      </c>
      <c r="F101" s="104">
        <v>30</v>
      </c>
      <c r="G101" s="104">
        <v>30</v>
      </c>
      <c r="H101" s="104">
        <v>30</v>
      </c>
      <c r="I101" s="104">
        <v>30</v>
      </c>
      <c r="J101" s="24"/>
      <c r="K101" s="75"/>
      <c r="L101" s="75">
        <v>59400</v>
      </c>
      <c r="M101" s="75">
        <v>59400</v>
      </c>
      <c r="N101" s="76">
        <v>62113</v>
      </c>
      <c r="O101" s="76">
        <v>64564</v>
      </c>
      <c r="P101" s="76">
        <v>67169</v>
      </c>
      <c r="Q101" s="76">
        <v>70536</v>
      </c>
      <c r="R101" s="24"/>
      <c r="S101" s="288">
        <f t="shared" si="9"/>
        <v>0</v>
      </c>
      <c r="T101" s="288">
        <f t="shared" si="8"/>
        <v>1782000</v>
      </c>
      <c r="U101" s="288">
        <f t="shared" si="6"/>
        <v>1782000</v>
      </c>
      <c r="V101" s="288">
        <f t="shared" si="5"/>
        <v>1863390</v>
      </c>
      <c r="W101" s="288">
        <f t="shared" si="5"/>
        <v>1936920</v>
      </c>
      <c r="X101" s="288">
        <f t="shared" si="5"/>
        <v>2015070</v>
      </c>
      <c r="Y101" s="289">
        <f t="shared" si="5"/>
        <v>2116080</v>
      </c>
    </row>
    <row r="102" spans="1:25" customFormat="1" x14ac:dyDescent="0.25">
      <c r="A102" s="25">
        <v>3203</v>
      </c>
      <c r="B102" s="287" t="s">
        <v>38</v>
      </c>
      <c r="C102" s="104"/>
      <c r="D102" s="45"/>
      <c r="E102" s="104">
        <v>225</v>
      </c>
      <c r="F102" s="104">
        <v>225</v>
      </c>
      <c r="G102" s="104">
        <v>225</v>
      </c>
      <c r="H102" s="104">
        <v>225</v>
      </c>
      <c r="I102" s="104">
        <v>225</v>
      </c>
      <c r="J102" s="24"/>
      <c r="K102" s="75"/>
      <c r="L102" s="75">
        <v>296</v>
      </c>
      <c r="M102" s="75">
        <v>296</v>
      </c>
      <c r="N102" s="76">
        <v>310</v>
      </c>
      <c r="O102" s="76">
        <v>322</v>
      </c>
      <c r="P102" s="76">
        <v>335</v>
      </c>
      <c r="Q102" s="76">
        <v>352</v>
      </c>
      <c r="R102" s="24"/>
      <c r="S102" s="288">
        <f t="shared" si="9"/>
        <v>0</v>
      </c>
      <c r="T102" s="288">
        <f t="shared" si="8"/>
        <v>66600</v>
      </c>
      <c r="U102" s="288">
        <f t="shared" si="6"/>
        <v>66600</v>
      </c>
      <c r="V102" s="288">
        <f t="shared" si="5"/>
        <v>69750</v>
      </c>
      <c r="W102" s="288">
        <f t="shared" si="5"/>
        <v>72450</v>
      </c>
      <c r="X102" s="288">
        <f t="shared" si="5"/>
        <v>75375</v>
      </c>
      <c r="Y102" s="289">
        <f t="shared" si="5"/>
        <v>79200</v>
      </c>
    </row>
    <row r="103" spans="1:25" customFormat="1" x14ac:dyDescent="0.25">
      <c r="A103" s="25">
        <v>3204</v>
      </c>
      <c r="B103" s="287" t="s">
        <v>39</v>
      </c>
      <c r="C103" s="104"/>
      <c r="D103" s="45"/>
      <c r="E103" s="104">
        <v>125</v>
      </c>
      <c r="F103" s="104">
        <v>125</v>
      </c>
      <c r="G103" s="104">
        <v>125</v>
      </c>
      <c r="H103" s="104">
        <v>125</v>
      </c>
      <c r="I103" s="104">
        <v>125</v>
      </c>
      <c r="J103" s="24"/>
      <c r="K103" s="75"/>
      <c r="L103" s="75">
        <v>48</v>
      </c>
      <c r="M103" s="75">
        <v>48</v>
      </c>
      <c r="N103" s="76">
        <v>49</v>
      </c>
      <c r="O103" s="76">
        <v>51</v>
      </c>
      <c r="P103" s="76">
        <v>53</v>
      </c>
      <c r="Q103" s="76">
        <v>54</v>
      </c>
      <c r="R103" s="24"/>
      <c r="S103" s="288">
        <f t="shared" si="9"/>
        <v>0</v>
      </c>
      <c r="T103" s="288">
        <f t="shared" si="8"/>
        <v>6000</v>
      </c>
      <c r="U103" s="288">
        <f t="shared" si="6"/>
        <v>6000</v>
      </c>
      <c r="V103" s="288">
        <f t="shared" si="5"/>
        <v>6125</v>
      </c>
      <c r="W103" s="288">
        <f t="shared" si="5"/>
        <v>6375</v>
      </c>
      <c r="X103" s="288">
        <f t="shared" si="5"/>
        <v>6625</v>
      </c>
      <c r="Y103" s="289">
        <f t="shared" si="5"/>
        <v>6750</v>
      </c>
    </row>
    <row r="104" spans="1:25" customFormat="1" x14ac:dyDescent="0.25">
      <c r="A104" s="25">
        <v>3205</v>
      </c>
      <c r="B104" s="287" t="s">
        <v>40</v>
      </c>
      <c r="C104" s="104"/>
      <c r="D104" s="45"/>
      <c r="E104" s="104">
        <v>30</v>
      </c>
      <c r="F104" s="104">
        <v>30</v>
      </c>
      <c r="G104" s="104">
        <v>30</v>
      </c>
      <c r="H104" s="104">
        <v>30</v>
      </c>
      <c r="I104" s="104">
        <v>30</v>
      </c>
      <c r="J104" s="24"/>
      <c r="K104" s="75"/>
      <c r="L104" s="75">
        <v>427</v>
      </c>
      <c r="M104" s="75">
        <v>427</v>
      </c>
      <c r="N104" s="76">
        <v>440</v>
      </c>
      <c r="O104" s="76">
        <v>454</v>
      </c>
      <c r="P104" s="76">
        <v>468</v>
      </c>
      <c r="Q104" s="76">
        <v>481</v>
      </c>
      <c r="R104" s="24"/>
      <c r="S104" s="288">
        <f t="shared" si="9"/>
        <v>0</v>
      </c>
      <c r="T104" s="288">
        <f t="shared" si="8"/>
        <v>12810</v>
      </c>
      <c r="U104" s="288">
        <f t="shared" si="6"/>
        <v>12810</v>
      </c>
      <c r="V104" s="288">
        <f t="shared" si="5"/>
        <v>13200</v>
      </c>
      <c r="W104" s="288">
        <f t="shared" si="5"/>
        <v>13620</v>
      </c>
      <c r="X104" s="288">
        <f t="shared" si="5"/>
        <v>14040</v>
      </c>
      <c r="Y104" s="289">
        <f t="shared" si="5"/>
        <v>14430</v>
      </c>
    </row>
    <row r="105" spans="1:25" customFormat="1" x14ac:dyDescent="0.25">
      <c r="A105" s="25">
        <v>3801</v>
      </c>
      <c r="B105" s="287" t="s">
        <v>41</v>
      </c>
      <c r="C105" s="104"/>
      <c r="D105" s="45"/>
      <c r="E105" s="104">
        <v>465</v>
      </c>
      <c r="F105" s="104">
        <v>465</v>
      </c>
      <c r="G105" s="104">
        <v>465</v>
      </c>
      <c r="H105" s="104">
        <v>465</v>
      </c>
      <c r="I105" s="104">
        <v>465</v>
      </c>
      <c r="J105" s="24"/>
      <c r="K105" s="75"/>
      <c r="L105" s="75">
        <v>5647</v>
      </c>
      <c r="M105" s="75">
        <v>5647</v>
      </c>
      <c r="N105" s="76">
        <v>5986</v>
      </c>
      <c r="O105" s="76">
        <v>6315</v>
      </c>
      <c r="P105" s="76">
        <v>6663</v>
      </c>
      <c r="Q105" s="76">
        <v>6996</v>
      </c>
      <c r="R105" s="24"/>
      <c r="S105" s="288">
        <f t="shared" si="9"/>
        <v>0</v>
      </c>
      <c r="T105" s="288">
        <f t="shared" si="8"/>
        <v>2625855</v>
      </c>
      <c r="U105" s="288">
        <f t="shared" si="6"/>
        <v>2625855</v>
      </c>
      <c r="V105" s="288">
        <f t="shared" si="5"/>
        <v>2783490</v>
      </c>
      <c r="W105" s="288">
        <f t="shared" si="5"/>
        <v>2936475</v>
      </c>
      <c r="X105" s="288">
        <f t="shared" si="5"/>
        <v>3098295</v>
      </c>
      <c r="Y105" s="289">
        <f t="shared" si="5"/>
        <v>3253140</v>
      </c>
    </row>
    <row r="106" spans="1:25" customFormat="1" x14ac:dyDescent="0.25">
      <c r="A106" s="26">
        <v>3809</v>
      </c>
      <c r="B106" s="287" t="s">
        <v>42</v>
      </c>
      <c r="C106" s="104"/>
      <c r="D106" s="45"/>
      <c r="E106" s="104">
        <v>405</v>
      </c>
      <c r="F106" s="104">
        <v>405</v>
      </c>
      <c r="G106" s="104">
        <v>405</v>
      </c>
      <c r="H106" s="104">
        <v>405</v>
      </c>
      <c r="I106" s="104">
        <v>405</v>
      </c>
      <c r="J106" s="24"/>
      <c r="K106" s="75"/>
      <c r="L106" s="75">
        <v>4</v>
      </c>
      <c r="M106" s="75">
        <v>4</v>
      </c>
      <c r="N106" s="76">
        <v>4</v>
      </c>
      <c r="O106" s="76">
        <v>4</v>
      </c>
      <c r="P106" s="76">
        <v>4</v>
      </c>
      <c r="Q106" s="76">
        <v>4</v>
      </c>
      <c r="R106" s="24"/>
      <c r="S106" s="288">
        <f t="shared" si="9"/>
        <v>0</v>
      </c>
      <c r="T106" s="288">
        <f t="shared" si="8"/>
        <v>1620</v>
      </c>
      <c r="U106" s="288">
        <f t="shared" si="6"/>
        <v>1620</v>
      </c>
      <c r="V106" s="288">
        <f t="shared" si="5"/>
        <v>1620</v>
      </c>
      <c r="W106" s="288">
        <f t="shared" si="5"/>
        <v>1620</v>
      </c>
      <c r="X106" s="288">
        <f t="shared" si="5"/>
        <v>1620</v>
      </c>
      <c r="Y106" s="289">
        <f t="shared" si="5"/>
        <v>1620</v>
      </c>
    </row>
    <row r="107" spans="1:25" customFormat="1" x14ac:dyDescent="0.25">
      <c r="A107" s="26">
        <v>3810</v>
      </c>
      <c r="B107" s="287" t="s">
        <v>43</v>
      </c>
      <c r="C107" s="104"/>
      <c r="D107" s="45"/>
      <c r="E107" s="104">
        <v>405</v>
      </c>
      <c r="F107" s="104">
        <v>405</v>
      </c>
      <c r="G107" s="104">
        <v>405</v>
      </c>
      <c r="H107" s="104">
        <v>405</v>
      </c>
      <c r="I107" s="104">
        <v>405</v>
      </c>
      <c r="J107" s="24"/>
      <c r="K107" s="75"/>
      <c r="L107" s="75">
        <v>0</v>
      </c>
      <c r="M107" s="75">
        <v>0</v>
      </c>
      <c r="N107" s="76">
        <v>0</v>
      </c>
      <c r="O107" s="76">
        <v>0</v>
      </c>
      <c r="P107" s="76">
        <v>0</v>
      </c>
      <c r="Q107" s="76">
        <v>0</v>
      </c>
      <c r="R107" s="24"/>
      <c r="S107" s="288">
        <f t="shared" si="9"/>
        <v>0</v>
      </c>
      <c r="T107" s="288">
        <f t="shared" si="8"/>
        <v>0</v>
      </c>
      <c r="U107" s="288">
        <f t="shared" si="6"/>
        <v>0</v>
      </c>
      <c r="V107" s="288">
        <f t="shared" si="5"/>
        <v>0</v>
      </c>
      <c r="W107" s="288">
        <f t="shared" si="5"/>
        <v>0</v>
      </c>
      <c r="X107" s="288">
        <f t="shared" si="5"/>
        <v>0</v>
      </c>
      <c r="Y107" s="289">
        <f t="shared" si="5"/>
        <v>0</v>
      </c>
    </row>
    <row r="108" spans="1:25" customFormat="1" ht="24" x14ac:dyDescent="0.25">
      <c r="A108" s="26">
        <v>3821</v>
      </c>
      <c r="B108" s="287" t="s">
        <v>44</v>
      </c>
      <c r="C108" s="104"/>
      <c r="D108" s="45"/>
      <c r="E108" s="102">
        <v>125</v>
      </c>
      <c r="F108" s="102">
        <v>125</v>
      </c>
      <c r="G108" s="102">
        <v>125</v>
      </c>
      <c r="H108" s="102">
        <v>125</v>
      </c>
      <c r="I108" s="102">
        <v>125</v>
      </c>
      <c r="J108" s="24"/>
      <c r="K108" s="75"/>
      <c r="L108" s="75">
        <v>20</v>
      </c>
      <c r="M108" s="75">
        <v>20</v>
      </c>
      <c r="N108" s="76">
        <v>21</v>
      </c>
      <c r="O108" s="76">
        <v>22</v>
      </c>
      <c r="P108" s="76">
        <v>23</v>
      </c>
      <c r="Q108" s="76">
        <v>25</v>
      </c>
      <c r="R108" s="24"/>
      <c r="S108" s="288">
        <f t="shared" si="9"/>
        <v>0</v>
      </c>
      <c r="T108" s="288">
        <f t="shared" si="8"/>
        <v>2500</v>
      </c>
      <c r="U108" s="288">
        <f t="shared" si="6"/>
        <v>2500</v>
      </c>
      <c r="V108" s="288">
        <f t="shared" si="5"/>
        <v>2625</v>
      </c>
      <c r="W108" s="288">
        <f t="shared" si="5"/>
        <v>2750</v>
      </c>
      <c r="X108" s="288">
        <f t="shared" si="5"/>
        <v>2875</v>
      </c>
      <c r="Y108" s="289">
        <f t="shared" si="5"/>
        <v>3125</v>
      </c>
    </row>
    <row r="109" spans="1:25" customFormat="1" x14ac:dyDescent="0.25">
      <c r="A109" s="26">
        <v>3822</v>
      </c>
      <c r="B109" s="287" t="s">
        <v>45</v>
      </c>
      <c r="C109" s="104"/>
      <c r="D109" s="45"/>
      <c r="E109" s="102">
        <v>30</v>
      </c>
      <c r="F109" s="102">
        <v>30</v>
      </c>
      <c r="G109" s="102">
        <v>30</v>
      </c>
      <c r="H109" s="102">
        <v>30</v>
      </c>
      <c r="I109" s="102">
        <v>30</v>
      </c>
      <c r="J109" s="24"/>
      <c r="K109" s="75"/>
      <c r="L109" s="75">
        <v>110</v>
      </c>
      <c r="M109" s="75">
        <v>110</v>
      </c>
      <c r="N109" s="76">
        <v>116</v>
      </c>
      <c r="O109" s="76">
        <v>123</v>
      </c>
      <c r="P109" s="76">
        <v>130</v>
      </c>
      <c r="Q109" s="76">
        <v>136</v>
      </c>
      <c r="R109" s="24"/>
      <c r="S109" s="288">
        <f t="shared" si="9"/>
        <v>0</v>
      </c>
      <c r="T109" s="288">
        <f t="shared" si="8"/>
        <v>3300</v>
      </c>
      <c r="U109" s="288">
        <f t="shared" si="6"/>
        <v>3300</v>
      </c>
      <c r="V109" s="288">
        <f t="shared" si="5"/>
        <v>3480</v>
      </c>
      <c r="W109" s="288">
        <f t="shared" si="5"/>
        <v>3690</v>
      </c>
      <c r="X109" s="288">
        <f t="shared" si="5"/>
        <v>3900</v>
      </c>
      <c r="Y109" s="289">
        <f t="shared" si="5"/>
        <v>4080</v>
      </c>
    </row>
    <row r="110" spans="1:25" customFormat="1" x14ac:dyDescent="0.25">
      <c r="A110" s="26">
        <v>3817</v>
      </c>
      <c r="B110" s="287" t="s">
        <v>183</v>
      </c>
      <c r="C110" s="104"/>
      <c r="D110" s="45"/>
      <c r="E110" s="102">
        <v>2400</v>
      </c>
      <c r="F110" s="102">
        <v>2400</v>
      </c>
      <c r="G110" s="102">
        <v>2400</v>
      </c>
      <c r="H110" s="102">
        <v>2400</v>
      </c>
      <c r="I110" s="102">
        <v>2400</v>
      </c>
      <c r="J110" s="24"/>
      <c r="K110" s="75"/>
      <c r="L110" s="75">
        <v>600</v>
      </c>
      <c r="M110" s="75">
        <v>600</v>
      </c>
      <c r="N110" s="76">
        <v>600</v>
      </c>
      <c r="O110" s="76">
        <v>0</v>
      </c>
      <c r="P110" s="76">
        <v>0</v>
      </c>
      <c r="Q110" s="76">
        <v>0</v>
      </c>
      <c r="R110" s="24"/>
      <c r="S110" s="288">
        <f t="shared" si="9"/>
        <v>0</v>
      </c>
      <c r="T110" s="288">
        <f t="shared" si="8"/>
        <v>1440000</v>
      </c>
      <c r="U110" s="288">
        <f t="shared" si="6"/>
        <v>1440000</v>
      </c>
      <c r="V110" s="288">
        <f t="shared" si="5"/>
        <v>1440000</v>
      </c>
      <c r="W110" s="288">
        <f t="shared" si="5"/>
        <v>0</v>
      </c>
      <c r="X110" s="288">
        <f t="shared" si="5"/>
        <v>0</v>
      </c>
      <c r="Y110" s="289">
        <f t="shared" si="5"/>
        <v>0</v>
      </c>
    </row>
    <row r="111" spans="1:25" customFormat="1" x14ac:dyDescent="0.25">
      <c r="A111" s="27" t="s">
        <v>0</v>
      </c>
      <c r="B111" s="291"/>
      <c r="C111" s="104"/>
      <c r="D111" s="45"/>
      <c r="E111" s="45"/>
      <c r="F111" s="45"/>
      <c r="G111" s="45"/>
      <c r="H111" s="45"/>
      <c r="I111" s="45"/>
      <c r="J111" s="24"/>
      <c r="K111" s="75"/>
      <c r="L111" s="75"/>
      <c r="M111" s="75"/>
      <c r="N111" s="76"/>
      <c r="O111" s="76"/>
      <c r="P111" s="76"/>
      <c r="Q111" s="76"/>
      <c r="R111" s="24"/>
      <c r="S111" s="288">
        <f t="shared" ref="S111:Y111" si="10">SUM(S77:S110)</f>
        <v>0</v>
      </c>
      <c r="T111" s="288">
        <f t="shared" si="10"/>
        <v>20974825</v>
      </c>
      <c r="U111" s="288">
        <f t="shared" si="10"/>
        <v>20974825</v>
      </c>
      <c r="V111" s="288">
        <f t="shared" si="10"/>
        <v>21917080</v>
      </c>
      <c r="W111" s="288">
        <f t="shared" si="10"/>
        <v>21702605</v>
      </c>
      <c r="X111" s="288">
        <f t="shared" si="10"/>
        <v>22643925</v>
      </c>
      <c r="Y111" s="289">
        <f t="shared" si="10"/>
        <v>23782610</v>
      </c>
    </row>
    <row r="112" spans="1:25" customFormat="1" x14ac:dyDescent="0.25">
      <c r="A112" s="27" t="s">
        <v>48</v>
      </c>
      <c r="B112" s="291"/>
      <c r="C112" s="104"/>
      <c r="D112" s="45"/>
      <c r="E112" s="45"/>
      <c r="F112" s="45"/>
      <c r="G112" s="45"/>
      <c r="H112" s="45"/>
      <c r="I112" s="45"/>
      <c r="J112" s="24"/>
      <c r="K112" s="75"/>
      <c r="L112" s="75"/>
      <c r="M112" s="75"/>
      <c r="N112" s="76"/>
      <c r="O112" s="76"/>
      <c r="P112" s="76"/>
      <c r="Q112" s="76"/>
      <c r="R112" s="24"/>
      <c r="S112" s="288">
        <f t="shared" ref="S112:Y112" si="11">S37+S74+S111</f>
        <v>312362095</v>
      </c>
      <c r="T112" s="288">
        <f t="shared" si="11"/>
        <v>293142960</v>
      </c>
      <c r="U112" s="288">
        <f t="shared" si="11"/>
        <v>605505055</v>
      </c>
      <c r="V112" s="288">
        <f t="shared" si="11"/>
        <v>688205610</v>
      </c>
      <c r="W112" s="288">
        <f t="shared" si="11"/>
        <v>686989000</v>
      </c>
      <c r="X112" s="288">
        <f t="shared" si="11"/>
        <v>716900200</v>
      </c>
      <c r="Y112" s="289">
        <f t="shared" si="11"/>
        <v>752735100</v>
      </c>
    </row>
    <row r="113" spans="1:25" customFormat="1" x14ac:dyDescent="0.25">
      <c r="A113" s="31"/>
      <c r="B113" s="291"/>
      <c r="C113" s="104"/>
      <c r="D113" s="45"/>
      <c r="E113" s="45"/>
      <c r="F113" s="45"/>
      <c r="G113" s="45"/>
      <c r="H113" s="45"/>
      <c r="I113" s="45"/>
      <c r="J113" s="24"/>
      <c r="K113" s="75"/>
      <c r="L113" s="75"/>
      <c r="M113" s="75"/>
      <c r="N113" s="76"/>
      <c r="O113" s="76"/>
      <c r="P113" s="76"/>
      <c r="Q113" s="76"/>
      <c r="R113" s="24"/>
      <c r="S113" s="288"/>
      <c r="T113" s="288"/>
      <c r="U113" s="288"/>
      <c r="V113" s="288"/>
      <c r="W113" s="288"/>
      <c r="X113" s="288"/>
      <c r="Y113" s="289"/>
    </row>
    <row r="114" spans="1:25" customFormat="1" x14ac:dyDescent="0.25">
      <c r="A114" s="27" t="s">
        <v>49</v>
      </c>
      <c r="B114" s="291"/>
      <c r="C114" s="104"/>
      <c r="D114" s="45"/>
      <c r="E114" s="45"/>
      <c r="F114" s="45"/>
      <c r="G114" s="45"/>
      <c r="H114" s="45"/>
      <c r="I114" s="45"/>
      <c r="J114" s="24"/>
      <c r="K114" s="75"/>
      <c r="L114" s="75"/>
      <c r="M114" s="75"/>
      <c r="N114" s="76"/>
      <c r="O114" s="76"/>
      <c r="P114" s="76"/>
      <c r="Q114" s="76"/>
      <c r="R114" s="24"/>
      <c r="S114" s="288"/>
      <c r="T114" s="288"/>
      <c r="U114" s="288"/>
      <c r="V114" s="288"/>
      <c r="W114" s="288"/>
      <c r="X114" s="288"/>
      <c r="Y114" s="289"/>
    </row>
    <row r="115" spans="1:25" customFormat="1" x14ac:dyDescent="0.25">
      <c r="A115" s="25">
        <v>1501</v>
      </c>
      <c r="B115" s="287" t="s">
        <v>50</v>
      </c>
      <c r="C115" s="102">
        <v>1740</v>
      </c>
      <c r="D115" s="102">
        <v>1740</v>
      </c>
      <c r="E115" s="102">
        <v>1740</v>
      </c>
      <c r="F115" s="102">
        <v>1740</v>
      </c>
      <c r="G115" s="102">
        <v>1740</v>
      </c>
      <c r="H115" s="102">
        <v>1740</v>
      </c>
      <c r="I115" s="102">
        <v>1740</v>
      </c>
      <c r="J115" s="24"/>
      <c r="K115" s="75">
        <v>120557</v>
      </c>
      <c r="L115" s="75">
        <v>120557</v>
      </c>
      <c r="M115" s="75">
        <v>241114</v>
      </c>
      <c r="N115" s="76">
        <v>249752</v>
      </c>
      <c r="O115" s="76">
        <v>254912</v>
      </c>
      <c r="P115" s="76">
        <v>227224</v>
      </c>
      <c r="Q115" s="76">
        <v>226098</v>
      </c>
      <c r="R115" s="24"/>
      <c r="S115" s="288">
        <f>K115*D115</f>
        <v>209769180</v>
      </c>
      <c r="T115" s="288">
        <f t="shared" si="8"/>
        <v>209769180</v>
      </c>
      <c r="U115" s="288">
        <f t="shared" si="6"/>
        <v>419538360</v>
      </c>
      <c r="V115" s="288">
        <f t="shared" si="5"/>
        <v>434568480</v>
      </c>
      <c r="W115" s="288">
        <f t="shared" si="5"/>
        <v>443546880</v>
      </c>
      <c r="X115" s="288">
        <f t="shared" si="5"/>
        <v>395369760</v>
      </c>
      <c r="Y115" s="289">
        <f t="shared" si="5"/>
        <v>393410520</v>
      </c>
    </row>
    <row r="116" spans="1:25" customFormat="1" x14ac:dyDescent="0.25">
      <c r="A116" s="25">
        <v>1502</v>
      </c>
      <c r="B116" s="287" t="s">
        <v>51</v>
      </c>
      <c r="C116" s="102">
        <v>990</v>
      </c>
      <c r="D116" s="102">
        <v>990</v>
      </c>
      <c r="E116" s="102">
        <v>990</v>
      </c>
      <c r="F116" s="102">
        <v>990</v>
      </c>
      <c r="G116" s="102">
        <v>990</v>
      </c>
      <c r="H116" s="102">
        <v>990</v>
      </c>
      <c r="I116" s="102">
        <v>990</v>
      </c>
      <c r="J116" s="24"/>
      <c r="K116" s="75">
        <v>6048</v>
      </c>
      <c r="L116" s="75">
        <v>6049</v>
      </c>
      <c r="M116" s="75">
        <v>12097</v>
      </c>
      <c r="N116" s="76">
        <v>12339</v>
      </c>
      <c r="O116" s="76">
        <v>12586</v>
      </c>
      <c r="P116" s="76">
        <v>12838</v>
      </c>
      <c r="Q116" s="76">
        <v>13094</v>
      </c>
      <c r="R116" s="24"/>
      <c r="S116" s="288">
        <f>K116*D116</f>
        <v>5987520</v>
      </c>
      <c r="T116" s="288">
        <f t="shared" si="8"/>
        <v>5988510</v>
      </c>
      <c r="U116" s="288">
        <f t="shared" si="6"/>
        <v>11976030</v>
      </c>
      <c r="V116" s="288">
        <f t="shared" si="5"/>
        <v>12215610</v>
      </c>
      <c r="W116" s="288">
        <f t="shared" si="5"/>
        <v>12460140</v>
      </c>
      <c r="X116" s="288">
        <f t="shared" si="5"/>
        <v>12709620</v>
      </c>
      <c r="Y116" s="289">
        <f t="shared" si="5"/>
        <v>12963060</v>
      </c>
    </row>
    <row r="117" spans="1:25" customFormat="1" x14ac:dyDescent="0.25">
      <c r="A117" s="25">
        <v>1503</v>
      </c>
      <c r="B117" s="287" t="s">
        <v>52</v>
      </c>
      <c r="C117" s="102">
        <v>1370</v>
      </c>
      <c r="D117" s="102">
        <v>1370</v>
      </c>
      <c r="E117" s="102">
        <v>1370</v>
      </c>
      <c r="F117" s="102">
        <v>1370</v>
      </c>
      <c r="G117" s="102">
        <v>1370</v>
      </c>
      <c r="H117" s="102">
        <v>1370</v>
      </c>
      <c r="I117" s="102">
        <v>1370</v>
      </c>
      <c r="J117" s="24"/>
      <c r="K117" s="75">
        <v>278</v>
      </c>
      <c r="L117" s="75">
        <v>279</v>
      </c>
      <c r="M117" s="75">
        <v>557</v>
      </c>
      <c r="N117" s="76">
        <v>568</v>
      </c>
      <c r="O117" s="76">
        <v>580</v>
      </c>
      <c r="P117" s="76">
        <v>591</v>
      </c>
      <c r="Q117" s="76">
        <v>603</v>
      </c>
      <c r="R117" s="24"/>
      <c r="S117" s="288">
        <f>K117*D117</f>
        <v>380860</v>
      </c>
      <c r="T117" s="288">
        <f t="shared" si="8"/>
        <v>382230</v>
      </c>
      <c r="U117" s="288">
        <f t="shared" si="6"/>
        <v>763090</v>
      </c>
      <c r="V117" s="288">
        <f t="shared" si="5"/>
        <v>778160</v>
      </c>
      <c r="W117" s="288">
        <f t="shared" si="5"/>
        <v>794600</v>
      </c>
      <c r="X117" s="288">
        <f t="shared" si="5"/>
        <v>809670</v>
      </c>
      <c r="Y117" s="289">
        <f t="shared" si="5"/>
        <v>826110</v>
      </c>
    </row>
    <row r="118" spans="1:25" customFormat="1" x14ac:dyDescent="0.25">
      <c r="A118" s="25">
        <v>1511</v>
      </c>
      <c r="B118" s="287" t="s">
        <v>53</v>
      </c>
      <c r="C118" s="102">
        <v>1740</v>
      </c>
      <c r="D118" s="102">
        <v>1740</v>
      </c>
      <c r="E118" s="102">
        <v>1740</v>
      </c>
      <c r="F118" s="102">
        <v>1740</v>
      </c>
      <c r="G118" s="102">
        <v>1740</v>
      </c>
      <c r="H118" s="102">
        <v>1740</v>
      </c>
      <c r="I118" s="102">
        <v>1740</v>
      </c>
      <c r="J118" s="24"/>
      <c r="K118" s="75">
        <v>289</v>
      </c>
      <c r="L118" s="75">
        <v>289</v>
      </c>
      <c r="M118" s="75">
        <v>578</v>
      </c>
      <c r="N118" s="76">
        <v>590</v>
      </c>
      <c r="O118" s="76">
        <v>602</v>
      </c>
      <c r="P118" s="76">
        <v>614</v>
      </c>
      <c r="Q118" s="76">
        <v>626</v>
      </c>
      <c r="R118" s="24"/>
      <c r="S118" s="288">
        <f>K118*D118</f>
        <v>502860</v>
      </c>
      <c r="T118" s="288">
        <f t="shared" si="8"/>
        <v>502860</v>
      </c>
      <c r="U118" s="288">
        <f t="shared" si="6"/>
        <v>1005720</v>
      </c>
      <c r="V118" s="288">
        <f t="shared" si="5"/>
        <v>1026600</v>
      </c>
      <c r="W118" s="288">
        <f t="shared" si="5"/>
        <v>1047480</v>
      </c>
      <c r="X118" s="288">
        <f t="shared" si="5"/>
        <v>1068360</v>
      </c>
      <c r="Y118" s="289">
        <f t="shared" si="5"/>
        <v>1089240</v>
      </c>
    </row>
    <row r="119" spans="1:25" customFormat="1" x14ac:dyDescent="0.25">
      <c r="A119" s="27" t="s">
        <v>49</v>
      </c>
      <c r="B119" s="291"/>
      <c r="C119" s="104"/>
      <c r="D119" s="45"/>
      <c r="E119" s="45"/>
      <c r="F119" s="45"/>
      <c r="G119" s="45"/>
      <c r="H119" s="45"/>
      <c r="I119" s="45"/>
      <c r="J119" s="24"/>
      <c r="K119" s="75"/>
      <c r="L119" s="75"/>
      <c r="M119" s="75"/>
      <c r="N119" s="77"/>
      <c r="O119" s="77"/>
      <c r="P119" s="76"/>
      <c r="Q119" s="76"/>
      <c r="R119" s="24"/>
      <c r="S119" s="288">
        <f t="shared" ref="S119:Y119" si="12">SUM(S115:S118)</f>
        <v>216640420</v>
      </c>
      <c r="T119" s="288">
        <f t="shared" si="12"/>
        <v>216642780</v>
      </c>
      <c r="U119" s="288">
        <f t="shared" si="12"/>
        <v>433283200</v>
      </c>
      <c r="V119" s="288">
        <f t="shared" si="12"/>
        <v>448588850</v>
      </c>
      <c r="W119" s="288">
        <f t="shared" si="12"/>
        <v>457849100</v>
      </c>
      <c r="X119" s="288">
        <f t="shared" si="12"/>
        <v>409957410</v>
      </c>
      <c r="Y119" s="289">
        <f t="shared" si="12"/>
        <v>408288930</v>
      </c>
    </row>
    <row r="120" spans="1:25" customFormat="1" x14ac:dyDescent="0.25">
      <c r="A120" s="31"/>
      <c r="B120" s="291"/>
      <c r="C120" s="104"/>
      <c r="D120" s="45"/>
      <c r="E120" s="45"/>
      <c r="F120" s="45"/>
      <c r="G120" s="45"/>
      <c r="H120" s="45"/>
      <c r="I120" s="45"/>
      <c r="J120" s="24"/>
      <c r="K120" s="75"/>
      <c r="L120" s="75"/>
      <c r="M120" s="75"/>
      <c r="N120" s="77"/>
      <c r="O120" s="77"/>
      <c r="P120" s="76"/>
      <c r="Q120" s="76"/>
      <c r="R120" s="24"/>
      <c r="S120" s="288"/>
      <c r="T120" s="288"/>
      <c r="U120" s="288"/>
      <c r="V120" s="288"/>
      <c r="W120" s="288"/>
      <c r="X120" s="288"/>
      <c r="Y120" s="289"/>
    </row>
    <row r="121" spans="1:25" customFormat="1" x14ac:dyDescent="0.25">
      <c r="A121" s="27" t="s">
        <v>54</v>
      </c>
      <c r="B121" s="291"/>
      <c r="C121" s="104"/>
      <c r="D121" s="45"/>
      <c r="E121" s="45"/>
      <c r="F121" s="45"/>
      <c r="G121" s="45"/>
      <c r="H121" s="45"/>
      <c r="I121" s="45"/>
      <c r="J121" s="24"/>
      <c r="K121" s="75"/>
      <c r="L121" s="75"/>
      <c r="M121" s="75"/>
      <c r="N121" s="77"/>
      <c r="O121" s="77"/>
      <c r="P121" s="76"/>
      <c r="Q121" s="76"/>
      <c r="R121" s="24"/>
      <c r="S121" s="288"/>
      <c r="T121" s="288"/>
      <c r="U121" s="288"/>
      <c r="V121" s="288"/>
      <c r="W121" s="288"/>
      <c r="X121" s="288"/>
      <c r="Y121" s="289"/>
    </row>
    <row r="122" spans="1:25" customFormat="1" x14ac:dyDescent="0.25">
      <c r="A122" s="25">
        <v>2501</v>
      </c>
      <c r="B122" s="287" t="s">
        <v>50</v>
      </c>
      <c r="C122" s="104">
        <v>870</v>
      </c>
      <c r="D122" s="104">
        <v>870</v>
      </c>
      <c r="E122" s="104">
        <v>870</v>
      </c>
      <c r="F122" s="104">
        <v>870</v>
      </c>
      <c r="G122" s="104">
        <v>870</v>
      </c>
      <c r="H122" s="104">
        <v>870</v>
      </c>
      <c r="I122" s="104">
        <v>870</v>
      </c>
      <c r="J122" s="24"/>
      <c r="K122" s="75">
        <v>22970</v>
      </c>
      <c r="L122" s="75">
        <v>22975</v>
      </c>
      <c r="M122" s="75">
        <v>45942</v>
      </c>
      <c r="N122" s="76">
        <v>47832</v>
      </c>
      <c r="O122" s="76">
        <v>48820</v>
      </c>
      <c r="P122" s="76">
        <v>43518</v>
      </c>
      <c r="Q122" s="76">
        <v>43302</v>
      </c>
      <c r="R122" s="24"/>
      <c r="S122" s="288">
        <f t="shared" ref="S122:T164" si="13">K122*D122</f>
        <v>19983900</v>
      </c>
      <c r="T122" s="288">
        <f t="shared" si="13"/>
        <v>19988250</v>
      </c>
      <c r="U122" s="288">
        <f t="shared" ref="U122:U175" si="14">T122+S122</f>
        <v>39972150</v>
      </c>
      <c r="V122" s="288">
        <f t="shared" ref="V122:Y175" si="15">N122*F122</f>
        <v>41613840</v>
      </c>
      <c r="W122" s="288">
        <f t="shared" si="15"/>
        <v>42473400</v>
      </c>
      <c r="X122" s="288">
        <f t="shared" si="15"/>
        <v>37860660</v>
      </c>
      <c r="Y122" s="289">
        <f t="shared" si="15"/>
        <v>37672740</v>
      </c>
    </row>
    <row r="123" spans="1:25" customFormat="1" x14ac:dyDescent="0.25">
      <c r="A123" s="25">
        <v>2502</v>
      </c>
      <c r="B123" s="287" t="s">
        <v>51</v>
      </c>
      <c r="C123" s="104">
        <v>495</v>
      </c>
      <c r="D123" s="104">
        <v>495</v>
      </c>
      <c r="E123" s="104">
        <v>495</v>
      </c>
      <c r="F123" s="104">
        <v>495</v>
      </c>
      <c r="G123" s="104">
        <v>495</v>
      </c>
      <c r="H123" s="104">
        <v>495</v>
      </c>
      <c r="I123" s="104">
        <v>495</v>
      </c>
      <c r="J123" s="24"/>
      <c r="K123" s="75">
        <v>4100</v>
      </c>
      <c r="L123" s="75">
        <v>4105</v>
      </c>
      <c r="M123" s="75">
        <v>8205</v>
      </c>
      <c r="N123" s="76">
        <v>8409</v>
      </c>
      <c r="O123" s="76">
        <v>8577</v>
      </c>
      <c r="P123" s="76">
        <v>8749</v>
      </c>
      <c r="Q123" s="76">
        <v>8924</v>
      </c>
      <c r="R123" s="24"/>
      <c r="S123" s="288">
        <f t="shared" si="13"/>
        <v>2029500</v>
      </c>
      <c r="T123" s="288">
        <f t="shared" si="13"/>
        <v>2031975</v>
      </c>
      <c r="U123" s="288">
        <f t="shared" si="14"/>
        <v>4061475</v>
      </c>
      <c r="V123" s="288">
        <f t="shared" si="15"/>
        <v>4162455</v>
      </c>
      <c r="W123" s="288">
        <f t="shared" si="15"/>
        <v>4245615</v>
      </c>
      <c r="X123" s="288">
        <f t="shared" si="15"/>
        <v>4330755</v>
      </c>
      <c r="Y123" s="289">
        <f t="shared" si="15"/>
        <v>4417380</v>
      </c>
    </row>
    <row r="124" spans="1:25" customFormat="1" x14ac:dyDescent="0.25">
      <c r="A124" s="25">
        <v>2503</v>
      </c>
      <c r="B124" s="287" t="s">
        <v>52</v>
      </c>
      <c r="C124" s="104">
        <v>685</v>
      </c>
      <c r="D124" s="104">
        <v>685</v>
      </c>
      <c r="E124" s="104">
        <v>685</v>
      </c>
      <c r="F124" s="104">
        <v>685</v>
      </c>
      <c r="G124" s="104">
        <v>685</v>
      </c>
      <c r="H124" s="104">
        <v>685</v>
      </c>
      <c r="I124" s="104">
        <v>685</v>
      </c>
      <c r="J124" s="24"/>
      <c r="K124" s="75">
        <v>130</v>
      </c>
      <c r="L124" s="75">
        <v>131</v>
      </c>
      <c r="M124" s="75">
        <v>261</v>
      </c>
      <c r="N124" s="76">
        <v>267</v>
      </c>
      <c r="O124" s="76">
        <v>273</v>
      </c>
      <c r="P124" s="76">
        <v>278</v>
      </c>
      <c r="Q124" s="76">
        <v>284</v>
      </c>
      <c r="R124" s="24"/>
      <c r="S124" s="288">
        <f t="shared" si="13"/>
        <v>89050</v>
      </c>
      <c r="T124" s="288">
        <f t="shared" si="13"/>
        <v>89735</v>
      </c>
      <c r="U124" s="288">
        <f t="shared" si="14"/>
        <v>178785</v>
      </c>
      <c r="V124" s="288">
        <f t="shared" si="15"/>
        <v>182895</v>
      </c>
      <c r="W124" s="288">
        <f t="shared" si="15"/>
        <v>187005</v>
      </c>
      <c r="X124" s="288">
        <f t="shared" si="15"/>
        <v>190430</v>
      </c>
      <c r="Y124" s="289">
        <f t="shared" si="15"/>
        <v>194540</v>
      </c>
    </row>
    <row r="125" spans="1:25" customFormat="1" x14ac:dyDescent="0.25">
      <c r="A125" s="25">
        <v>2511</v>
      </c>
      <c r="B125" s="287" t="s">
        <v>53</v>
      </c>
      <c r="C125" s="104">
        <v>870</v>
      </c>
      <c r="D125" s="104">
        <v>870</v>
      </c>
      <c r="E125" s="104">
        <v>870</v>
      </c>
      <c r="F125" s="104">
        <v>870</v>
      </c>
      <c r="G125" s="104">
        <v>870</v>
      </c>
      <c r="H125" s="104">
        <v>870</v>
      </c>
      <c r="I125" s="104">
        <v>870</v>
      </c>
      <c r="J125" s="24"/>
      <c r="K125" s="75">
        <v>87</v>
      </c>
      <c r="L125" s="75">
        <v>87</v>
      </c>
      <c r="M125" s="75">
        <v>174</v>
      </c>
      <c r="N125" s="76">
        <v>179</v>
      </c>
      <c r="O125" s="76">
        <v>182</v>
      </c>
      <c r="P125" s="76">
        <v>186</v>
      </c>
      <c r="Q125" s="76">
        <v>189</v>
      </c>
      <c r="R125" s="24"/>
      <c r="S125" s="288">
        <f t="shared" si="13"/>
        <v>75690</v>
      </c>
      <c r="T125" s="288">
        <f t="shared" si="13"/>
        <v>75690</v>
      </c>
      <c r="U125" s="288">
        <f t="shared" si="14"/>
        <v>151380</v>
      </c>
      <c r="V125" s="288">
        <f t="shared" si="15"/>
        <v>155730</v>
      </c>
      <c r="W125" s="288">
        <f t="shared" si="15"/>
        <v>158340</v>
      </c>
      <c r="X125" s="288">
        <f t="shared" si="15"/>
        <v>161820</v>
      </c>
      <c r="Y125" s="289">
        <f t="shared" si="15"/>
        <v>164430</v>
      </c>
    </row>
    <row r="126" spans="1:25" customFormat="1" x14ac:dyDescent="0.25">
      <c r="A126" s="27" t="s">
        <v>54</v>
      </c>
      <c r="B126" s="291"/>
      <c r="C126" s="104"/>
      <c r="D126" s="45"/>
      <c r="E126" s="45"/>
      <c r="F126" s="45"/>
      <c r="G126" s="45"/>
      <c r="H126" s="45"/>
      <c r="I126" s="45"/>
      <c r="J126" s="24"/>
      <c r="K126" s="75"/>
      <c r="L126" s="75"/>
      <c r="M126" s="75"/>
      <c r="N126" s="76"/>
      <c r="O126" s="76"/>
      <c r="P126" s="76"/>
      <c r="Q126" s="76"/>
      <c r="R126" s="24"/>
      <c r="S126" s="288">
        <f t="shared" ref="S126:Y126" si="16">SUM(S122:S125)</f>
        <v>22178140</v>
      </c>
      <c r="T126" s="288">
        <f t="shared" si="16"/>
        <v>22185650</v>
      </c>
      <c r="U126" s="288">
        <f t="shared" si="16"/>
        <v>44363790</v>
      </c>
      <c r="V126" s="288">
        <f t="shared" si="16"/>
        <v>46114920</v>
      </c>
      <c r="W126" s="288">
        <f t="shared" si="16"/>
        <v>47064360</v>
      </c>
      <c r="X126" s="288">
        <f t="shared" si="16"/>
        <v>42543665</v>
      </c>
      <c r="Y126" s="289">
        <f t="shared" si="16"/>
        <v>42449090</v>
      </c>
    </row>
    <row r="127" spans="1:25" customFormat="1" x14ac:dyDescent="0.25">
      <c r="A127" s="27"/>
      <c r="B127" s="291"/>
      <c r="C127" s="104"/>
      <c r="D127" s="45"/>
      <c r="E127" s="45"/>
      <c r="F127" s="45"/>
      <c r="G127" s="45"/>
      <c r="H127" s="45"/>
      <c r="I127" s="45"/>
      <c r="J127" s="24"/>
      <c r="K127" s="75"/>
      <c r="L127" s="75"/>
      <c r="M127" s="75"/>
      <c r="N127" s="76"/>
      <c r="O127" s="76"/>
      <c r="P127" s="76"/>
      <c r="Q127" s="76"/>
      <c r="R127" s="24"/>
      <c r="S127" s="288"/>
      <c r="T127" s="288"/>
      <c r="U127" s="288"/>
      <c r="V127" s="288"/>
      <c r="W127" s="288"/>
      <c r="X127" s="288"/>
      <c r="Y127" s="289"/>
    </row>
    <row r="128" spans="1:25" customFormat="1" x14ac:dyDescent="0.25">
      <c r="A128" s="27" t="s">
        <v>1</v>
      </c>
      <c r="B128" s="291"/>
      <c r="C128" s="104"/>
      <c r="D128" s="45"/>
      <c r="E128" s="45"/>
      <c r="F128" s="45"/>
      <c r="G128" s="45"/>
      <c r="H128" s="45"/>
      <c r="I128" s="45"/>
      <c r="J128" s="24"/>
      <c r="K128" s="75"/>
      <c r="L128" s="75"/>
      <c r="M128" s="75"/>
      <c r="N128" s="76"/>
      <c r="O128" s="76"/>
      <c r="P128" s="76"/>
      <c r="Q128" s="76"/>
      <c r="R128" s="24"/>
      <c r="S128" s="288"/>
      <c r="T128" s="288"/>
      <c r="U128" s="288"/>
      <c r="V128" s="288"/>
      <c r="W128" s="288"/>
      <c r="X128" s="288"/>
      <c r="Y128" s="289"/>
    </row>
    <row r="129" spans="1:25" customFormat="1" x14ac:dyDescent="0.25">
      <c r="A129" s="25">
        <v>3501</v>
      </c>
      <c r="B129" s="287" t="s">
        <v>50</v>
      </c>
      <c r="C129" s="104"/>
      <c r="D129" s="45"/>
      <c r="E129" s="104">
        <v>870</v>
      </c>
      <c r="F129" s="104">
        <v>870</v>
      </c>
      <c r="G129" s="104">
        <v>870</v>
      </c>
      <c r="H129" s="104">
        <v>870</v>
      </c>
      <c r="I129" s="104">
        <v>870</v>
      </c>
      <c r="J129" s="24"/>
      <c r="K129" s="75"/>
      <c r="L129" s="75">
        <v>11780</v>
      </c>
      <c r="M129" s="75">
        <v>11780</v>
      </c>
      <c r="N129" s="76">
        <v>11958</v>
      </c>
      <c r="O129" s="76">
        <v>12205</v>
      </c>
      <c r="P129" s="76">
        <v>10879</v>
      </c>
      <c r="Q129" s="76">
        <v>10825</v>
      </c>
      <c r="R129" s="24"/>
      <c r="S129" s="288">
        <f t="shared" si="13"/>
        <v>0</v>
      </c>
      <c r="T129" s="288">
        <f t="shared" si="13"/>
        <v>10248600</v>
      </c>
      <c r="U129" s="288">
        <f t="shared" si="14"/>
        <v>10248600</v>
      </c>
      <c r="V129" s="288">
        <f t="shared" si="15"/>
        <v>10403460</v>
      </c>
      <c r="W129" s="288">
        <f t="shared" si="15"/>
        <v>10618350</v>
      </c>
      <c r="X129" s="288">
        <f t="shared" si="15"/>
        <v>9464730</v>
      </c>
      <c r="Y129" s="289">
        <f t="shared" si="15"/>
        <v>9417750</v>
      </c>
    </row>
    <row r="130" spans="1:25" customFormat="1" x14ac:dyDescent="0.25">
      <c r="A130" s="25">
        <v>3502</v>
      </c>
      <c r="B130" s="287" t="s">
        <v>51</v>
      </c>
      <c r="C130" s="104"/>
      <c r="D130" s="45"/>
      <c r="E130" s="104">
        <v>495</v>
      </c>
      <c r="F130" s="104">
        <v>495</v>
      </c>
      <c r="G130" s="104">
        <v>495</v>
      </c>
      <c r="H130" s="104">
        <v>495</v>
      </c>
      <c r="I130" s="104">
        <v>495</v>
      </c>
      <c r="J130" s="24"/>
      <c r="K130" s="75"/>
      <c r="L130" s="75">
        <v>2100</v>
      </c>
      <c r="M130" s="75">
        <v>2100</v>
      </c>
      <c r="N130" s="76">
        <v>2102</v>
      </c>
      <c r="O130" s="76">
        <v>2144</v>
      </c>
      <c r="P130" s="76">
        <v>2187</v>
      </c>
      <c r="Q130" s="76">
        <v>2231</v>
      </c>
      <c r="R130" s="24"/>
      <c r="S130" s="288">
        <f t="shared" si="13"/>
        <v>0</v>
      </c>
      <c r="T130" s="288">
        <f t="shared" si="13"/>
        <v>1039500</v>
      </c>
      <c r="U130" s="288">
        <f t="shared" si="14"/>
        <v>1039500</v>
      </c>
      <c r="V130" s="288">
        <f t="shared" si="15"/>
        <v>1040490</v>
      </c>
      <c r="W130" s="288">
        <f t="shared" si="15"/>
        <v>1061280</v>
      </c>
      <c r="X130" s="288">
        <f t="shared" si="15"/>
        <v>1082565</v>
      </c>
      <c r="Y130" s="289">
        <f t="shared" si="15"/>
        <v>1104345</v>
      </c>
    </row>
    <row r="131" spans="1:25" customFormat="1" x14ac:dyDescent="0.25">
      <c r="A131" s="25">
        <v>3503</v>
      </c>
      <c r="B131" s="287" t="s">
        <v>52</v>
      </c>
      <c r="C131" s="104"/>
      <c r="D131" s="45"/>
      <c r="E131" s="104">
        <v>685</v>
      </c>
      <c r="F131" s="104">
        <v>685</v>
      </c>
      <c r="G131" s="104">
        <v>685</v>
      </c>
      <c r="H131" s="104">
        <v>685</v>
      </c>
      <c r="I131" s="104">
        <v>685</v>
      </c>
      <c r="J131" s="24"/>
      <c r="K131" s="75"/>
      <c r="L131" s="75">
        <v>67</v>
      </c>
      <c r="M131" s="75">
        <v>67</v>
      </c>
      <c r="N131" s="76">
        <v>67</v>
      </c>
      <c r="O131" s="76">
        <v>68</v>
      </c>
      <c r="P131" s="76">
        <v>70</v>
      </c>
      <c r="Q131" s="76">
        <v>71</v>
      </c>
      <c r="R131" s="24"/>
      <c r="S131" s="288">
        <f t="shared" si="13"/>
        <v>0</v>
      </c>
      <c r="T131" s="288">
        <f t="shared" si="13"/>
        <v>45895</v>
      </c>
      <c r="U131" s="288">
        <f t="shared" si="14"/>
        <v>45895</v>
      </c>
      <c r="V131" s="288">
        <f t="shared" si="15"/>
        <v>45895</v>
      </c>
      <c r="W131" s="288">
        <f t="shared" si="15"/>
        <v>46580</v>
      </c>
      <c r="X131" s="288">
        <f t="shared" si="15"/>
        <v>47950</v>
      </c>
      <c r="Y131" s="289">
        <f t="shared" si="15"/>
        <v>48635</v>
      </c>
    </row>
    <row r="132" spans="1:25" customFormat="1" x14ac:dyDescent="0.25">
      <c r="A132" s="25">
        <v>3511</v>
      </c>
      <c r="B132" s="287" t="s">
        <v>53</v>
      </c>
      <c r="C132" s="104"/>
      <c r="D132" s="45"/>
      <c r="E132" s="104">
        <v>870</v>
      </c>
      <c r="F132" s="104">
        <v>870</v>
      </c>
      <c r="G132" s="104">
        <v>870</v>
      </c>
      <c r="H132" s="104">
        <v>870</v>
      </c>
      <c r="I132" s="104">
        <v>870</v>
      </c>
      <c r="J132" s="24"/>
      <c r="K132" s="75"/>
      <c r="L132" s="75">
        <v>45</v>
      </c>
      <c r="M132" s="75">
        <v>45</v>
      </c>
      <c r="N132" s="76">
        <v>45</v>
      </c>
      <c r="O132" s="76">
        <v>46</v>
      </c>
      <c r="P132" s="76">
        <v>46</v>
      </c>
      <c r="Q132" s="76">
        <v>47</v>
      </c>
      <c r="R132" s="24"/>
      <c r="S132" s="288">
        <f t="shared" si="13"/>
        <v>0</v>
      </c>
      <c r="T132" s="288">
        <f t="shared" si="13"/>
        <v>39150</v>
      </c>
      <c r="U132" s="288">
        <f t="shared" si="14"/>
        <v>39150</v>
      </c>
      <c r="V132" s="288">
        <f t="shared" si="15"/>
        <v>39150</v>
      </c>
      <c r="W132" s="288">
        <f t="shared" si="15"/>
        <v>40020</v>
      </c>
      <c r="X132" s="288">
        <f t="shared" si="15"/>
        <v>40020</v>
      </c>
      <c r="Y132" s="289">
        <f t="shared" si="15"/>
        <v>40890</v>
      </c>
    </row>
    <row r="133" spans="1:25" customFormat="1" x14ac:dyDescent="0.25">
      <c r="A133" s="33" t="s">
        <v>1</v>
      </c>
      <c r="B133" s="298"/>
      <c r="C133" s="104"/>
      <c r="D133" s="45"/>
      <c r="E133" s="45"/>
      <c r="F133" s="45"/>
      <c r="G133" s="45"/>
      <c r="H133" s="45"/>
      <c r="I133" s="45"/>
      <c r="J133" s="24"/>
      <c r="K133" s="75"/>
      <c r="L133" s="75"/>
      <c r="M133" s="75"/>
      <c r="N133" s="76"/>
      <c r="O133" s="76"/>
      <c r="P133" s="76"/>
      <c r="Q133" s="76"/>
      <c r="R133" s="24"/>
      <c r="S133" s="288">
        <f t="shared" ref="S133:Y133" si="17">SUM(S129:S132)</f>
        <v>0</v>
      </c>
      <c r="T133" s="288">
        <f t="shared" si="17"/>
        <v>11373145</v>
      </c>
      <c r="U133" s="288">
        <f t="shared" si="17"/>
        <v>11373145</v>
      </c>
      <c r="V133" s="288">
        <f t="shared" si="17"/>
        <v>11528995</v>
      </c>
      <c r="W133" s="288">
        <f t="shared" si="17"/>
        <v>11766230</v>
      </c>
      <c r="X133" s="288">
        <f t="shared" si="17"/>
        <v>10635265</v>
      </c>
      <c r="Y133" s="289">
        <f t="shared" si="17"/>
        <v>10611620</v>
      </c>
    </row>
    <row r="134" spans="1:25" customFormat="1" x14ac:dyDescent="0.25">
      <c r="A134" s="25">
        <v>1506</v>
      </c>
      <c r="B134" s="287" t="s">
        <v>200</v>
      </c>
      <c r="C134" s="299" t="s">
        <v>213</v>
      </c>
      <c r="D134" s="112" t="s">
        <v>213</v>
      </c>
      <c r="E134" s="112" t="s">
        <v>213</v>
      </c>
      <c r="F134" s="112" t="s">
        <v>213</v>
      </c>
      <c r="G134" s="112" t="s">
        <v>213</v>
      </c>
      <c r="H134" s="112" t="s">
        <v>213</v>
      </c>
      <c r="I134" s="112" t="s">
        <v>213</v>
      </c>
      <c r="J134" s="24"/>
      <c r="K134" s="83">
        <v>50000</v>
      </c>
      <c r="L134" s="83">
        <v>50000</v>
      </c>
      <c r="M134" s="83">
        <v>100000</v>
      </c>
      <c r="N134" s="83">
        <v>100000</v>
      </c>
      <c r="O134" s="83">
        <v>100000</v>
      </c>
      <c r="P134" s="83">
        <v>100000</v>
      </c>
      <c r="Q134" s="83">
        <v>100000</v>
      </c>
      <c r="R134" s="24"/>
      <c r="S134" s="288">
        <v>50000</v>
      </c>
      <c r="T134" s="288">
        <v>50000</v>
      </c>
      <c r="U134" s="288">
        <f t="shared" si="14"/>
        <v>100000</v>
      </c>
      <c r="V134" s="288">
        <f>N134</f>
        <v>100000</v>
      </c>
      <c r="W134" s="288">
        <f>O134</f>
        <v>100000</v>
      </c>
      <c r="X134" s="288">
        <f>P134</f>
        <v>100000</v>
      </c>
      <c r="Y134" s="289">
        <f>Q134</f>
        <v>100000</v>
      </c>
    </row>
    <row r="135" spans="1:25" customFormat="1" x14ac:dyDescent="0.25">
      <c r="A135" s="27" t="s">
        <v>55</v>
      </c>
      <c r="B135" s="291"/>
      <c r="C135" s="110"/>
      <c r="D135" s="45"/>
      <c r="E135" s="45"/>
      <c r="F135" s="45"/>
      <c r="G135" s="45"/>
      <c r="H135" s="45"/>
      <c r="I135" s="45"/>
      <c r="J135" s="24"/>
      <c r="K135" s="75"/>
      <c r="L135" s="75"/>
      <c r="M135" s="75"/>
      <c r="N135" s="76"/>
      <c r="O135" s="76"/>
      <c r="P135" s="76"/>
      <c r="Q135" s="76"/>
      <c r="R135" s="24"/>
      <c r="S135" s="288">
        <f>S119+S126+S133+S134</f>
        <v>238868560</v>
      </c>
      <c r="T135" s="288">
        <f t="shared" ref="T135:Y135" si="18">T119+T126+T133+T134</f>
        <v>250251575</v>
      </c>
      <c r="U135" s="288">
        <f t="shared" si="18"/>
        <v>489120135</v>
      </c>
      <c r="V135" s="288">
        <f t="shared" si="18"/>
        <v>506332765</v>
      </c>
      <c r="W135" s="288">
        <f t="shared" si="18"/>
        <v>516779690</v>
      </c>
      <c r="X135" s="288">
        <f t="shared" si="18"/>
        <v>463236340</v>
      </c>
      <c r="Y135" s="288">
        <f t="shared" si="18"/>
        <v>461449640</v>
      </c>
    </row>
    <row r="136" spans="1:25" customFormat="1" x14ac:dyDescent="0.25">
      <c r="A136" s="31"/>
      <c r="B136" s="291"/>
      <c r="C136" s="110"/>
      <c r="D136" s="45"/>
      <c r="E136" s="45"/>
      <c r="F136" s="45"/>
      <c r="G136" s="45"/>
      <c r="H136" s="45"/>
      <c r="I136" s="45"/>
      <c r="J136" s="24"/>
      <c r="K136" s="75"/>
      <c r="L136" s="75"/>
      <c r="M136" s="75"/>
      <c r="N136" s="76"/>
      <c r="O136" s="76"/>
      <c r="P136" s="76"/>
      <c r="Q136" s="76"/>
      <c r="R136" s="24"/>
      <c r="S136" s="288"/>
      <c r="T136" s="288"/>
      <c r="U136" s="288"/>
      <c r="V136" s="288"/>
      <c r="W136" s="288"/>
      <c r="X136" s="288"/>
      <c r="Y136" s="289"/>
    </row>
    <row r="137" spans="1:25" customFormat="1" x14ac:dyDescent="0.25">
      <c r="A137" s="27" t="s">
        <v>56</v>
      </c>
      <c r="B137" s="291"/>
      <c r="C137" s="111"/>
      <c r="D137" s="45"/>
      <c r="E137" s="45"/>
      <c r="F137" s="45"/>
      <c r="G137" s="45"/>
      <c r="H137" s="45"/>
      <c r="I137" s="45"/>
      <c r="J137" s="24"/>
      <c r="K137" s="75"/>
      <c r="L137" s="75"/>
      <c r="M137" s="75"/>
      <c r="N137" s="78"/>
      <c r="O137" s="78"/>
      <c r="P137" s="78"/>
      <c r="Q137" s="78"/>
      <c r="R137" s="24"/>
      <c r="S137" s="288"/>
      <c r="T137" s="288"/>
      <c r="U137" s="288"/>
      <c r="V137" s="288"/>
      <c r="W137" s="288"/>
      <c r="X137" s="288"/>
      <c r="Y137" s="289"/>
    </row>
    <row r="138" spans="1:25" customFormat="1" ht="24" x14ac:dyDescent="0.25">
      <c r="A138" s="25">
        <v>1504</v>
      </c>
      <c r="B138" s="287" t="s">
        <v>57</v>
      </c>
      <c r="C138" s="104">
        <v>300</v>
      </c>
      <c r="D138" s="45">
        <v>300</v>
      </c>
      <c r="E138" s="45">
        <v>300</v>
      </c>
      <c r="F138" s="45">
        <v>300</v>
      </c>
      <c r="G138" s="45">
        <v>300</v>
      </c>
      <c r="H138" s="45">
        <v>300</v>
      </c>
      <c r="I138" s="45">
        <v>300</v>
      </c>
      <c r="J138" s="24"/>
      <c r="K138" s="75"/>
      <c r="L138" s="75">
        <v>284329</v>
      </c>
      <c r="M138" s="75">
        <v>284329</v>
      </c>
      <c r="N138" s="77">
        <v>282705</v>
      </c>
      <c r="O138" s="77">
        <v>288546</v>
      </c>
      <c r="P138" s="77">
        <v>257205</v>
      </c>
      <c r="Q138" s="77">
        <v>255929</v>
      </c>
      <c r="R138" s="24"/>
      <c r="S138" s="288">
        <f t="shared" si="13"/>
        <v>0</v>
      </c>
      <c r="T138" s="288">
        <f t="shared" si="13"/>
        <v>85298700</v>
      </c>
      <c r="U138" s="288">
        <f t="shared" si="14"/>
        <v>85298700</v>
      </c>
      <c r="V138" s="288">
        <f t="shared" si="15"/>
        <v>84811500</v>
      </c>
      <c r="W138" s="288">
        <f t="shared" si="15"/>
        <v>86563800</v>
      </c>
      <c r="X138" s="288">
        <f t="shared" si="15"/>
        <v>77161500</v>
      </c>
      <c r="Y138" s="289">
        <f t="shared" si="15"/>
        <v>76778700</v>
      </c>
    </row>
    <row r="139" spans="1:25" customFormat="1" x14ac:dyDescent="0.25">
      <c r="A139" s="25">
        <v>1505</v>
      </c>
      <c r="B139" s="287" t="s">
        <v>58</v>
      </c>
      <c r="C139" s="104">
        <v>300</v>
      </c>
      <c r="D139" s="45">
        <v>300</v>
      </c>
      <c r="E139" s="45">
        <v>300</v>
      </c>
      <c r="F139" s="45">
        <v>300</v>
      </c>
      <c r="G139" s="45">
        <v>300</v>
      </c>
      <c r="H139" s="45">
        <v>300</v>
      </c>
      <c r="I139" s="45">
        <v>300</v>
      </c>
      <c r="J139" s="24"/>
      <c r="K139" s="75"/>
      <c r="L139" s="75">
        <v>201</v>
      </c>
      <c r="M139" s="75">
        <v>201</v>
      </c>
      <c r="N139" s="77">
        <v>221</v>
      </c>
      <c r="O139" s="77">
        <v>243</v>
      </c>
      <c r="P139" s="77">
        <v>267</v>
      </c>
      <c r="Q139" s="77">
        <v>294</v>
      </c>
      <c r="R139" s="24"/>
      <c r="S139" s="288">
        <f t="shared" si="13"/>
        <v>0</v>
      </c>
      <c r="T139" s="288">
        <f t="shared" si="13"/>
        <v>60300</v>
      </c>
      <c r="U139" s="288">
        <f t="shared" si="14"/>
        <v>60300</v>
      </c>
      <c r="V139" s="288">
        <f t="shared" si="15"/>
        <v>66300</v>
      </c>
      <c r="W139" s="288">
        <f t="shared" si="15"/>
        <v>72900</v>
      </c>
      <c r="X139" s="288">
        <f t="shared" si="15"/>
        <v>80100</v>
      </c>
      <c r="Y139" s="289">
        <f t="shared" si="15"/>
        <v>88200</v>
      </c>
    </row>
    <row r="140" spans="1:25" customFormat="1" ht="24" x14ac:dyDescent="0.25">
      <c r="A140" s="25">
        <v>1803</v>
      </c>
      <c r="B140" s="287" t="s">
        <v>59</v>
      </c>
      <c r="C140" s="104">
        <v>130</v>
      </c>
      <c r="D140" s="45">
        <v>130</v>
      </c>
      <c r="E140" s="45">
        <v>130</v>
      </c>
      <c r="F140" s="45">
        <v>130</v>
      </c>
      <c r="G140" s="45">
        <v>130</v>
      </c>
      <c r="H140" s="45">
        <v>130</v>
      </c>
      <c r="I140" s="45">
        <v>130</v>
      </c>
      <c r="J140" s="24"/>
      <c r="K140" s="75"/>
      <c r="L140" s="75">
        <v>481</v>
      </c>
      <c r="M140" s="75">
        <v>481</v>
      </c>
      <c r="N140" s="77">
        <v>602</v>
      </c>
      <c r="O140" s="77">
        <v>752</v>
      </c>
      <c r="P140" s="77">
        <v>940</v>
      </c>
      <c r="Q140" s="77">
        <v>1175</v>
      </c>
      <c r="R140" s="24"/>
      <c r="S140" s="288">
        <f t="shared" si="13"/>
        <v>0</v>
      </c>
      <c r="T140" s="288">
        <f t="shared" si="13"/>
        <v>62530</v>
      </c>
      <c r="U140" s="288">
        <f t="shared" si="14"/>
        <v>62530</v>
      </c>
      <c r="V140" s="288">
        <f t="shared" si="15"/>
        <v>78260</v>
      </c>
      <c r="W140" s="288">
        <f t="shared" si="15"/>
        <v>97760</v>
      </c>
      <c r="X140" s="288">
        <f t="shared" si="15"/>
        <v>122200</v>
      </c>
      <c r="Y140" s="289">
        <f t="shared" si="15"/>
        <v>152750</v>
      </c>
    </row>
    <row r="141" spans="1:25" customFormat="1" x14ac:dyDescent="0.25">
      <c r="A141" s="25">
        <v>1808</v>
      </c>
      <c r="B141" s="287" t="s">
        <v>60</v>
      </c>
      <c r="C141" s="104">
        <v>130</v>
      </c>
      <c r="D141" s="45">
        <v>130</v>
      </c>
      <c r="E141" s="45">
        <v>130</v>
      </c>
      <c r="F141" s="45">
        <v>130</v>
      </c>
      <c r="G141" s="45">
        <v>130</v>
      </c>
      <c r="H141" s="45">
        <v>130</v>
      </c>
      <c r="I141" s="45">
        <v>130</v>
      </c>
      <c r="J141" s="24"/>
      <c r="K141" s="75"/>
      <c r="L141" s="75">
        <v>3070</v>
      </c>
      <c r="M141" s="75">
        <v>3070</v>
      </c>
      <c r="N141" s="77">
        <v>3407</v>
      </c>
      <c r="O141" s="77">
        <v>3457</v>
      </c>
      <c r="P141" s="77">
        <v>3507</v>
      </c>
      <c r="Q141" s="77">
        <v>3557</v>
      </c>
      <c r="R141" s="24"/>
      <c r="S141" s="288">
        <f t="shared" si="13"/>
        <v>0</v>
      </c>
      <c r="T141" s="288">
        <f t="shared" si="13"/>
        <v>399100</v>
      </c>
      <c r="U141" s="288">
        <f t="shared" si="14"/>
        <v>399100</v>
      </c>
      <c r="V141" s="288">
        <f t="shared" si="15"/>
        <v>442910</v>
      </c>
      <c r="W141" s="288">
        <f t="shared" si="15"/>
        <v>449410</v>
      </c>
      <c r="X141" s="288">
        <f t="shared" si="15"/>
        <v>455910</v>
      </c>
      <c r="Y141" s="289">
        <f t="shared" si="15"/>
        <v>462410</v>
      </c>
    </row>
    <row r="142" spans="1:25" customFormat="1" ht="24" x14ac:dyDescent="0.25">
      <c r="A142" s="25">
        <v>1507</v>
      </c>
      <c r="B142" s="287" t="s">
        <v>201</v>
      </c>
      <c r="C142" s="299" t="s">
        <v>213</v>
      </c>
      <c r="D142" s="112" t="s">
        <v>213</v>
      </c>
      <c r="E142" s="112" t="s">
        <v>213</v>
      </c>
      <c r="F142" s="112" t="s">
        <v>213</v>
      </c>
      <c r="G142" s="112" t="s">
        <v>213</v>
      </c>
      <c r="H142" s="112" t="s">
        <v>213</v>
      </c>
      <c r="I142" s="112" t="s">
        <v>213</v>
      </c>
      <c r="J142" s="24"/>
      <c r="K142" s="84">
        <v>0</v>
      </c>
      <c r="L142" s="84">
        <v>0</v>
      </c>
      <c r="M142" s="84">
        <v>0</v>
      </c>
      <c r="N142" s="84">
        <v>-90</v>
      </c>
      <c r="O142" s="85">
        <v>1910</v>
      </c>
      <c r="P142" s="85">
        <v>4290</v>
      </c>
      <c r="Q142" s="85">
        <v>7140</v>
      </c>
      <c r="R142" s="24"/>
      <c r="S142" s="288">
        <v>0</v>
      </c>
      <c r="T142" s="288">
        <v>0</v>
      </c>
      <c r="U142" s="288">
        <f t="shared" si="14"/>
        <v>0</v>
      </c>
      <c r="V142" s="288">
        <f>N142</f>
        <v>-90</v>
      </c>
      <c r="W142" s="288">
        <f>O142</f>
        <v>1910</v>
      </c>
      <c r="X142" s="288">
        <f>P142</f>
        <v>4290</v>
      </c>
      <c r="Y142" s="289">
        <f>Q142</f>
        <v>7140</v>
      </c>
    </row>
    <row r="143" spans="1:25" customFormat="1" ht="12.6" thickBot="1" x14ac:dyDescent="0.3">
      <c r="A143" s="37" t="s">
        <v>61</v>
      </c>
      <c r="B143" s="292"/>
      <c r="C143" s="105"/>
      <c r="D143" s="106"/>
      <c r="E143" s="106"/>
      <c r="F143" s="106"/>
      <c r="G143" s="106"/>
      <c r="H143" s="106"/>
      <c r="I143" s="106"/>
      <c r="J143" s="49"/>
      <c r="K143" s="86"/>
      <c r="L143" s="86"/>
      <c r="M143" s="86"/>
      <c r="N143" s="87"/>
      <c r="O143" s="87"/>
      <c r="P143" s="87"/>
      <c r="Q143" s="87"/>
      <c r="R143" s="49"/>
      <c r="S143" s="293">
        <f>SUM(S138:S142)</f>
        <v>0</v>
      </c>
      <c r="T143" s="293">
        <f t="shared" ref="T143:Y143" si="19">SUM(T138:T142)</f>
        <v>85820630</v>
      </c>
      <c r="U143" s="293">
        <f t="shared" si="19"/>
        <v>85820630</v>
      </c>
      <c r="V143" s="293">
        <f t="shared" si="19"/>
        <v>85398880</v>
      </c>
      <c r="W143" s="293">
        <f t="shared" si="19"/>
        <v>87185780</v>
      </c>
      <c r="X143" s="293">
        <f t="shared" si="19"/>
        <v>77824000</v>
      </c>
      <c r="Y143" s="294">
        <f t="shared" si="19"/>
        <v>77489200</v>
      </c>
    </row>
    <row r="144" spans="1:25" customFormat="1" x14ac:dyDescent="0.25">
      <c r="A144" s="59"/>
      <c r="B144" s="295"/>
      <c r="C144" s="107"/>
      <c r="D144" s="108"/>
      <c r="E144" s="108"/>
      <c r="F144" s="108"/>
      <c r="G144" s="108"/>
      <c r="H144" s="108"/>
      <c r="I144" s="108"/>
      <c r="J144" s="58"/>
      <c r="K144" s="88"/>
      <c r="L144" s="88"/>
      <c r="M144" s="88"/>
      <c r="N144" s="82"/>
      <c r="O144" s="82"/>
      <c r="P144" s="82"/>
      <c r="Q144" s="82"/>
      <c r="R144" s="58"/>
      <c r="S144" s="296"/>
      <c r="T144" s="296"/>
      <c r="U144" s="296"/>
      <c r="V144" s="296"/>
      <c r="W144" s="296"/>
      <c r="X144" s="296"/>
      <c r="Y144" s="297"/>
    </row>
    <row r="145" spans="1:30" customFormat="1" x14ac:dyDescent="0.25">
      <c r="A145" s="27" t="s">
        <v>62</v>
      </c>
      <c r="B145" s="291"/>
      <c r="C145" s="104"/>
      <c r="D145" s="45"/>
      <c r="E145" s="45"/>
      <c r="F145" s="45"/>
      <c r="G145" s="45"/>
      <c r="H145" s="45"/>
      <c r="I145" s="45"/>
      <c r="J145" s="24"/>
      <c r="K145" s="75"/>
      <c r="L145" s="75"/>
      <c r="M145" s="75"/>
      <c r="N145" s="76"/>
      <c r="O145" s="76"/>
      <c r="P145" s="76"/>
      <c r="Q145" s="76"/>
      <c r="R145" s="24"/>
      <c r="S145" s="288"/>
      <c r="T145" s="288"/>
      <c r="U145" s="288"/>
      <c r="V145" s="288"/>
      <c r="W145" s="288"/>
      <c r="X145" s="288"/>
      <c r="Y145" s="289"/>
    </row>
    <row r="146" spans="1:30" customFormat="1" x14ac:dyDescent="0.25">
      <c r="A146" s="25">
        <v>1551</v>
      </c>
      <c r="B146" s="287" t="s">
        <v>63</v>
      </c>
      <c r="C146" s="102">
        <v>1130</v>
      </c>
      <c r="D146" s="102">
        <v>1130</v>
      </c>
      <c r="E146" s="102">
        <v>1130</v>
      </c>
      <c r="F146" s="102">
        <v>1130</v>
      </c>
      <c r="G146" s="102">
        <v>1130</v>
      </c>
      <c r="H146" s="102">
        <v>1130</v>
      </c>
      <c r="I146" s="102">
        <v>1130</v>
      </c>
      <c r="J146" s="24"/>
      <c r="K146" s="75">
        <v>94813</v>
      </c>
      <c r="L146" s="75">
        <v>31605</v>
      </c>
      <c r="M146" s="75">
        <v>126418</v>
      </c>
      <c r="N146" s="76">
        <v>157694</v>
      </c>
      <c r="O146" s="76">
        <v>173226</v>
      </c>
      <c r="P146" s="76">
        <v>193625</v>
      </c>
      <c r="Q146" s="76">
        <v>224236</v>
      </c>
      <c r="R146" s="24"/>
      <c r="S146" s="288">
        <f t="shared" si="13"/>
        <v>107138690</v>
      </c>
      <c r="T146" s="288">
        <f t="shared" si="13"/>
        <v>35713650</v>
      </c>
      <c r="U146" s="288">
        <f t="shared" si="14"/>
        <v>142852340</v>
      </c>
      <c r="V146" s="288">
        <f t="shared" si="15"/>
        <v>178194220</v>
      </c>
      <c r="W146" s="288">
        <f t="shared" si="15"/>
        <v>195745380</v>
      </c>
      <c r="X146" s="288">
        <f t="shared" si="15"/>
        <v>218796250</v>
      </c>
      <c r="Y146" s="289">
        <f t="shared" si="15"/>
        <v>253386680</v>
      </c>
      <c r="Z146" s="300"/>
      <c r="AA146" s="300"/>
      <c r="AB146" s="300"/>
      <c r="AC146" s="300"/>
      <c r="AD146" s="300"/>
    </row>
    <row r="147" spans="1:30" customFormat="1" x14ac:dyDescent="0.25">
      <c r="A147" s="25">
        <v>1552</v>
      </c>
      <c r="B147" s="287" t="s">
        <v>64</v>
      </c>
      <c r="C147" s="102">
        <v>2850</v>
      </c>
      <c r="D147" s="102">
        <v>2850</v>
      </c>
      <c r="E147" s="102">
        <v>2850</v>
      </c>
      <c r="F147" s="102">
        <v>2850</v>
      </c>
      <c r="G147" s="102">
        <v>2850</v>
      </c>
      <c r="H147" s="102">
        <v>2850</v>
      </c>
      <c r="I147" s="102">
        <v>2850</v>
      </c>
      <c r="J147" s="24"/>
      <c r="K147" s="75">
        <v>63710</v>
      </c>
      <c r="L147" s="75">
        <v>21237</v>
      </c>
      <c r="M147" s="75">
        <v>84947</v>
      </c>
      <c r="N147" s="76">
        <v>100681</v>
      </c>
      <c r="O147" s="76">
        <v>92748</v>
      </c>
      <c r="P147" s="76">
        <v>105051</v>
      </c>
      <c r="Q147" s="76">
        <v>106191</v>
      </c>
      <c r="R147" s="24"/>
      <c r="S147" s="288">
        <f t="shared" si="13"/>
        <v>181573500</v>
      </c>
      <c r="T147" s="288">
        <f t="shared" si="13"/>
        <v>60525450</v>
      </c>
      <c r="U147" s="288">
        <f t="shared" si="14"/>
        <v>242098950</v>
      </c>
      <c r="V147" s="288">
        <f t="shared" si="15"/>
        <v>286940850</v>
      </c>
      <c r="W147" s="288">
        <f t="shared" si="15"/>
        <v>264331800</v>
      </c>
      <c r="X147" s="288">
        <f t="shared" si="15"/>
        <v>299395350</v>
      </c>
      <c r="Y147" s="289">
        <f t="shared" si="15"/>
        <v>302644350</v>
      </c>
      <c r="Z147" s="300"/>
      <c r="AA147" s="300"/>
      <c r="AB147" s="300"/>
      <c r="AC147" s="300"/>
      <c r="AD147" s="300"/>
    </row>
    <row r="148" spans="1:30" customFormat="1" x14ac:dyDescent="0.25">
      <c r="A148" s="25">
        <v>1553</v>
      </c>
      <c r="B148" s="287" t="s">
        <v>65</v>
      </c>
      <c r="C148" s="102">
        <v>4730</v>
      </c>
      <c r="D148" s="102">
        <v>4730</v>
      </c>
      <c r="E148" s="102">
        <v>4730</v>
      </c>
      <c r="F148" s="102">
        <v>4730</v>
      </c>
      <c r="G148" s="102">
        <v>4730</v>
      </c>
      <c r="H148" s="102">
        <v>4730</v>
      </c>
      <c r="I148" s="102">
        <v>4730</v>
      </c>
      <c r="J148" s="24"/>
      <c r="K148" s="75">
        <v>48312</v>
      </c>
      <c r="L148" s="75">
        <v>16104</v>
      </c>
      <c r="M148" s="75">
        <v>64416</v>
      </c>
      <c r="N148" s="76">
        <v>73819</v>
      </c>
      <c r="O148" s="76">
        <v>78005</v>
      </c>
      <c r="P148" s="76">
        <v>77197</v>
      </c>
      <c r="Q148" s="76">
        <v>65070</v>
      </c>
      <c r="R148" s="24"/>
      <c r="S148" s="288">
        <f t="shared" si="13"/>
        <v>228515760</v>
      </c>
      <c r="T148" s="288">
        <f t="shared" si="13"/>
        <v>76171920</v>
      </c>
      <c r="U148" s="288">
        <f t="shared" si="14"/>
        <v>304687680</v>
      </c>
      <c r="V148" s="288">
        <f t="shared" si="15"/>
        <v>349163870</v>
      </c>
      <c r="W148" s="288">
        <f t="shared" si="15"/>
        <v>368963650</v>
      </c>
      <c r="X148" s="288">
        <f t="shared" si="15"/>
        <v>365141810</v>
      </c>
      <c r="Y148" s="289">
        <f t="shared" si="15"/>
        <v>307781100</v>
      </c>
      <c r="Z148" s="300"/>
      <c r="AA148" s="300"/>
      <c r="AB148" s="300"/>
      <c r="AC148" s="300"/>
      <c r="AD148" s="300"/>
    </row>
    <row r="149" spans="1:30" customFormat="1" x14ac:dyDescent="0.25">
      <c r="A149" s="25">
        <v>1554</v>
      </c>
      <c r="B149" s="287" t="s">
        <v>66</v>
      </c>
      <c r="C149" s="104">
        <v>150</v>
      </c>
      <c r="D149" s="104">
        <v>150</v>
      </c>
      <c r="E149" s="104">
        <v>150</v>
      </c>
      <c r="F149" s="104">
        <v>150</v>
      </c>
      <c r="G149" s="104">
        <v>150</v>
      </c>
      <c r="H149" s="104">
        <v>150</v>
      </c>
      <c r="I149" s="104">
        <v>150</v>
      </c>
      <c r="J149" s="24"/>
      <c r="K149" s="75">
        <v>2397</v>
      </c>
      <c r="L149" s="75">
        <v>799</v>
      </c>
      <c r="M149" s="75">
        <v>3196</v>
      </c>
      <c r="N149" s="76">
        <v>3987</v>
      </c>
      <c r="O149" s="76">
        <v>4379</v>
      </c>
      <c r="P149" s="76">
        <v>4895</v>
      </c>
      <c r="Q149" s="76">
        <v>5669</v>
      </c>
      <c r="R149" s="24"/>
      <c r="S149" s="288">
        <f t="shared" si="13"/>
        <v>359550</v>
      </c>
      <c r="T149" s="288">
        <f t="shared" si="13"/>
        <v>119850</v>
      </c>
      <c r="U149" s="288">
        <f t="shared" si="14"/>
        <v>479400</v>
      </c>
      <c r="V149" s="288">
        <f t="shared" si="15"/>
        <v>598050</v>
      </c>
      <c r="W149" s="288">
        <f t="shared" si="15"/>
        <v>656850</v>
      </c>
      <c r="X149" s="288">
        <f t="shared" si="15"/>
        <v>734250</v>
      </c>
      <c r="Y149" s="289">
        <f t="shared" si="15"/>
        <v>850350</v>
      </c>
      <c r="Z149" s="300"/>
      <c r="AA149" s="300"/>
      <c r="AB149" s="300"/>
      <c r="AC149" s="300"/>
      <c r="AD149" s="300"/>
    </row>
    <row r="150" spans="1:30" customFormat="1" x14ac:dyDescent="0.25">
      <c r="A150" s="25">
        <v>1555</v>
      </c>
      <c r="B150" s="287" t="s">
        <v>67</v>
      </c>
      <c r="C150" s="104">
        <v>150</v>
      </c>
      <c r="D150" s="104">
        <v>150</v>
      </c>
      <c r="E150" s="104">
        <v>150</v>
      </c>
      <c r="F150" s="104">
        <v>150</v>
      </c>
      <c r="G150" s="104">
        <v>150</v>
      </c>
      <c r="H150" s="104">
        <v>150</v>
      </c>
      <c r="I150" s="104">
        <v>150</v>
      </c>
      <c r="J150" s="24"/>
      <c r="K150" s="75">
        <v>1891</v>
      </c>
      <c r="L150" s="75">
        <v>631</v>
      </c>
      <c r="M150" s="75">
        <v>2522</v>
      </c>
      <c r="N150" s="76">
        <v>2990</v>
      </c>
      <c r="O150" s="76">
        <v>2754</v>
      </c>
      <c r="P150" s="76">
        <v>3119</v>
      </c>
      <c r="Q150" s="76">
        <v>3153</v>
      </c>
      <c r="R150" s="24"/>
      <c r="S150" s="288">
        <f t="shared" si="13"/>
        <v>283650</v>
      </c>
      <c r="T150" s="288">
        <f t="shared" si="13"/>
        <v>94650</v>
      </c>
      <c r="U150" s="288">
        <f t="shared" si="14"/>
        <v>378300</v>
      </c>
      <c r="V150" s="288">
        <f t="shared" si="15"/>
        <v>448500</v>
      </c>
      <c r="W150" s="288">
        <f t="shared" si="15"/>
        <v>413100</v>
      </c>
      <c r="X150" s="288">
        <f t="shared" si="15"/>
        <v>467850</v>
      </c>
      <c r="Y150" s="289">
        <f t="shared" si="15"/>
        <v>472950</v>
      </c>
      <c r="Z150" s="300"/>
      <c r="AA150" s="300"/>
      <c r="AB150" s="300"/>
      <c r="AC150" s="300"/>
      <c r="AD150" s="300"/>
    </row>
    <row r="151" spans="1:30" customFormat="1" x14ac:dyDescent="0.25">
      <c r="A151" s="25">
        <v>1556</v>
      </c>
      <c r="B151" s="287" t="s">
        <v>68</v>
      </c>
      <c r="C151" s="104">
        <v>150</v>
      </c>
      <c r="D151" s="104">
        <v>150</v>
      </c>
      <c r="E151" s="104">
        <v>150</v>
      </c>
      <c r="F151" s="104">
        <v>150</v>
      </c>
      <c r="G151" s="104">
        <v>150</v>
      </c>
      <c r="H151" s="104">
        <v>150</v>
      </c>
      <c r="I151" s="104">
        <v>150</v>
      </c>
      <c r="J151" s="24"/>
      <c r="K151" s="75">
        <v>1284</v>
      </c>
      <c r="L151" s="75">
        <v>428</v>
      </c>
      <c r="M151" s="75">
        <v>1712</v>
      </c>
      <c r="N151" s="76">
        <v>1962</v>
      </c>
      <c r="O151" s="76">
        <v>2073</v>
      </c>
      <c r="P151" s="76">
        <v>2052</v>
      </c>
      <c r="Q151" s="76">
        <v>1729</v>
      </c>
      <c r="R151" s="24"/>
      <c r="S151" s="288">
        <f t="shared" si="13"/>
        <v>192600</v>
      </c>
      <c r="T151" s="288">
        <f t="shared" si="13"/>
        <v>64200</v>
      </c>
      <c r="U151" s="288">
        <f t="shared" si="14"/>
        <v>256800</v>
      </c>
      <c r="V151" s="288">
        <f t="shared" si="15"/>
        <v>294300</v>
      </c>
      <c r="W151" s="288">
        <f t="shared" si="15"/>
        <v>310950</v>
      </c>
      <c r="X151" s="288">
        <f t="shared" si="15"/>
        <v>307800</v>
      </c>
      <c r="Y151" s="289">
        <f t="shared" si="15"/>
        <v>259350</v>
      </c>
      <c r="Z151" s="300"/>
      <c r="AA151" s="300"/>
      <c r="AB151" s="300"/>
      <c r="AC151" s="300"/>
      <c r="AD151" s="300"/>
    </row>
    <row r="152" spans="1:30" customFormat="1" ht="24" x14ac:dyDescent="0.25">
      <c r="A152" s="25">
        <v>1557</v>
      </c>
      <c r="B152" s="290" t="s">
        <v>69</v>
      </c>
      <c r="C152" s="104">
        <v>700</v>
      </c>
      <c r="D152" s="104">
        <v>700</v>
      </c>
      <c r="E152" s="104">
        <v>700</v>
      </c>
      <c r="F152" s="104">
        <v>700</v>
      </c>
      <c r="G152" s="104">
        <v>700</v>
      </c>
      <c r="H152" s="104">
        <v>700</v>
      </c>
      <c r="I152" s="104">
        <v>700</v>
      </c>
      <c r="J152" s="24"/>
      <c r="K152" s="75">
        <v>8</v>
      </c>
      <c r="L152" s="75">
        <v>3</v>
      </c>
      <c r="M152" s="75">
        <v>11</v>
      </c>
      <c r="N152" s="76">
        <v>13</v>
      </c>
      <c r="O152" s="76">
        <v>13</v>
      </c>
      <c r="P152" s="76">
        <v>14</v>
      </c>
      <c r="Q152" s="76">
        <v>15</v>
      </c>
      <c r="R152" s="24"/>
      <c r="S152" s="288">
        <f t="shared" si="13"/>
        <v>5600</v>
      </c>
      <c r="T152" s="288">
        <f t="shared" si="13"/>
        <v>2100</v>
      </c>
      <c r="U152" s="288">
        <f t="shared" si="14"/>
        <v>7700</v>
      </c>
      <c r="V152" s="288">
        <f t="shared" si="15"/>
        <v>9100</v>
      </c>
      <c r="W152" s="288">
        <f t="shared" si="15"/>
        <v>9100</v>
      </c>
      <c r="X152" s="288">
        <f t="shared" si="15"/>
        <v>9800</v>
      </c>
      <c r="Y152" s="289">
        <f t="shared" si="15"/>
        <v>10500</v>
      </c>
      <c r="Z152" s="300"/>
      <c r="AA152" s="300"/>
      <c r="AB152" s="300"/>
      <c r="AC152" s="300"/>
      <c r="AD152" s="300"/>
    </row>
    <row r="153" spans="1:30" customFormat="1" ht="24" x14ac:dyDescent="0.25">
      <c r="A153" s="25">
        <v>1558</v>
      </c>
      <c r="B153" s="287" t="s">
        <v>70</v>
      </c>
      <c r="C153" s="104">
        <v>1640</v>
      </c>
      <c r="D153" s="104">
        <v>1640</v>
      </c>
      <c r="E153" s="104">
        <v>1640</v>
      </c>
      <c r="F153" s="104">
        <v>1640</v>
      </c>
      <c r="G153" s="104">
        <v>1640</v>
      </c>
      <c r="H153" s="104">
        <v>1640</v>
      </c>
      <c r="I153" s="104">
        <v>1640</v>
      </c>
      <c r="J153" s="24"/>
      <c r="K153" s="75">
        <v>1063</v>
      </c>
      <c r="L153" s="75">
        <v>354</v>
      </c>
      <c r="M153" s="75">
        <v>1417</v>
      </c>
      <c r="N153" s="76">
        <v>1707</v>
      </c>
      <c r="O153" s="76">
        <v>1767</v>
      </c>
      <c r="P153" s="76">
        <v>1931</v>
      </c>
      <c r="Q153" s="76">
        <v>2032</v>
      </c>
      <c r="R153" s="24"/>
      <c r="S153" s="288">
        <f t="shared" si="13"/>
        <v>1743320</v>
      </c>
      <c r="T153" s="288">
        <f t="shared" si="13"/>
        <v>580560</v>
      </c>
      <c r="U153" s="288">
        <f t="shared" si="14"/>
        <v>2323880</v>
      </c>
      <c r="V153" s="288">
        <f t="shared" si="15"/>
        <v>2799480</v>
      </c>
      <c r="W153" s="288">
        <f t="shared" si="15"/>
        <v>2897880</v>
      </c>
      <c r="X153" s="288">
        <f t="shared" si="15"/>
        <v>3166840</v>
      </c>
      <c r="Y153" s="289">
        <f t="shared" si="15"/>
        <v>3332480</v>
      </c>
      <c r="Z153" s="300"/>
      <c r="AA153" s="300"/>
      <c r="AB153" s="300"/>
      <c r="AC153" s="300"/>
      <c r="AD153" s="300"/>
    </row>
    <row r="154" spans="1:30" customFormat="1" x14ac:dyDescent="0.25">
      <c r="A154" s="27" t="s">
        <v>62</v>
      </c>
      <c r="B154" s="291"/>
      <c r="C154" s="104"/>
      <c r="D154" s="104"/>
      <c r="E154" s="104"/>
      <c r="F154" s="104"/>
      <c r="G154" s="104"/>
      <c r="H154" s="104"/>
      <c r="I154" s="104"/>
      <c r="J154" s="24"/>
      <c r="K154" s="75"/>
      <c r="L154" s="75"/>
      <c r="M154" s="75"/>
      <c r="N154" s="76"/>
      <c r="O154" s="76"/>
      <c r="P154" s="76"/>
      <c r="Q154" s="76"/>
      <c r="R154" s="24"/>
      <c r="S154" s="288">
        <f>SUM(S146:S153)</f>
        <v>519812670</v>
      </c>
      <c r="T154" s="288">
        <f t="shared" ref="T154:Y154" si="20">SUM(T146:T153)</f>
        <v>173272380</v>
      </c>
      <c r="U154" s="288">
        <f t="shared" si="20"/>
        <v>693085050</v>
      </c>
      <c r="V154" s="288">
        <f t="shared" si="20"/>
        <v>818448370</v>
      </c>
      <c r="W154" s="288">
        <f t="shared" si="20"/>
        <v>833328710</v>
      </c>
      <c r="X154" s="288">
        <f t="shared" si="20"/>
        <v>888019950</v>
      </c>
      <c r="Y154" s="289">
        <f t="shared" si="20"/>
        <v>868737760</v>
      </c>
      <c r="Z154" s="300"/>
      <c r="AA154" s="300"/>
      <c r="AB154" s="300"/>
      <c r="AC154" s="300"/>
      <c r="AD154" s="300"/>
    </row>
    <row r="155" spans="1:30" customFormat="1" x14ac:dyDescent="0.25">
      <c r="A155" s="31"/>
      <c r="B155" s="291"/>
      <c r="C155" s="104"/>
      <c r="D155" s="104"/>
      <c r="E155" s="104"/>
      <c r="F155" s="104"/>
      <c r="G155" s="104"/>
      <c r="H155" s="104"/>
      <c r="I155" s="104"/>
      <c r="J155" s="24"/>
      <c r="K155" s="75"/>
      <c r="L155" s="75"/>
      <c r="M155" s="75"/>
      <c r="N155" s="76"/>
      <c r="O155" s="76"/>
      <c r="P155" s="76"/>
      <c r="Q155" s="76"/>
      <c r="R155" s="24"/>
      <c r="S155" s="288"/>
      <c r="T155" s="288"/>
      <c r="U155" s="288"/>
      <c r="V155" s="288"/>
      <c r="W155" s="288"/>
      <c r="X155" s="288"/>
      <c r="Y155" s="289"/>
      <c r="Z155" s="300"/>
      <c r="AA155" s="300"/>
      <c r="AB155" s="300"/>
      <c r="AC155" s="300"/>
      <c r="AD155" s="300"/>
    </row>
    <row r="156" spans="1:30" customFormat="1" x14ac:dyDescent="0.25">
      <c r="A156" s="27" t="s">
        <v>71</v>
      </c>
      <c r="B156" s="291"/>
      <c r="C156" s="104"/>
      <c r="D156" s="104"/>
      <c r="E156" s="104"/>
      <c r="F156" s="104"/>
      <c r="G156" s="104"/>
      <c r="H156" s="104"/>
      <c r="I156" s="104"/>
      <c r="J156" s="24"/>
      <c r="K156" s="75"/>
      <c r="L156" s="75"/>
      <c r="M156" s="75"/>
      <c r="N156" s="76"/>
      <c r="O156" s="76"/>
      <c r="P156" s="76"/>
      <c r="Q156" s="76"/>
      <c r="R156" s="24"/>
      <c r="S156" s="288"/>
      <c r="T156" s="288"/>
      <c r="U156" s="288"/>
      <c r="V156" s="288"/>
      <c r="W156" s="288"/>
      <c r="X156" s="288"/>
      <c r="Y156" s="289"/>
      <c r="Z156" s="300"/>
      <c r="AA156" s="300"/>
      <c r="AB156" s="300"/>
      <c r="AC156" s="300"/>
      <c r="AD156" s="300"/>
    </row>
    <row r="157" spans="1:30" customFormat="1" x14ac:dyDescent="0.25">
      <c r="A157" s="25">
        <v>2551</v>
      </c>
      <c r="B157" s="287" t="s">
        <v>63</v>
      </c>
      <c r="C157" s="104">
        <v>565</v>
      </c>
      <c r="D157" s="104">
        <v>565</v>
      </c>
      <c r="E157" s="104">
        <v>565</v>
      </c>
      <c r="F157" s="104">
        <v>565</v>
      </c>
      <c r="G157" s="104">
        <v>565</v>
      </c>
      <c r="H157" s="104">
        <v>565</v>
      </c>
      <c r="I157" s="104">
        <v>565</v>
      </c>
      <c r="J157" s="24"/>
      <c r="K157" s="75">
        <v>15080</v>
      </c>
      <c r="L157" s="75">
        <v>5026</v>
      </c>
      <c r="M157" s="75">
        <v>20106</v>
      </c>
      <c r="N157" s="76">
        <v>25549</v>
      </c>
      <c r="O157" s="76">
        <v>27112</v>
      </c>
      <c r="P157" s="76">
        <v>30304</v>
      </c>
      <c r="Q157" s="76">
        <v>35095</v>
      </c>
      <c r="R157" s="24"/>
      <c r="S157" s="288">
        <f t="shared" si="13"/>
        <v>8520200</v>
      </c>
      <c r="T157" s="288">
        <f t="shared" si="13"/>
        <v>2839690</v>
      </c>
      <c r="U157" s="288">
        <f t="shared" si="14"/>
        <v>11359890</v>
      </c>
      <c r="V157" s="288">
        <f t="shared" si="15"/>
        <v>14435185</v>
      </c>
      <c r="W157" s="288">
        <f t="shared" si="15"/>
        <v>15318280</v>
      </c>
      <c r="X157" s="288">
        <f t="shared" si="15"/>
        <v>17121760</v>
      </c>
      <c r="Y157" s="289">
        <f t="shared" si="15"/>
        <v>19828675</v>
      </c>
      <c r="Z157" s="300"/>
      <c r="AA157" s="300"/>
      <c r="AB157" s="300"/>
      <c r="AC157" s="300"/>
      <c r="AD157" s="300"/>
    </row>
    <row r="158" spans="1:30" customFormat="1" x14ac:dyDescent="0.25">
      <c r="A158" s="25">
        <v>2552</v>
      </c>
      <c r="B158" s="287" t="s">
        <v>64</v>
      </c>
      <c r="C158" s="104">
        <v>1425</v>
      </c>
      <c r="D158" s="104">
        <v>1425</v>
      </c>
      <c r="E158" s="104">
        <v>1425</v>
      </c>
      <c r="F158" s="104">
        <v>1425</v>
      </c>
      <c r="G158" s="104">
        <v>1425</v>
      </c>
      <c r="H158" s="104">
        <v>1425</v>
      </c>
      <c r="I158" s="104">
        <v>1425</v>
      </c>
      <c r="J158" s="24"/>
      <c r="K158" s="75">
        <v>9764</v>
      </c>
      <c r="L158" s="75">
        <v>3255</v>
      </c>
      <c r="M158" s="75">
        <v>13019</v>
      </c>
      <c r="N158" s="76">
        <v>14638</v>
      </c>
      <c r="O158" s="76">
        <v>12955</v>
      </c>
      <c r="P158" s="76">
        <v>12960</v>
      </c>
      <c r="Q158" s="76">
        <v>12746</v>
      </c>
      <c r="R158" s="24"/>
      <c r="S158" s="288">
        <f t="shared" si="13"/>
        <v>13913700</v>
      </c>
      <c r="T158" s="288">
        <f t="shared" si="13"/>
        <v>4638375</v>
      </c>
      <c r="U158" s="288">
        <f t="shared" si="14"/>
        <v>18552075</v>
      </c>
      <c r="V158" s="288">
        <f t="shared" si="15"/>
        <v>20859150</v>
      </c>
      <c r="W158" s="288">
        <f t="shared" si="15"/>
        <v>18460875</v>
      </c>
      <c r="X158" s="288">
        <f t="shared" si="15"/>
        <v>18468000</v>
      </c>
      <c r="Y158" s="289">
        <f t="shared" si="15"/>
        <v>18163050</v>
      </c>
      <c r="Z158" s="300"/>
      <c r="AA158" s="300"/>
      <c r="AB158" s="300"/>
      <c r="AC158" s="300"/>
      <c r="AD158" s="300"/>
    </row>
    <row r="159" spans="1:30" customFormat="1" x14ac:dyDescent="0.25">
      <c r="A159" s="25">
        <v>2553</v>
      </c>
      <c r="B159" s="287" t="s">
        <v>72</v>
      </c>
      <c r="C159" s="104">
        <v>2365</v>
      </c>
      <c r="D159" s="104">
        <v>2365</v>
      </c>
      <c r="E159" s="104">
        <v>2365</v>
      </c>
      <c r="F159" s="104">
        <v>2365</v>
      </c>
      <c r="G159" s="104">
        <v>2365</v>
      </c>
      <c r="H159" s="104">
        <v>2365</v>
      </c>
      <c r="I159" s="104">
        <v>2365</v>
      </c>
      <c r="J159" s="24"/>
      <c r="K159" s="75">
        <v>6533</v>
      </c>
      <c r="L159" s="75">
        <v>2177</v>
      </c>
      <c r="M159" s="75">
        <v>8710</v>
      </c>
      <c r="N159" s="76">
        <v>9902</v>
      </c>
      <c r="O159" s="76">
        <v>9906</v>
      </c>
      <c r="P159" s="76">
        <v>8890</v>
      </c>
      <c r="Q159" s="76">
        <v>7681</v>
      </c>
      <c r="R159" s="24"/>
      <c r="S159" s="288">
        <f t="shared" si="13"/>
        <v>15450545</v>
      </c>
      <c r="T159" s="288">
        <f t="shared" si="13"/>
        <v>5148605</v>
      </c>
      <c r="U159" s="288">
        <f t="shared" si="14"/>
        <v>20599150</v>
      </c>
      <c r="V159" s="288">
        <f t="shared" si="15"/>
        <v>23418230</v>
      </c>
      <c r="W159" s="288">
        <f t="shared" si="15"/>
        <v>23427690</v>
      </c>
      <c r="X159" s="288">
        <f t="shared" si="15"/>
        <v>21024850</v>
      </c>
      <c r="Y159" s="289">
        <f t="shared" si="15"/>
        <v>18165565</v>
      </c>
      <c r="Z159" s="300"/>
      <c r="AA159" s="300"/>
      <c r="AB159" s="300"/>
      <c r="AC159" s="300"/>
      <c r="AD159" s="300"/>
    </row>
    <row r="160" spans="1:30" customFormat="1" x14ac:dyDescent="0.25">
      <c r="A160" s="25">
        <v>2554</v>
      </c>
      <c r="B160" s="287" t="s">
        <v>66</v>
      </c>
      <c r="C160" s="104">
        <v>75</v>
      </c>
      <c r="D160" s="104">
        <v>75</v>
      </c>
      <c r="E160" s="104">
        <v>75</v>
      </c>
      <c r="F160" s="104">
        <v>75</v>
      </c>
      <c r="G160" s="104">
        <v>75</v>
      </c>
      <c r="H160" s="104">
        <v>75</v>
      </c>
      <c r="I160" s="104">
        <v>75</v>
      </c>
      <c r="J160" s="24"/>
      <c r="K160" s="75">
        <v>1835</v>
      </c>
      <c r="L160" s="75">
        <v>612</v>
      </c>
      <c r="M160" s="75">
        <v>2447</v>
      </c>
      <c r="N160" s="76">
        <v>3110</v>
      </c>
      <c r="O160" s="76">
        <v>3300</v>
      </c>
      <c r="P160" s="76">
        <v>3689</v>
      </c>
      <c r="Q160" s="76">
        <v>4272</v>
      </c>
      <c r="R160" s="24"/>
      <c r="S160" s="288">
        <f t="shared" si="13"/>
        <v>137625</v>
      </c>
      <c r="T160" s="288">
        <f t="shared" si="13"/>
        <v>45900</v>
      </c>
      <c r="U160" s="288">
        <f t="shared" si="14"/>
        <v>183525</v>
      </c>
      <c r="V160" s="288">
        <f t="shared" si="15"/>
        <v>233250</v>
      </c>
      <c r="W160" s="288">
        <f t="shared" si="15"/>
        <v>247500</v>
      </c>
      <c r="X160" s="288">
        <f t="shared" si="15"/>
        <v>276675</v>
      </c>
      <c r="Y160" s="289">
        <f t="shared" si="15"/>
        <v>320400</v>
      </c>
      <c r="Z160" s="300"/>
      <c r="AA160" s="300"/>
      <c r="AB160" s="300"/>
      <c r="AC160" s="300"/>
      <c r="AD160" s="300"/>
    </row>
    <row r="161" spans="1:30" customFormat="1" x14ac:dyDescent="0.25">
      <c r="A161" s="25">
        <v>2555</v>
      </c>
      <c r="B161" s="287" t="s">
        <v>67</v>
      </c>
      <c r="C161" s="104">
        <v>75</v>
      </c>
      <c r="D161" s="104">
        <v>75</v>
      </c>
      <c r="E161" s="104">
        <v>75</v>
      </c>
      <c r="F161" s="104">
        <v>75</v>
      </c>
      <c r="G161" s="104">
        <v>75</v>
      </c>
      <c r="H161" s="104">
        <v>75</v>
      </c>
      <c r="I161" s="104">
        <v>75</v>
      </c>
      <c r="J161" s="24"/>
      <c r="K161" s="75">
        <v>1247</v>
      </c>
      <c r="L161" s="75">
        <v>416</v>
      </c>
      <c r="M161" s="75">
        <v>1663</v>
      </c>
      <c r="N161" s="76">
        <v>1869</v>
      </c>
      <c r="O161" s="76">
        <v>1654</v>
      </c>
      <c r="P161" s="76">
        <v>1654</v>
      </c>
      <c r="Q161" s="76">
        <v>1627</v>
      </c>
      <c r="R161" s="24"/>
      <c r="S161" s="288">
        <f t="shared" si="13"/>
        <v>93525</v>
      </c>
      <c r="T161" s="288">
        <f t="shared" si="13"/>
        <v>31200</v>
      </c>
      <c r="U161" s="288">
        <f t="shared" si="14"/>
        <v>124725</v>
      </c>
      <c r="V161" s="288">
        <f t="shared" si="15"/>
        <v>140175</v>
      </c>
      <c r="W161" s="288">
        <f t="shared" si="15"/>
        <v>124050</v>
      </c>
      <c r="X161" s="288">
        <f t="shared" si="15"/>
        <v>124050</v>
      </c>
      <c r="Y161" s="289">
        <f t="shared" si="15"/>
        <v>122025</v>
      </c>
      <c r="Z161" s="300"/>
      <c r="AA161" s="300"/>
      <c r="AB161" s="300"/>
      <c r="AC161" s="300"/>
      <c r="AD161" s="300"/>
    </row>
    <row r="162" spans="1:30" customFormat="1" x14ac:dyDescent="0.25">
      <c r="A162" s="25">
        <v>2556</v>
      </c>
      <c r="B162" s="287" t="s">
        <v>68</v>
      </c>
      <c r="C162" s="104">
        <v>75</v>
      </c>
      <c r="D162" s="104">
        <v>75</v>
      </c>
      <c r="E162" s="104">
        <v>75</v>
      </c>
      <c r="F162" s="104">
        <v>75</v>
      </c>
      <c r="G162" s="104">
        <v>75</v>
      </c>
      <c r="H162" s="104">
        <v>75</v>
      </c>
      <c r="I162" s="104">
        <v>75</v>
      </c>
      <c r="J162" s="24"/>
      <c r="K162" s="75">
        <v>840</v>
      </c>
      <c r="L162" s="75">
        <v>280</v>
      </c>
      <c r="M162" s="75">
        <v>1120</v>
      </c>
      <c r="N162" s="76">
        <v>1273</v>
      </c>
      <c r="O162" s="76">
        <v>1274</v>
      </c>
      <c r="P162" s="76">
        <v>1143</v>
      </c>
      <c r="Q162" s="76">
        <v>987</v>
      </c>
      <c r="R162" s="24"/>
      <c r="S162" s="288">
        <f t="shared" si="13"/>
        <v>63000</v>
      </c>
      <c r="T162" s="288">
        <f t="shared" si="13"/>
        <v>21000</v>
      </c>
      <c r="U162" s="288">
        <f t="shared" si="14"/>
        <v>84000</v>
      </c>
      <c r="V162" s="288">
        <f t="shared" si="15"/>
        <v>95475</v>
      </c>
      <c r="W162" s="288">
        <f t="shared" si="15"/>
        <v>95550</v>
      </c>
      <c r="X162" s="288">
        <f t="shared" si="15"/>
        <v>85725</v>
      </c>
      <c r="Y162" s="289">
        <f t="shared" si="15"/>
        <v>74025</v>
      </c>
      <c r="Z162" s="300"/>
      <c r="AA162" s="300"/>
      <c r="AB162" s="300"/>
      <c r="AC162" s="300"/>
      <c r="AD162" s="300"/>
    </row>
    <row r="163" spans="1:30" customFormat="1" ht="24" x14ac:dyDescent="0.25">
      <c r="A163" s="25">
        <v>2557</v>
      </c>
      <c r="B163" s="287" t="s">
        <v>69</v>
      </c>
      <c r="C163" s="104"/>
      <c r="D163" s="104">
        <v>700</v>
      </c>
      <c r="E163" s="104">
        <v>700</v>
      </c>
      <c r="F163" s="104">
        <v>700</v>
      </c>
      <c r="G163" s="104">
        <v>700</v>
      </c>
      <c r="H163" s="104">
        <v>700</v>
      </c>
      <c r="I163" s="104">
        <v>700</v>
      </c>
      <c r="J163" s="24"/>
      <c r="K163" s="75">
        <v>1</v>
      </c>
      <c r="L163" s="75">
        <v>1</v>
      </c>
      <c r="M163" s="75">
        <v>2</v>
      </c>
      <c r="N163" s="76">
        <v>2</v>
      </c>
      <c r="O163" s="76">
        <v>2</v>
      </c>
      <c r="P163" s="76">
        <v>2</v>
      </c>
      <c r="Q163" s="76">
        <v>2</v>
      </c>
      <c r="R163" s="24"/>
      <c r="S163" s="288">
        <f t="shared" si="13"/>
        <v>700</v>
      </c>
      <c r="T163" s="288">
        <f t="shared" si="13"/>
        <v>700</v>
      </c>
      <c r="U163" s="288">
        <f t="shared" si="14"/>
        <v>1400</v>
      </c>
      <c r="V163" s="288">
        <f t="shared" si="15"/>
        <v>1400</v>
      </c>
      <c r="W163" s="288">
        <f t="shared" si="15"/>
        <v>1400</v>
      </c>
      <c r="X163" s="288">
        <f t="shared" si="15"/>
        <v>1400</v>
      </c>
      <c r="Y163" s="289">
        <f t="shared" si="15"/>
        <v>1400</v>
      </c>
      <c r="Z163" s="300"/>
      <c r="AA163" s="300"/>
      <c r="AB163" s="300"/>
      <c r="AC163" s="300"/>
      <c r="AD163" s="300"/>
    </row>
    <row r="164" spans="1:30" customFormat="1" ht="24" x14ac:dyDescent="0.25">
      <c r="A164" s="25">
        <v>2558</v>
      </c>
      <c r="B164" s="287" t="s">
        <v>70</v>
      </c>
      <c r="C164" s="104"/>
      <c r="D164" s="104">
        <v>1640</v>
      </c>
      <c r="E164" s="104">
        <v>1640</v>
      </c>
      <c r="F164" s="104">
        <v>1640</v>
      </c>
      <c r="G164" s="104">
        <v>1640</v>
      </c>
      <c r="H164" s="104">
        <v>1640</v>
      </c>
      <c r="I164" s="104">
        <v>1640</v>
      </c>
      <c r="J164" s="24"/>
      <c r="K164" s="75">
        <v>129</v>
      </c>
      <c r="L164" s="75">
        <v>43</v>
      </c>
      <c r="M164" s="75">
        <v>172</v>
      </c>
      <c r="N164" s="76">
        <v>206</v>
      </c>
      <c r="O164" s="76">
        <v>206</v>
      </c>
      <c r="P164" s="76">
        <v>214</v>
      </c>
      <c r="Q164" s="76">
        <v>228</v>
      </c>
      <c r="R164" s="24"/>
      <c r="S164" s="288">
        <f t="shared" si="13"/>
        <v>211560</v>
      </c>
      <c r="T164" s="288">
        <f t="shared" si="13"/>
        <v>70520</v>
      </c>
      <c r="U164" s="288">
        <f t="shared" si="14"/>
        <v>282080</v>
      </c>
      <c r="V164" s="288">
        <f t="shared" si="15"/>
        <v>337840</v>
      </c>
      <c r="W164" s="288">
        <f t="shared" si="15"/>
        <v>337840</v>
      </c>
      <c r="X164" s="288">
        <f t="shared" si="15"/>
        <v>350960</v>
      </c>
      <c r="Y164" s="289">
        <f t="shared" si="15"/>
        <v>373920</v>
      </c>
      <c r="Z164" s="300"/>
      <c r="AA164" s="300"/>
      <c r="AB164" s="300"/>
      <c r="AC164" s="300"/>
      <c r="AD164" s="300"/>
    </row>
    <row r="165" spans="1:30" customFormat="1" x14ac:dyDescent="0.25">
      <c r="A165" s="27" t="s">
        <v>71</v>
      </c>
      <c r="B165" s="291"/>
      <c r="C165" s="104"/>
      <c r="D165" s="45"/>
      <c r="E165" s="45"/>
      <c r="F165" s="45"/>
      <c r="G165" s="45"/>
      <c r="H165" s="45"/>
      <c r="I165" s="45"/>
      <c r="J165" s="24"/>
      <c r="K165" s="75"/>
      <c r="L165" s="75"/>
      <c r="M165" s="75"/>
      <c r="N165" s="77"/>
      <c r="O165" s="77"/>
      <c r="P165" s="89"/>
      <c r="Q165" s="89"/>
      <c r="R165" s="24"/>
      <c r="S165" s="288">
        <f>SUM(S157:S164)</f>
        <v>38390855</v>
      </c>
      <c r="T165" s="288">
        <f t="shared" ref="T165:Y165" si="21">SUM(T157:T164)</f>
        <v>12795990</v>
      </c>
      <c r="U165" s="288">
        <f t="shared" si="21"/>
        <v>51186845</v>
      </c>
      <c r="V165" s="288">
        <f t="shared" si="21"/>
        <v>59520705</v>
      </c>
      <c r="W165" s="288">
        <f t="shared" si="21"/>
        <v>58013185</v>
      </c>
      <c r="X165" s="288">
        <f t="shared" si="21"/>
        <v>57453420</v>
      </c>
      <c r="Y165" s="289">
        <f t="shared" si="21"/>
        <v>57049060</v>
      </c>
      <c r="Z165" s="301"/>
      <c r="AA165" s="301"/>
      <c r="AB165" s="301"/>
      <c r="AC165" s="301"/>
      <c r="AD165" s="301"/>
    </row>
    <row r="166" spans="1:30" customFormat="1" x14ac:dyDescent="0.25">
      <c r="A166" s="27"/>
      <c r="B166" s="291"/>
      <c r="C166" s="104"/>
      <c r="D166" s="45"/>
      <c r="E166" s="45"/>
      <c r="F166" s="45"/>
      <c r="G166" s="45"/>
      <c r="H166" s="45"/>
      <c r="I166" s="45"/>
      <c r="J166" s="24"/>
      <c r="K166" s="75"/>
      <c r="L166" s="75"/>
      <c r="M166" s="75"/>
      <c r="N166" s="77"/>
      <c r="O166" s="77"/>
      <c r="P166" s="89"/>
      <c r="Q166" s="89"/>
      <c r="R166" s="24"/>
      <c r="S166" s="288"/>
      <c r="T166" s="288"/>
      <c r="U166" s="288"/>
      <c r="V166" s="288"/>
      <c r="W166" s="288"/>
      <c r="X166" s="288"/>
      <c r="Y166" s="289"/>
      <c r="Z166" s="301"/>
      <c r="AA166" s="301"/>
      <c r="AB166" s="301"/>
      <c r="AC166" s="301"/>
      <c r="AD166" s="301"/>
    </row>
    <row r="167" spans="1:30" customFormat="1" x14ac:dyDescent="0.25">
      <c r="A167" s="27" t="s">
        <v>2</v>
      </c>
      <c r="B167" s="291"/>
      <c r="C167" s="104"/>
      <c r="D167" s="45"/>
      <c r="E167" s="45"/>
      <c r="F167" s="45"/>
      <c r="G167" s="45"/>
      <c r="H167" s="45"/>
      <c r="I167" s="45"/>
      <c r="J167" s="24"/>
      <c r="K167" s="75"/>
      <c r="L167" s="75"/>
      <c r="M167" s="75"/>
      <c r="N167" s="77"/>
      <c r="O167" s="77"/>
      <c r="P167" s="76"/>
      <c r="Q167" s="76"/>
      <c r="R167" s="24"/>
      <c r="S167" s="288"/>
      <c r="T167" s="288"/>
      <c r="U167" s="288"/>
      <c r="V167" s="288"/>
      <c r="W167" s="288"/>
      <c r="X167" s="288"/>
      <c r="Y167" s="289"/>
      <c r="Z167" s="300"/>
      <c r="AA167" s="300"/>
      <c r="AB167" s="300"/>
      <c r="AC167" s="300"/>
      <c r="AD167" s="300"/>
    </row>
    <row r="168" spans="1:30" customFormat="1" x14ac:dyDescent="0.25">
      <c r="A168" s="25">
        <v>3551</v>
      </c>
      <c r="B168" s="287" t="s">
        <v>63</v>
      </c>
      <c r="C168" s="104"/>
      <c r="D168" s="45"/>
      <c r="E168" s="104">
        <v>565</v>
      </c>
      <c r="F168" s="104">
        <v>565</v>
      </c>
      <c r="G168" s="104">
        <v>565</v>
      </c>
      <c r="H168" s="104">
        <v>565</v>
      </c>
      <c r="I168" s="104">
        <v>565</v>
      </c>
      <c r="J168" s="24"/>
      <c r="K168" s="75"/>
      <c r="L168" s="75">
        <v>5026</v>
      </c>
      <c r="M168" s="75">
        <v>5026</v>
      </c>
      <c r="N168" s="77">
        <v>6387</v>
      </c>
      <c r="O168" s="77">
        <v>6778</v>
      </c>
      <c r="P168" s="77">
        <v>7576</v>
      </c>
      <c r="Q168" s="77">
        <v>8774</v>
      </c>
      <c r="R168" s="24"/>
      <c r="S168" s="288"/>
      <c r="T168" s="288">
        <f t="shared" ref="T168:T175" si="22">L168*E168</f>
        <v>2839690</v>
      </c>
      <c r="U168" s="288">
        <f t="shared" si="14"/>
        <v>2839690</v>
      </c>
      <c r="V168" s="288">
        <f t="shared" si="15"/>
        <v>3608655</v>
      </c>
      <c r="W168" s="288">
        <f t="shared" si="15"/>
        <v>3829570</v>
      </c>
      <c r="X168" s="288">
        <f t="shared" si="15"/>
        <v>4280440</v>
      </c>
      <c r="Y168" s="289">
        <f t="shared" si="15"/>
        <v>4957310</v>
      </c>
      <c r="Z168" s="302"/>
      <c r="AA168" s="302"/>
      <c r="AB168" s="302"/>
      <c r="AC168" s="302"/>
      <c r="AD168" s="302"/>
    </row>
    <row r="169" spans="1:30" customFormat="1" x14ac:dyDescent="0.25">
      <c r="A169" s="25">
        <v>3552</v>
      </c>
      <c r="B169" s="287" t="s">
        <v>64</v>
      </c>
      <c r="C169" s="104"/>
      <c r="D169" s="45"/>
      <c r="E169" s="104">
        <v>1425</v>
      </c>
      <c r="F169" s="104">
        <v>1425</v>
      </c>
      <c r="G169" s="104">
        <v>1425</v>
      </c>
      <c r="H169" s="104">
        <v>1425</v>
      </c>
      <c r="I169" s="104">
        <v>1425</v>
      </c>
      <c r="J169" s="24"/>
      <c r="K169" s="75"/>
      <c r="L169" s="75">
        <v>3255</v>
      </c>
      <c r="M169" s="75">
        <v>3255</v>
      </c>
      <c r="N169" s="77">
        <v>3659</v>
      </c>
      <c r="O169" s="77">
        <v>3239</v>
      </c>
      <c r="P169" s="77">
        <v>3240</v>
      </c>
      <c r="Q169" s="77">
        <v>3187</v>
      </c>
      <c r="R169" s="24"/>
      <c r="S169" s="288"/>
      <c r="T169" s="288">
        <f t="shared" si="22"/>
        <v>4638375</v>
      </c>
      <c r="U169" s="288">
        <f t="shared" si="14"/>
        <v>4638375</v>
      </c>
      <c r="V169" s="288">
        <f t="shared" si="15"/>
        <v>5214075</v>
      </c>
      <c r="W169" s="288">
        <f t="shared" si="15"/>
        <v>4615575</v>
      </c>
      <c r="X169" s="288">
        <f t="shared" si="15"/>
        <v>4617000</v>
      </c>
      <c r="Y169" s="289">
        <f t="shared" si="15"/>
        <v>4541475</v>
      </c>
      <c r="Z169" s="302"/>
      <c r="AA169" s="302"/>
      <c r="AB169" s="302"/>
      <c r="AC169" s="302"/>
      <c r="AD169" s="302"/>
    </row>
    <row r="170" spans="1:30" customFormat="1" x14ac:dyDescent="0.25">
      <c r="A170" s="25">
        <v>3553</v>
      </c>
      <c r="B170" s="287" t="s">
        <v>72</v>
      </c>
      <c r="C170" s="104"/>
      <c r="D170" s="45"/>
      <c r="E170" s="104">
        <v>2365</v>
      </c>
      <c r="F170" s="104">
        <v>2365</v>
      </c>
      <c r="G170" s="104">
        <v>2365</v>
      </c>
      <c r="H170" s="104">
        <v>2365</v>
      </c>
      <c r="I170" s="104">
        <v>2365</v>
      </c>
      <c r="J170" s="24"/>
      <c r="K170" s="75"/>
      <c r="L170" s="75">
        <v>2177</v>
      </c>
      <c r="M170" s="75">
        <v>2177</v>
      </c>
      <c r="N170" s="77">
        <v>2476</v>
      </c>
      <c r="O170" s="77">
        <v>2477</v>
      </c>
      <c r="P170" s="77">
        <v>2222</v>
      </c>
      <c r="Q170" s="77">
        <v>1920</v>
      </c>
      <c r="R170" s="24"/>
      <c r="S170" s="288"/>
      <c r="T170" s="288">
        <f t="shared" si="22"/>
        <v>5148605</v>
      </c>
      <c r="U170" s="288">
        <f t="shared" si="14"/>
        <v>5148605</v>
      </c>
      <c r="V170" s="288">
        <f t="shared" si="15"/>
        <v>5855740</v>
      </c>
      <c r="W170" s="288">
        <f t="shared" si="15"/>
        <v>5858105</v>
      </c>
      <c r="X170" s="288">
        <f t="shared" si="15"/>
        <v>5255030</v>
      </c>
      <c r="Y170" s="289">
        <f t="shared" si="15"/>
        <v>4540800</v>
      </c>
      <c r="Z170" s="302"/>
      <c r="AA170" s="302"/>
      <c r="AB170" s="302"/>
      <c r="AC170" s="302"/>
      <c r="AD170" s="302"/>
    </row>
    <row r="171" spans="1:30" customFormat="1" x14ac:dyDescent="0.25">
      <c r="A171" s="25">
        <v>3554</v>
      </c>
      <c r="B171" s="287" t="s">
        <v>66</v>
      </c>
      <c r="C171" s="104"/>
      <c r="D171" s="45"/>
      <c r="E171" s="104">
        <v>75</v>
      </c>
      <c r="F171" s="104">
        <v>75</v>
      </c>
      <c r="G171" s="104">
        <v>75</v>
      </c>
      <c r="H171" s="104">
        <v>75</v>
      </c>
      <c r="I171" s="104">
        <v>75</v>
      </c>
      <c r="J171" s="24"/>
      <c r="K171" s="75"/>
      <c r="L171" s="75">
        <v>612</v>
      </c>
      <c r="M171" s="75">
        <v>612</v>
      </c>
      <c r="N171" s="77">
        <v>777</v>
      </c>
      <c r="O171" s="77">
        <v>825</v>
      </c>
      <c r="P171" s="77">
        <v>922</v>
      </c>
      <c r="Q171" s="77">
        <v>1068</v>
      </c>
      <c r="R171" s="24"/>
      <c r="S171" s="288"/>
      <c r="T171" s="288">
        <f t="shared" si="22"/>
        <v>45900</v>
      </c>
      <c r="U171" s="288">
        <f t="shared" si="14"/>
        <v>45900</v>
      </c>
      <c r="V171" s="288">
        <f t="shared" si="15"/>
        <v>58275</v>
      </c>
      <c r="W171" s="288">
        <f t="shared" si="15"/>
        <v>61875</v>
      </c>
      <c r="X171" s="288">
        <f t="shared" si="15"/>
        <v>69150</v>
      </c>
      <c r="Y171" s="289">
        <f t="shared" si="15"/>
        <v>80100</v>
      </c>
      <c r="Z171" s="302"/>
      <c r="AA171" s="302"/>
      <c r="AB171" s="302"/>
      <c r="AC171" s="302"/>
      <c r="AD171" s="302"/>
    </row>
    <row r="172" spans="1:30" customFormat="1" x14ac:dyDescent="0.25">
      <c r="A172" s="25">
        <v>3555</v>
      </c>
      <c r="B172" s="287" t="s">
        <v>67</v>
      </c>
      <c r="C172" s="104"/>
      <c r="D172" s="45"/>
      <c r="E172" s="104">
        <v>75</v>
      </c>
      <c r="F172" s="104">
        <v>75</v>
      </c>
      <c r="G172" s="104">
        <v>75</v>
      </c>
      <c r="H172" s="104">
        <v>75</v>
      </c>
      <c r="I172" s="104">
        <v>75</v>
      </c>
      <c r="J172" s="24"/>
      <c r="K172" s="75"/>
      <c r="L172" s="75">
        <v>416</v>
      </c>
      <c r="M172" s="75">
        <v>416</v>
      </c>
      <c r="N172" s="77">
        <v>467</v>
      </c>
      <c r="O172" s="77">
        <v>413</v>
      </c>
      <c r="P172" s="77">
        <v>414</v>
      </c>
      <c r="Q172" s="77">
        <v>407</v>
      </c>
      <c r="R172" s="24"/>
      <c r="S172" s="288"/>
      <c r="T172" s="288">
        <f t="shared" si="22"/>
        <v>31200</v>
      </c>
      <c r="U172" s="288">
        <f t="shared" si="14"/>
        <v>31200</v>
      </c>
      <c r="V172" s="288">
        <f t="shared" si="15"/>
        <v>35025</v>
      </c>
      <c r="W172" s="288">
        <f t="shared" si="15"/>
        <v>30975</v>
      </c>
      <c r="X172" s="288">
        <f t="shared" si="15"/>
        <v>31050</v>
      </c>
      <c r="Y172" s="289">
        <f t="shared" si="15"/>
        <v>30525</v>
      </c>
      <c r="Z172" s="302"/>
      <c r="AA172" s="302"/>
      <c r="AB172" s="302"/>
      <c r="AC172" s="302"/>
      <c r="AD172" s="302"/>
    </row>
    <row r="173" spans="1:30" customFormat="1" x14ac:dyDescent="0.25">
      <c r="A173" s="25">
        <v>3556</v>
      </c>
      <c r="B173" s="287" t="s">
        <v>68</v>
      </c>
      <c r="C173" s="104"/>
      <c r="D173" s="45"/>
      <c r="E173" s="104">
        <v>75</v>
      </c>
      <c r="F173" s="104">
        <v>75</v>
      </c>
      <c r="G173" s="104">
        <v>75</v>
      </c>
      <c r="H173" s="104">
        <v>75</v>
      </c>
      <c r="I173" s="104">
        <v>75</v>
      </c>
      <c r="J173" s="24"/>
      <c r="K173" s="75"/>
      <c r="L173" s="75">
        <v>280</v>
      </c>
      <c r="M173" s="75">
        <v>280</v>
      </c>
      <c r="N173" s="77">
        <v>318</v>
      </c>
      <c r="O173" s="77">
        <v>318</v>
      </c>
      <c r="P173" s="77">
        <v>286</v>
      </c>
      <c r="Q173" s="77">
        <v>247</v>
      </c>
      <c r="R173" s="24"/>
      <c r="S173" s="288"/>
      <c r="T173" s="288">
        <f t="shared" si="22"/>
        <v>21000</v>
      </c>
      <c r="U173" s="288">
        <f t="shared" si="14"/>
        <v>21000</v>
      </c>
      <c r="V173" s="288">
        <f t="shared" si="15"/>
        <v>23850</v>
      </c>
      <c r="W173" s="288">
        <f t="shared" si="15"/>
        <v>23850</v>
      </c>
      <c r="X173" s="288">
        <f t="shared" si="15"/>
        <v>21450</v>
      </c>
      <c r="Y173" s="289">
        <f t="shared" si="15"/>
        <v>18525</v>
      </c>
      <c r="Z173" s="302"/>
      <c r="AA173" s="302"/>
      <c r="AB173" s="302"/>
      <c r="AC173" s="302"/>
      <c r="AD173" s="302"/>
    </row>
    <row r="174" spans="1:30" customFormat="1" ht="24" x14ac:dyDescent="0.25">
      <c r="A174" s="25">
        <v>3557</v>
      </c>
      <c r="B174" s="287" t="s">
        <v>69</v>
      </c>
      <c r="C174" s="104"/>
      <c r="D174" s="45"/>
      <c r="E174" s="104">
        <v>700</v>
      </c>
      <c r="F174" s="104">
        <v>700</v>
      </c>
      <c r="G174" s="104">
        <v>700</v>
      </c>
      <c r="H174" s="104">
        <v>700</v>
      </c>
      <c r="I174" s="104">
        <v>700</v>
      </c>
      <c r="J174" s="24"/>
      <c r="K174" s="75"/>
      <c r="L174" s="75">
        <v>0</v>
      </c>
      <c r="M174" s="75">
        <v>0</v>
      </c>
      <c r="N174" s="77">
        <v>0</v>
      </c>
      <c r="O174" s="77">
        <v>0</v>
      </c>
      <c r="P174" s="77">
        <v>0</v>
      </c>
      <c r="Q174" s="77">
        <v>0</v>
      </c>
      <c r="R174" s="24"/>
      <c r="S174" s="288"/>
      <c r="T174" s="288">
        <f t="shared" si="22"/>
        <v>0</v>
      </c>
      <c r="U174" s="288">
        <f t="shared" si="14"/>
        <v>0</v>
      </c>
      <c r="V174" s="288">
        <f t="shared" si="15"/>
        <v>0</v>
      </c>
      <c r="W174" s="288">
        <f t="shared" si="15"/>
        <v>0</v>
      </c>
      <c r="X174" s="288">
        <f t="shared" si="15"/>
        <v>0</v>
      </c>
      <c r="Y174" s="289">
        <f t="shared" si="15"/>
        <v>0</v>
      </c>
      <c r="Z174" s="302"/>
      <c r="AA174" s="302"/>
      <c r="AB174" s="302"/>
      <c r="AC174" s="302"/>
      <c r="AD174" s="302"/>
    </row>
    <row r="175" spans="1:30" customFormat="1" ht="24" x14ac:dyDescent="0.25">
      <c r="A175" s="25">
        <v>3558</v>
      </c>
      <c r="B175" s="287" t="s">
        <v>70</v>
      </c>
      <c r="C175" s="104"/>
      <c r="D175" s="45"/>
      <c r="E175" s="104">
        <v>1640</v>
      </c>
      <c r="F175" s="104">
        <v>1640</v>
      </c>
      <c r="G175" s="104">
        <v>1640</v>
      </c>
      <c r="H175" s="104">
        <v>1640</v>
      </c>
      <c r="I175" s="104">
        <v>1640</v>
      </c>
      <c r="J175" s="24"/>
      <c r="K175" s="75"/>
      <c r="L175" s="75">
        <v>43</v>
      </c>
      <c r="M175" s="75">
        <v>43</v>
      </c>
      <c r="N175" s="77">
        <v>51</v>
      </c>
      <c r="O175" s="77">
        <v>51</v>
      </c>
      <c r="P175" s="77">
        <v>54</v>
      </c>
      <c r="Q175" s="77">
        <v>57</v>
      </c>
      <c r="R175" s="24"/>
      <c r="S175" s="288"/>
      <c r="T175" s="288">
        <f t="shared" si="22"/>
        <v>70520</v>
      </c>
      <c r="U175" s="288">
        <f t="shared" si="14"/>
        <v>70520</v>
      </c>
      <c r="V175" s="288">
        <f t="shared" si="15"/>
        <v>83640</v>
      </c>
      <c r="W175" s="288">
        <f t="shared" si="15"/>
        <v>83640</v>
      </c>
      <c r="X175" s="288">
        <f t="shared" si="15"/>
        <v>88560</v>
      </c>
      <c r="Y175" s="289">
        <f t="shared" si="15"/>
        <v>93480</v>
      </c>
      <c r="Z175" s="302"/>
      <c r="AA175" s="302"/>
      <c r="AB175" s="302"/>
      <c r="AC175" s="302"/>
      <c r="AD175" s="302"/>
    </row>
    <row r="176" spans="1:30" customFormat="1" x14ac:dyDescent="0.25">
      <c r="A176" s="33" t="s">
        <v>2</v>
      </c>
      <c r="B176" s="298"/>
      <c r="C176" s="104"/>
      <c r="D176" s="45"/>
      <c r="E176" s="45"/>
      <c r="F176" s="45"/>
      <c r="G176" s="45"/>
      <c r="H176" s="45"/>
      <c r="I176" s="45"/>
      <c r="J176" s="24"/>
      <c r="K176" s="75"/>
      <c r="L176" s="75"/>
      <c r="M176" s="75"/>
      <c r="N176" s="89"/>
      <c r="O176" s="89"/>
      <c r="P176" s="89"/>
      <c r="Q176" s="89"/>
      <c r="R176" s="24"/>
      <c r="S176" s="288">
        <f t="shared" ref="S176:Y176" si="23">SUM(S168:S175)</f>
        <v>0</v>
      </c>
      <c r="T176" s="288">
        <f t="shared" si="23"/>
        <v>12795290</v>
      </c>
      <c r="U176" s="288">
        <f t="shared" si="23"/>
        <v>12795290</v>
      </c>
      <c r="V176" s="288">
        <f t="shared" si="23"/>
        <v>14879260</v>
      </c>
      <c r="W176" s="288">
        <f t="shared" si="23"/>
        <v>14503590</v>
      </c>
      <c r="X176" s="288">
        <f t="shared" si="23"/>
        <v>14362680</v>
      </c>
      <c r="Y176" s="289">
        <f t="shared" si="23"/>
        <v>14262215</v>
      </c>
      <c r="Z176" s="301"/>
      <c r="AA176" s="301"/>
      <c r="AB176" s="301"/>
      <c r="AC176" s="301"/>
      <c r="AD176" s="301"/>
    </row>
    <row r="177" spans="1:30" customFormat="1" x14ac:dyDescent="0.25">
      <c r="A177" s="25">
        <v>1559</v>
      </c>
      <c r="B177" s="287" t="s">
        <v>205</v>
      </c>
      <c r="C177" s="299" t="s">
        <v>213</v>
      </c>
      <c r="D177" s="112" t="s">
        <v>213</v>
      </c>
      <c r="E177" s="112" t="s">
        <v>213</v>
      </c>
      <c r="F177" s="112" t="s">
        <v>213</v>
      </c>
      <c r="G177" s="112" t="s">
        <v>213</v>
      </c>
      <c r="H177" s="112" t="s">
        <v>213</v>
      </c>
      <c r="I177" s="112" t="s">
        <v>213</v>
      </c>
      <c r="J177" s="24"/>
      <c r="K177" s="90">
        <v>865467</v>
      </c>
      <c r="L177" s="90">
        <v>865467</v>
      </c>
      <c r="M177" s="90">
        <v>1730934</v>
      </c>
      <c r="N177" s="91">
        <v>1730934</v>
      </c>
      <c r="O177" s="91">
        <v>1730934</v>
      </c>
      <c r="P177" s="91">
        <v>1730934</v>
      </c>
      <c r="Q177" s="91">
        <v>1730934</v>
      </c>
      <c r="R177" s="24"/>
      <c r="S177" s="288">
        <f>K177</f>
        <v>865467</v>
      </c>
      <c r="T177" s="288">
        <f t="shared" ref="T177:Y177" si="24">L177</f>
        <v>865467</v>
      </c>
      <c r="U177" s="288">
        <f t="shared" si="24"/>
        <v>1730934</v>
      </c>
      <c r="V177" s="288">
        <f t="shared" si="24"/>
        <v>1730934</v>
      </c>
      <c r="W177" s="288">
        <f t="shared" si="24"/>
        <v>1730934</v>
      </c>
      <c r="X177" s="288">
        <f t="shared" si="24"/>
        <v>1730934</v>
      </c>
      <c r="Y177" s="289">
        <f t="shared" si="24"/>
        <v>1730934</v>
      </c>
      <c r="Z177" s="303"/>
      <c r="AA177" s="303"/>
      <c r="AB177" s="303"/>
      <c r="AC177" s="303"/>
      <c r="AD177" s="303"/>
    </row>
    <row r="178" spans="1:30" customFormat="1" x14ac:dyDescent="0.25">
      <c r="A178" s="27" t="s">
        <v>9</v>
      </c>
      <c r="B178" s="291"/>
      <c r="C178" s="104"/>
      <c r="D178" s="45"/>
      <c r="E178" s="45"/>
      <c r="F178" s="45"/>
      <c r="G178" s="45"/>
      <c r="H178" s="45"/>
      <c r="I178" s="45"/>
      <c r="J178" s="24"/>
      <c r="K178" s="75"/>
      <c r="L178" s="75"/>
      <c r="M178" s="75"/>
      <c r="N178" s="89"/>
      <c r="O178" s="89"/>
      <c r="P178" s="89"/>
      <c r="Q178" s="89"/>
      <c r="R178" s="24"/>
      <c r="S178" s="288">
        <f>S154+S165+S176+S177</f>
        <v>559068992</v>
      </c>
      <c r="T178" s="288">
        <f t="shared" ref="T178:Y178" si="25">T154+T165+T176+T177</f>
        <v>199729127</v>
      </c>
      <c r="U178" s="288">
        <f t="shared" si="25"/>
        <v>758798119</v>
      </c>
      <c r="V178" s="288">
        <f t="shared" si="25"/>
        <v>894579269</v>
      </c>
      <c r="W178" s="288">
        <f t="shared" si="25"/>
        <v>907576419</v>
      </c>
      <c r="X178" s="288">
        <f t="shared" si="25"/>
        <v>961566984</v>
      </c>
      <c r="Y178" s="289">
        <f t="shared" si="25"/>
        <v>941779969</v>
      </c>
    </row>
    <row r="179" spans="1:30" customFormat="1" x14ac:dyDescent="0.25">
      <c r="A179" s="31"/>
      <c r="B179" s="291"/>
      <c r="C179" s="104"/>
      <c r="D179" s="45"/>
      <c r="E179" s="45"/>
      <c r="F179" s="45"/>
      <c r="G179" s="45"/>
      <c r="H179" s="45"/>
      <c r="I179" s="45"/>
      <c r="J179" s="24"/>
      <c r="K179" s="75"/>
      <c r="L179" s="75"/>
      <c r="M179" s="75"/>
      <c r="N179" s="89"/>
      <c r="O179" s="89"/>
      <c r="P179" s="89"/>
      <c r="Q179" s="89"/>
      <c r="R179" s="24"/>
      <c r="S179" s="288"/>
      <c r="T179" s="288"/>
      <c r="U179" s="288"/>
      <c r="V179" s="288"/>
      <c r="W179" s="288"/>
      <c r="X179" s="288"/>
      <c r="Y179" s="289"/>
    </row>
    <row r="180" spans="1:30" customFormat="1" x14ac:dyDescent="0.25">
      <c r="A180" s="27" t="s">
        <v>73</v>
      </c>
      <c r="B180" s="291"/>
      <c r="C180" s="104"/>
      <c r="D180" s="45"/>
      <c r="E180" s="45"/>
      <c r="F180" s="45"/>
      <c r="G180" s="45"/>
      <c r="H180" s="45"/>
      <c r="I180" s="45"/>
      <c r="J180" s="24"/>
      <c r="K180" s="75"/>
      <c r="L180" s="75"/>
      <c r="M180" s="75"/>
      <c r="N180" s="89"/>
      <c r="O180" s="89"/>
      <c r="P180" s="89"/>
      <c r="Q180" s="89"/>
      <c r="R180" s="24"/>
      <c r="S180" s="288"/>
      <c r="T180" s="288"/>
      <c r="U180" s="288"/>
      <c r="V180" s="288"/>
      <c r="W180" s="288"/>
      <c r="X180" s="288"/>
      <c r="Y180" s="289"/>
    </row>
    <row r="181" spans="1:30" customFormat="1" x14ac:dyDescent="0.25">
      <c r="A181" s="25">
        <v>1251</v>
      </c>
      <c r="B181" s="287" t="s">
        <v>74</v>
      </c>
      <c r="C181" s="102">
        <v>150</v>
      </c>
      <c r="D181" s="102">
        <v>150</v>
      </c>
      <c r="E181" s="102">
        <v>150</v>
      </c>
      <c r="F181" s="102">
        <v>150</v>
      </c>
      <c r="G181" s="102">
        <v>150</v>
      </c>
      <c r="H181" s="102">
        <v>150</v>
      </c>
      <c r="I181" s="102">
        <v>150</v>
      </c>
      <c r="J181" s="24"/>
      <c r="K181" s="75">
        <v>69384</v>
      </c>
      <c r="L181" s="75">
        <v>50407</v>
      </c>
      <c r="M181" s="75">
        <v>119791</v>
      </c>
      <c r="N181" s="76">
        <v>124737</v>
      </c>
      <c r="O181" s="76">
        <v>128298</v>
      </c>
      <c r="P181" s="76">
        <v>119313</v>
      </c>
      <c r="Q181" s="76">
        <v>120476</v>
      </c>
      <c r="R181" s="24"/>
      <c r="S181" s="288">
        <f>K181*D181</f>
        <v>10407600</v>
      </c>
      <c r="T181" s="288">
        <f t="shared" ref="T181:T235" si="26">L181*E181</f>
        <v>7561050</v>
      </c>
      <c r="U181" s="288">
        <f t="shared" ref="U181:U235" si="27">T181+S181</f>
        <v>17968650</v>
      </c>
      <c r="V181" s="288">
        <f t="shared" ref="V181:Y235" si="28">N181*F181</f>
        <v>18710550</v>
      </c>
      <c r="W181" s="288">
        <f t="shared" si="28"/>
        <v>19244700</v>
      </c>
      <c r="X181" s="288">
        <f t="shared" si="28"/>
        <v>17896950</v>
      </c>
      <c r="Y181" s="289">
        <f t="shared" si="28"/>
        <v>18071400</v>
      </c>
    </row>
    <row r="182" spans="1:30" customFormat="1" x14ac:dyDescent="0.25">
      <c r="A182" s="25">
        <v>1252</v>
      </c>
      <c r="B182" s="287" t="s">
        <v>75</v>
      </c>
      <c r="C182" s="102">
        <v>560</v>
      </c>
      <c r="D182" s="102">
        <v>560</v>
      </c>
      <c r="E182" s="102">
        <v>560</v>
      </c>
      <c r="F182" s="102">
        <v>560</v>
      </c>
      <c r="G182" s="102">
        <v>560</v>
      </c>
      <c r="H182" s="102">
        <v>560</v>
      </c>
      <c r="I182" s="102">
        <v>560</v>
      </c>
      <c r="J182" s="24"/>
      <c r="K182" s="75">
        <v>30805</v>
      </c>
      <c r="L182" s="75">
        <v>22378</v>
      </c>
      <c r="M182" s="75">
        <v>53183</v>
      </c>
      <c r="N182" s="76">
        <v>55379</v>
      </c>
      <c r="O182" s="76">
        <v>56960</v>
      </c>
      <c r="P182" s="76">
        <v>52971</v>
      </c>
      <c r="Q182" s="76">
        <v>53487</v>
      </c>
      <c r="R182" s="24"/>
      <c r="S182" s="288">
        <f>K182*D182</f>
        <v>17250800</v>
      </c>
      <c r="T182" s="288">
        <f t="shared" si="26"/>
        <v>12531680</v>
      </c>
      <c r="U182" s="288">
        <f t="shared" si="27"/>
        <v>29782480</v>
      </c>
      <c r="V182" s="288">
        <f t="shared" si="28"/>
        <v>31012240</v>
      </c>
      <c r="W182" s="288">
        <f t="shared" si="28"/>
        <v>31897600</v>
      </c>
      <c r="X182" s="288">
        <f t="shared" si="28"/>
        <v>29663760</v>
      </c>
      <c r="Y182" s="289">
        <f t="shared" si="28"/>
        <v>29952720</v>
      </c>
    </row>
    <row r="183" spans="1:30" customFormat="1" x14ac:dyDescent="0.25">
      <c r="A183" s="42">
        <v>1253</v>
      </c>
      <c r="B183" s="304" t="s">
        <v>76</v>
      </c>
      <c r="C183" s="305">
        <v>1270</v>
      </c>
      <c r="D183" s="305">
        <v>1270</v>
      </c>
      <c r="E183" s="305">
        <v>1270</v>
      </c>
      <c r="F183" s="305">
        <v>1270</v>
      </c>
      <c r="G183" s="305">
        <v>1270</v>
      </c>
      <c r="H183" s="305">
        <v>1270</v>
      </c>
      <c r="I183" s="305">
        <v>1270</v>
      </c>
      <c r="J183" s="24"/>
      <c r="K183" s="94">
        <v>29116</v>
      </c>
      <c r="L183" s="94">
        <v>21152</v>
      </c>
      <c r="M183" s="94">
        <v>50268</v>
      </c>
      <c r="N183" s="95">
        <v>52344</v>
      </c>
      <c r="O183" s="95">
        <v>53838</v>
      </c>
      <c r="P183" s="95">
        <v>50068</v>
      </c>
      <c r="Q183" s="95">
        <v>50556</v>
      </c>
      <c r="R183" s="24"/>
      <c r="S183" s="306">
        <f>K183*D183</f>
        <v>36977320</v>
      </c>
      <c r="T183" s="306">
        <f t="shared" si="26"/>
        <v>26863040</v>
      </c>
      <c r="U183" s="306">
        <f t="shared" si="27"/>
        <v>63840360</v>
      </c>
      <c r="V183" s="306">
        <f t="shared" si="28"/>
        <v>66476880</v>
      </c>
      <c r="W183" s="306">
        <f t="shared" si="28"/>
        <v>68374260</v>
      </c>
      <c r="X183" s="306">
        <f t="shared" si="28"/>
        <v>63586360</v>
      </c>
      <c r="Y183" s="307">
        <f t="shared" si="28"/>
        <v>64206120</v>
      </c>
    </row>
    <row r="184" spans="1:30" customFormat="1" x14ac:dyDescent="0.25">
      <c r="A184" s="25">
        <v>1254</v>
      </c>
      <c r="B184" s="287" t="s">
        <v>77</v>
      </c>
      <c r="C184" s="102">
        <v>1980</v>
      </c>
      <c r="D184" s="102">
        <v>1980</v>
      </c>
      <c r="E184" s="102">
        <v>1980</v>
      </c>
      <c r="F184" s="102">
        <v>1980</v>
      </c>
      <c r="G184" s="102">
        <v>1980</v>
      </c>
      <c r="H184" s="102">
        <v>1980</v>
      </c>
      <c r="I184" s="102">
        <v>1980</v>
      </c>
      <c r="J184" s="24"/>
      <c r="K184" s="75">
        <v>1994</v>
      </c>
      <c r="L184" s="75">
        <v>1449</v>
      </c>
      <c r="M184" s="75">
        <v>3443</v>
      </c>
      <c r="N184" s="76">
        <v>3585</v>
      </c>
      <c r="O184" s="76">
        <v>3688</v>
      </c>
      <c r="P184" s="76">
        <v>3429</v>
      </c>
      <c r="Q184" s="76">
        <v>3463</v>
      </c>
      <c r="R184" s="24"/>
      <c r="S184" s="288">
        <f>K184*D184</f>
        <v>3948120</v>
      </c>
      <c r="T184" s="288">
        <f t="shared" si="26"/>
        <v>2869020</v>
      </c>
      <c r="U184" s="288">
        <f t="shared" si="27"/>
        <v>6817140</v>
      </c>
      <c r="V184" s="288">
        <f t="shared" si="28"/>
        <v>7098300</v>
      </c>
      <c r="W184" s="288">
        <f t="shared" si="28"/>
        <v>7302240</v>
      </c>
      <c r="X184" s="288">
        <f t="shared" si="28"/>
        <v>6789420</v>
      </c>
      <c r="Y184" s="289">
        <f t="shared" si="28"/>
        <v>6856740</v>
      </c>
    </row>
    <row r="185" spans="1:30" customFormat="1" x14ac:dyDescent="0.25">
      <c r="A185" s="25">
        <v>1255</v>
      </c>
      <c r="B185" s="287" t="s">
        <v>78</v>
      </c>
      <c r="C185" s="102">
        <v>2690</v>
      </c>
      <c r="D185" s="102">
        <v>2690</v>
      </c>
      <c r="E185" s="102">
        <v>2690</v>
      </c>
      <c r="F185" s="102">
        <v>2690</v>
      </c>
      <c r="G185" s="102">
        <v>2690</v>
      </c>
      <c r="H185" s="102">
        <v>2690</v>
      </c>
      <c r="I185" s="102">
        <v>2690</v>
      </c>
      <c r="J185" s="24"/>
      <c r="K185" s="75">
        <v>2480</v>
      </c>
      <c r="L185" s="75">
        <v>1803</v>
      </c>
      <c r="M185" s="75">
        <v>4283</v>
      </c>
      <c r="N185" s="76">
        <v>4459</v>
      </c>
      <c r="O185" s="76">
        <v>4587</v>
      </c>
      <c r="P185" s="76">
        <v>4265</v>
      </c>
      <c r="Q185" s="76">
        <v>4307</v>
      </c>
      <c r="R185" s="24"/>
      <c r="S185" s="288">
        <f>K185*D185</f>
        <v>6671200</v>
      </c>
      <c r="T185" s="288">
        <f t="shared" si="26"/>
        <v>4850070</v>
      </c>
      <c r="U185" s="288">
        <f t="shared" si="27"/>
        <v>11521270</v>
      </c>
      <c r="V185" s="288">
        <f t="shared" si="28"/>
        <v>11994710</v>
      </c>
      <c r="W185" s="288">
        <f t="shared" si="28"/>
        <v>12339030</v>
      </c>
      <c r="X185" s="288">
        <f t="shared" si="28"/>
        <v>11472850</v>
      </c>
      <c r="Y185" s="289">
        <f t="shared" si="28"/>
        <v>11585830</v>
      </c>
    </row>
    <row r="186" spans="1:30" customFormat="1" x14ac:dyDescent="0.25">
      <c r="A186" s="35" t="s">
        <v>73</v>
      </c>
      <c r="B186" s="291"/>
      <c r="C186" s="104"/>
      <c r="D186" s="45"/>
      <c r="E186" s="45"/>
      <c r="F186" s="45"/>
      <c r="G186" s="45"/>
      <c r="H186" s="45"/>
      <c r="I186" s="45"/>
      <c r="J186" s="24"/>
      <c r="K186" s="75"/>
      <c r="L186" s="75"/>
      <c r="M186" s="75"/>
      <c r="N186" s="76"/>
      <c r="O186" s="76"/>
      <c r="P186" s="76"/>
      <c r="Q186" s="76"/>
      <c r="R186" s="24"/>
      <c r="S186" s="288">
        <f>SUM(S181:S185)</f>
        <v>75255040</v>
      </c>
      <c r="T186" s="288">
        <f t="shared" ref="T186:Y186" si="29">SUM(T181:T185)</f>
        <v>54674860</v>
      </c>
      <c r="U186" s="288">
        <f t="shared" si="29"/>
        <v>129929900</v>
      </c>
      <c r="V186" s="288">
        <f t="shared" si="29"/>
        <v>135292680</v>
      </c>
      <c r="W186" s="288">
        <f t="shared" si="29"/>
        <v>139157830</v>
      </c>
      <c r="X186" s="288">
        <f t="shared" si="29"/>
        <v>129409340</v>
      </c>
      <c r="Y186" s="289">
        <f t="shared" si="29"/>
        <v>130672810</v>
      </c>
    </row>
    <row r="187" spans="1:30" customFormat="1" x14ac:dyDescent="0.25">
      <c r="A187" s="35"/>
      <c r="B187" s="291"/>
      <c r="C187" s="104"/>
      <c r="D187" s="45"/>
      <c r="E187" s="45"/>
      <c r="F187" s="45"/>
      <c r="G187" s="45"/>
      <c r="H187" s="45"/>
      <c r="I187" s="45"/>
      <c r="J187" s="24"/>
      <c r="K187" s="75"/>
      <c r="L187" s="75"/>
      <c r="M187" s="75"/>
      <c r="N187" s="76"/>
      <c r="O187" s="76"/>
      <c r="P187" s="76"/>
      <c r="Q187" s="76"/>
      <c r="R187" s="24"/>
      <c r="S187" s="288"/>
      <c r="T187" s="288"/>
      <c r="U187" s="288"/>
      <c r="V187" s="288"/>
      <c r="W187" s="288"/>
      <c r="X187" s="288"/>
      <c r="Y187" s="289"/>
    </row>
    <row r="188" spans="1:30" customFormat="1" x14ac:dyDescent="0.25">
      <c r="A188" s="35" t="s">
        <v>79</v>
      </c>
      <c r="B188" s="291"/>
      <c r="C188" s="104"/>
      <c r="D188" s="45"/>
      <c r="E188" s="45"/>
      <c r="F188" s="45"/>
      <c r="G188" s="45"/>
      <c r="H188" s="45"/>
      <c r="I188" s="45"/>
      <c r="J188" s="24"/>
      <c r="K188" s="75"/>
      <c r="L188" s="75"/>
      <c r="M188" s="75"/>
      <c r="N188" s="76"/>
      <c r="O188" s="76"/>
      <c r="P188" s="76"/>
      <c r="Q188" s="76"/>
      <c r="R188" s="24"/>
      <c r="S188" s="288"/>
      <c r="T188" s="288"/>
      <c r="U188" s="288"/>
      <c r="V188" s="288"/>
      <c r="W188" s="288"/>
      <c r="X188" s="288"/>
      <c r="Y188" s="289"/>
    </row>
    <row r="189" spans="1:30" customFormat="1" x14ac:dyDescent="0.25">
      <c r="A189" s="25">
        <v>2251</v>
      </c>
      <c r="B189" s="287" t="s">
        <v>74</v>
      </c>
      <c r="C189" s="104">
        <v>75</v>
      </c>
      <c r="D189" s="104">
        <v>75</v>
      </c>
      <c r="E189" s="104">
        <v>75</v>
      </c>
      <c r="F189" s="104">
        <v>75</v>
      </c>
      <c r="G189" s="104">
        <v>75</v>
      </c>
      <c r="H189" s="104">
        <v>75</v>
      </c>
      <c r="I189" s="104">
        <v>75</v>
      </c>
      <c r="J189" s="24"/>
      <c r="K189" s="75">
        <v>19444</v>
      </c>
      <c r="L189" s="75">
        <v>14188</v>
      </c>
      <c r="M189" s="75">
        <v>33632</v>
      </c>
      <c r="N189" s="76">
        <v>35020</v>
      </c>
      <c r="O189" s="76">
        <v>36020</v>
      </c>
      <c r="P189" s="76">
        <v>33497</v>
      </c>
      <c r="Q189" s="76">
        <v>33824</v>
      </c>
      <c r="R189" s="24"/>
      <c r="S189" s="288">
        <f>K189*D189</f>
        <v>1458300</v>
      </c>
      <c r="T189" s="288">
        <f t="shared" si="26"/>
        <v>1064100</v>
      </c>
      <c r="U189" s="288">
        <f t="shared" si="27"/>
        <v>2522400</v>
      </c>
      <c r="V189" s="288">
        <f t="shared" si="28"/>
        <v>2626500</v>
      </c>
      <c r="W189" s="288">
        <f t="shared" si="28"/>
        <v>2701500</v>
      </c>
      <c r="X189" s="288">
        <f t="shared" si="28"/>
        <v>2512275</v>
      </c>
      <c r="Y189" s="289">
        <f t="shared" si="28"/>
        <v>2536800</v>
      </c>
    </row>
    <row r="190" spans="1:30" customFormat="1" x14ac:dyDescent="0.25">
      <c r="A190" s="25">
        <v>2252</v>
      </c>
      <c r="B190" s="287" t="s">
        <v>75</v>
      </c>
      <c r="C190" s="104">
        <v>280</v>
      </c>
      <c r="D190" s="104">
        <v>280</v>
      </c>
      <c r="E190" s="104">
        <v>280</v>
      </c>
      <c r="F190" s="104">
        <v>280</v>
      </c>
      <c r="G190" s="104">
        <v>280</v>
      </c>
      <c r="H190" s="104">
        <v>280</v>
      </c>
      <c r="I190" s="104">
        <v>280</v>
      </c>
      <c r="J190" s="24"/>
      <c r="K190" s="75">
        <v>10747</v>
      </c>
      <c r="L190" s="75">
        <v>7841</v>
      </c>
      <c r="M190" s="75">
        <v>18588</v>
      </c>
      <c r="N190" s="76">
        <v>19355</v>
      </c>
      <c r="O190" s="76">
        <v>19908</v>
      </c>
      <c r="P190" s="76">
        <v>18514</v>
      </c>
      <c r="Q190" s="76">
        <v>18694</v>
      </c>
      <c r="R190" s="24"/>
      <c r="S190" s="288">
        <f>K190*D190</f>
        <v>3009160</v>
      </c>
      <c r="T190" s="288">
        <f t="shared" si="26"/>
        <v>2195480</v>
      </c>
      <c r="U190" s="288">
        <f t="shared" si="27"/>
        <v>5204640</v>
      </c>
      <c r="V190" s="288">
        <f t="shared" si="28"/>
        <v>5419400</v>
      </c>
      <c r="W190" s="288">
        <f t="shared" si="28"/>
        <v>5574240</v>
      </c>
      <c r="X190" s="288">
        <f t="shared" si="28"/>
        <v>5183920</v>
      </c>
      <c r="Y190" s="289">
        <f t="shared" si="28"/>
        <v>5234320</v>
      </c>
    </row>
    <row r="191" spans="1:30" customFormat="1" x14ac:dyDescent="0.25">
      <c r="A191" s="25">
        <v>2253</v>
      </c>
      <c r="B191" s="287" t="s">
        <v>76</v>
      </c>
      <c r="C191" s="104">
        <v>635</v>
      </c>
      <c r="D191" s="104">
        <v>635</v>
      </c>
      <c r="E191" s="104">
        <v>635</v>
      </c>
      <c r="F191" s="104">
        <v>635</v>
      </c>
      <c r="G191" s="104">
        <v>635</v>
      </c>
      <c r="H191" s="104">
        <v>635</v>
      </c>
      <c r="I191" s="104">
        <v>635</v>
      </c>
      <c r="J191" s="24"/>
      <c r="K191" s="75">
        <v>16573</v>
      </c>
      <c r="L191" s="75">
        <v>12091</v>
      </c>
      <c r="M191" s="75">
        <v>28664</v>
      </c>
      <c r="N191" s="76">
        <v>29848</v>
      </c>
      <c r="O191" s="76">
        <v>30700</v>
      </c>
      <c r="P191" s="76">
        <v>28550</v>
      </c>
      <c r="Q191" s="76">
        <v>28828</v>
      </c>
      <c r="R191" s="24"/>
      <c r="S191" s="288">
        <f>K191*D191</f>
        <v>10523855</v>
      </c>
      <c r="T191" s="288">
        <f t="shared" si="26"/>
        <v>7677785</v>
      </c>
      <c r="U191" s="288">
        <f t="shared" si="27"/>
        <v>18201640</v>
      </c>
      <c r="V191" s="288">
        <f t="shared" si="28"/>
        <v>18953480</v>
      </c>
      <c r="W191" s="288">
        <f t="shared" si="28"/>
        <v>19494500</v>
      </c>
      <c r="X191" s="288">
        <f t="shared" si="28"/>
        <v>18129250</v>
      </c>
      <c r="Y191" s="289">
        <f t="shared" si="28"/>
        <v>18305780</v>
      </c>
    </row>
    <row r="192" spans="1:30" customFormat="1" x14ac:dyDescent="0.25">
      <c r="A192" s="25">
        <v>2254</v>
      </c>
      <c r="B192" s="287" t="s">
        <v>77</v>
      </c>
      <c r="C192" s="104">
        <v>990</v>
      </c>
      <c r="D192" s="104">
        <v>990</v>
      </c>
      <c r="E192" s="104">
        <v>990</v>
      </c>
      <c r="F192" s="104">
        <v>990</v>
      </c>
      <c r="G192" s="104">
        <v>990</v>
      </c>
      <c r="H192" s="104">
        <v>990</v>
      </c>
      <c r="I192" s="104">
        <v>990</v>
      </c>
      <c r="J192" s="24"/>
      <c r="K192" s="75">
        <v>1215</v>
      </c>
      <c r="L192" s="75">
        <v>887</v>
      </c>
      <c r="M192" s="75">
        <v>2102</v>
      </c>
      <c r="N192" s="76">
        <v>2189</v>
      </c>
      <c r="O192" s="76">
        <v>2252</v>
      </c>
      <c r="P192" s="76">
        <v>2094</v>
      </c>
      <c r="Q192" s="76">
        <v>2114</v>
      </c>
      <c r="R192" s="24"/>
      <c r="S192" s="288">
        <f>K192*D192</f>
        <v>1202850</v>
      </c>
      <c r="T192" s="288">
        <f t="shared" si="26"/>
        <v>878130</v>
      </c>
      <c r="U192" s="288">
        <f t="shared" si="27"/>
        <v>2080980</v>
      </c>
      <c r="V192" s="288">
        <f t="shared" si="28"/>
        <v>2167110</v>
      </c>
      <c r="W192" s="288">
        <f t="shared" si="28"/>
        <v>2229480</v>
      </c>
      <c r="X192" s="288">
        <f t="shared" si="28"/>
        <v>2073060</v>
      </c>
      <c r="Y192" s="289">
        <f t="shared" si="28"/>
        <v>2092860</v>
      </c>
    </row>
    <row r="193" spans="1:25" customFormat="1" x14ac:dyDescent="0.25">
      <c r="A193" s="25">
        <v>2255</v>
      </c>
      <c r="B193" s="287" t="s">
        <v>78</v>
      </c>
      <c r="C193" s="104">
        <v>1345</v>
      </c>
      <c r="D193" s="104">
        <v>1345</v>
      </c>
      <c r="E193" s="104">
        <v>1345</v>
      </c>
      <c r="F193" s="104">
        <v>1345</v>
      </c>
      <c r="G193" s="104">
        <v>1345</v>
      </c>
      <c r="H193" s="104">
        <v>1345</v>
      </c>
      <c r="I193" s="104">
        <v>1345</v>
      </c>
      <c r="J193" s="24"/>
      <c r="K193" s="75">
        <v>1853</v>
      </c>
      <c r="L193" s="75">
        <v>1353</v>
      </c>
      <c r="M193" s="75">
        <v>3206</v>
      </c>
      <c r="N193" s="76">
        <v>3339</v>
      </c>
      <c r="O193" s="76">
        <v>3434</v>
      </c>
      <c r="P193" s="76">
        <v>3194</v>
      </c>
      <c r="Q193" s="76">
        <v>3225</v>
      </c>
      <c r="R193" s="24"/>
      <c r="S193" s="288">
        <f>K193*D193</f>
        <v>2492285</v>
      </c>
      <c r="T193" s="288">
        <f t="shared" si="26"/>
        <v>1819785</v>
      </c>
      <c r="U193" s="288">
        <f t="shared" si="27"/>
        <v>4312070</v>
      </c>
      <c r="V193" s="288">
        <f t="shared" si="28"/>
        <v>4490955</v>
      </c>
      <c r="W193" s="288">
        <f t="shared" si="28"/>
        <v>4618730</v>
      </c>
      <c r="X193" s="288">
        <f t="shared" si="28"/>
        <v>4295930</v>
      </c>
      <c r="Y193" s="289">
        <f t="shared" si="28"/>
        <v>4337625</v>
      </c>
    </row>
    <row r="194" spans="1:25" customFormat="1" x14ac:dyDescent="0.25">
      <c r="A194" s="35" t="s">
        <v>79</v>
      </c>
      <c r="B194" s="291"/>
      <c r="C194" s="104"/>
      <c r="D194" s="45"/>
      <c r="E194" s="45"/>
      <c r="F194" s="45"/>
      <c r="G194" s="45"/>
      <c r="H194" s="45"/>
      <c r="I194" s="45"/>
      <c r="J194" s="24"/>
      <c r="K194" s="75"/>
      <c r="L194" s="75"/>
      <c r="M194" s="75"/>
      <c r="N194" s="76"/>
      <c r="O194" s="76"/>
      <c r="P194" s="76"/>
      <c r="Q194" s="76"/>
      <c r="R194" s="24"/>
      <c r="S194" s="288">
        <f>SUM(S189:S193)</f>
        <v>18686450</v>
      </c>
      <c r="T194" s="288">
        <f t="shared" ref="T194:Y194" si="30">SUM(T189:T193)</f>
        <v>13635280</v>
      </c>
      <c r="U194" s="288">
        <f t="shared" si="30"/>
        <v>32321730</v>
      </c>
      <c r="V194" s="288">
        <f t="shared" si="30"/>
        <v>33657445</v>
      </c>
      <c r="W194" s="288">
        <f t="shared" si="30"/>
        <v>34618450</v>
      </c>
      <c r="X194" s="288">
        <f t="shared" si="30"/>
        <v>32194435</v>
      </c>
      <c r="Y194" s="289">
        <f t="shared" si="30"/>
        <v>32507385</v>
      </c>
    </row>
    <row r="195" spans="1:25" customFormat="1" x14ac:dyDescent="0.25">
      <c r="A195" s="35"/>
      <c r="B195" s="291"/>
      <c r="C195" s="104"/>
      <c r="D195" s="45"/>
      <c r="E195" s="45"/>
      <c r="F195" s="45"/>
      <c r="G195" s="45"/>
      <c r="H195" s="45"/>
      <c r="I195" s="45"/>
      <c r="J195" s="24"/>
      <c r="K195" s="75"/>
      <c r="L195" s="75"/>
      <c r="M195" s="75"/>
      <c r="N195" s="76"/>
      <c r="O195" s="76"/>
      <c r="P195" s="76"/>
      <c r="Q195" s="76"/>
      <c r="R195" s="24"/>
      <c r="S195" s="288"/>
      <c r="T195" s="288"/>
      <c r="U195" s="288"/>
      <c r="V195" s="288"/>
      <c r="W195" s="288"/>
      <c r="X195" s="288"/>
      <c r="Y195" s="289"/>
    </row>
    <row r="196" spans="1:25" customFormat="1" x14ac:dyDescent="0.25">
      <c r="A196" s="35" t="s">
        <v>3</v>
      </c>
      <c r="B196" s="291"/>
      <c r="C196" s="104"/>
      <c r="D196" s="45"/>
      <c r="E196" s="45"/>
      <c r="F196" s="45"/>
      <c r="G196" s="45"/>
      <c r="H196" s="45"/>
      <c r="I196" s="45"/>
      <c r="J196" s="24"/>
      <c r="K196" s="75"/>
      <c r="L196" s="75"/>
      <c r="M196" s="75"/>
      <c r="N196" s="76"/>
      <c r="O196" s="76"/>
      <c r="P196" s="76"/>
      <c r="Q196" s="76"/>
      <c r="R196" s="24"/>
      <c r="S196" s="288"/>
      <c r="T196" s="288"/>
      <c r="U196" s="288"/>
      <c r="V196" s="288"/>
      <c r="W196" s="288"/>
      <c r="X196" s="288"/>
      <c r="Y196" s="289"/>
    </row>
    <row r="197" spans="1:25" customFormat="1" x14ac:dyDescent="0.25">
      <c r="A197" s="25">
        <v>3251</v>
      </c>
      <c r="B197" s="287" t="s">
        <v>74</v>
      </c>
      <c r="C197" s="104"/>
      <c r="D197" s="45"/>
      <c r="E197" s="104">
        <v>75</v>
      </c>
      <c r="F197" s="104">
        <v>75</v>
      </c>
      <c r="G197" s="104">
        <v>75</v>
      </c>
      <c r="H197" s="104">
        <v>75</v>
      </c>
      <c r="I197" s="104">
        <v>75</v>
      </c>
      <c r="J197" s="24"/>
      <c r="K197" s="75"/>
      <c r="L197" s="75">
        <v>8408</v>
      </c>
      <c r="M197" s="75">
        <v>8408</v>
      </c>
      <c r="N197" s="76">
        <v>8755</v>
      </c>
      <c r="O197" s="76">
        <v>9005</v>
      </c>
      <c r="P197" s="76">
        <v>8374</v>
      </c>
      <c r="Q197" s="76">
        <v>8456</v>
      </c>
      <c r="R197" s="24"/>
      <c r="S197" s="288"/>
      <c r="T197" s="288">
        <f t="shared" si="26"/>
        <v>630600</v>
      </c>
      <c r="U197" s="288">
        <f t="shared" si="27"/>
        <v>630600</v>
      </c>
      <c r="V197" s="288">
        <f t="shared" si="28"/>
        <v>656625</v>
      </c>
      <c r="W197" s="288">
        <f t="shared" si="28"/>
        <v>675375</v>
      </c>
      <c r="X197" s="288">
        <f t="shared" si="28"/>
        <v>628050</v>
      </c>
      <c r="Y197" s="289">
        <f t="shared" si="28"/>
        <v>634200</v>
      </c>
    </row>
    <row r="198" spans="1:25" customFormat="1" x14ac:dyDescent="0.25">
      <c r="A198" s="25">
        <v>3252</v>
      </c>
      <c r="B198" s="287" t="s">
        <v>75</v>
      </c>
      <c r="C198" s="104"/>
      <c r="D198" s="45"/>
      <c r="E198" s="104">
        <v>280</v>
      </c>
      <c r="F198" s="104">
        <v>280</v>
      </c>
      <c r="G198" s="104">
        <v>280</v>
      </c>
      <c r="H198" s="104">
        <v>280</v>
      </c>
      <c r="I198" s="104">
        <v>280</v>
      </c>
      <c r="J198" s="24"/>
      <c r="K198" s="75"/>
      <c r="L198" s="75">
        <v>4647</v>
      </c>
      <c r="M198" s="75">
        <v>4647</v>
      </c>
      <c r="N198" s="76">
        <v>4839</v>
      </c>
      <c r="O198" s="76">
        <v>4977</v>
      </c>
      <c r="P198" s="76">
        <v>4628</v>
      </c>
      <c r="Q198" s="76">
        <v>4674</v>
      </c>
      <c r="R198" s="24"/>
      <c r="S198" s="288"/>
      <c r="T198" s="288">
        <f t="shared" si="26"/>
        <v>1301160</v>
      </c>
      <c r="U198" s="288">
        <f t="shared" si="27"/>
        <v>1301160</v>
      </c>
      <c r="V198" s="288">
        <f t="shared" si="28"/>
        <v>1354920</v>
      </c>
      <c r="W198" s="288">
        <f t="shared" si="28"/>
        <v>1393560</v>
      </c>
      <c r="X198" s="288">
        <f t="shared" si="28"/>
        <v>1295840</v>
      </c>
      <c r="Y198" s="289">
        <f t="shared" si="28"/>
        <v>1308720</v>
      </c>
    </row>
    <row r="199" spans="1:25" customFormat="1" x14ac:dyDescent="0.25">
      <c r="A199" s="25">
        <v>3253</v>
      </c>
      <c r="B199" s="287" t="s">
        <v>76</v>
      </c>
      <c r="C199" s="104"/>
      <c r="D199" s="45"/>
      <c r="E199" s="104">
        <v>635</v>
      </c>
      <c r="F199" s="104">
        <v>635</v>
      </c>
      <c r="G199" s="104">
        <v>635</v>
      </c>
      <c r="H199" s="104">
        <v>635</v>
      </c>
      <c r="I199" s="104">
        <v>635</v>
      </c>
      <c r="J199" s="24"/>
      <c r="K199" s="75"/>
      <c r="L199" s="75">
        <v>7166</v>
      </c>
      <c r="M199" s="75">
        <v>7166</v>
      </c>
      <c r="N199" s="76">
        <v>7462</v>
      </c>
      <c r="O199" s="76">
        <v>7675</v>
      </c>
      <c r="P199" s="76">
        <v>7138</v>
      </c>
      <c r="Q199" s="76">
        <v>7207</v>
      </c>
      <c r="R199" s="24"/>
      <c r="S199" s="288"/>
      <c r="T199" s="288">
        <f t="shared" si="26"/>
        <v>4550410</v>
      </c>
      <c r="U199" s="288">
        <f t="shared" si="27"/>
        <v>4550410</v>
      </c>
      <c r="V199" s="288">
        <f t="shared" si="28"/>
        <v>4738370</v>
      </c>
      <c r="W199" s="288">
        <f t="shared" si="28"/>
        <v>4873625</v>
      </c>
      <c r="X199" s="288">
        <f t="shared" si="28"/>
        <v>4532630</v>
      </c>
      <c r="Y199" s="289">
        <f t="shared" si="28"/>
        <v>4576445</v>
      </c>
    </row>
    <row r="200" spans="1:25" customFormat="1" x14ac:dyDescent="0.25">
      <c r="A200" s="25">
        <v>3254</v>
      </c>
      <c r="B200" s="287" t="s">
        <v>77</v>
      </c>
      <c r="C200" s="104"/>
      <c r="D200" s="45"/>
      <c r="E200" s="104">
        <v>990</v>
      </c>
      <c r="F200" s="104">
        <v>990</v>
      </c>
      <c r="G200" s="104">
        <v>990</v>
      </c>
      <c r="H200" s="104">
        <v>990</v>
      </c>
      <c r="I200" s="104">
        <v>990</v>
      </c>
      <c r="J200" s="24"/>
      <c r="K200" s="75"/>
      <c r="L200" s="75">
        <v>526</v>
      </c>
      <c r="M200" s="75">
        <v>526</v>
      </c>
      <c r="N200" s="76">
        <v>547</v>
      </c>
      <c r="O200" s="76">
        <v>563</v>
      </c>
      <c r="P200" s="76">
        <v>523</v>
      </c>
      <c r="Q200" s="76">
        <v>529</v>
      </c>
      <c r="R200" s="24"/>
      <c r="S200" s="288"/>
      <c r="T200" s="288">
        <f t="shared" si="26"/>
        <v>520740</v>
      </c>
      <c r="U200" s="288">
        <f t="shared" si="27"/>
        <v>520740</v>
      </c>
      <c r="V200" s="288">
        <f t="shared" si="28"/>
        <v>541530</v>
      </c>
      <c r="W200" s="288">
        <f t="shared" si="28"/>
        <v>557370</v>
      </c>
      <c r="X200" s="288">
        <f t="shared" si="28"/>
        <v>517770</v>
      </c>
      <c r="Y200" s="289">
        <f t="shared" si="28"/>
        <v>523710</v>
      </c>
    </row>
    <row r="201" spans="1:25" customFormat="1" x14ac:dyDescent="0.25">
      <c r="A201" s="25">
        <v>3255</v>
      </c>
      <c r="B201" s="287" t="s">
        <v>78</v>
      </c>
      <c r="C201" s="104"/>
      <c r="D201" s="45"/>
      <c r="E201" s="104">
        <v>1345</v>
      </c>
      <c r="F201" s="104">
        <v>1345</v>
      </c>
      <c r="G201" s="104">
        <v>1345</v>
      </c>
      <c r="H201" s="104">
        <v>1345</v>
      </c>
      <c r="I201" s="104">
        <v>1345</v>
      </c>
      <c r="J201" s="24"/>
      <c r="K201" s="75"/>
      <c r="L201" s="75">
        <v>802</v>
      </c>
      <c r="M201" s="75">
        <v>802</v>
      </c>
      <c r="N201" s="76">
        <v>835</v>
      </c>
      <c r="O201" s="76">
        <v>859</v>
      </c>
      <c r="P201" s="76">
        <v>798</v>
      </c>
      <c r="Q201" s="76">
        <v>806</v>
      </c>
      <c r="R201" s="24"/>
      <c r="S201" s="288"/>
      <c r="T201" s="288">
        <f t="shared" si="26"/>
        <v>1078690</v>
      </c>
      <c r="U201" s="288">
        <f t="shared" si="27"/>
        <v>1078690</v>
      </c>
      <c r="V201" s="288">
        <f t="shared" si="28"/>
        <v>1123075</v>
      </c>
      <c r="W201" s="288">
        <f t="shared" si="28"/>
        <v>1155355</v>
      </c>
      <c r="X201" s="288">
        <f t="shared" si="28"/>
        <v>1073310</v>
      </c>
      <c r="Y201" s="289">
        <f t="shared" si="28"/>
        <v>1084070</v>
      </c>
    </row>
    <row r="202" spans="1:25" customFormat="1" x14ac:dyDescent="0.25">
      <c r="A202" s="35" t="s">
        <v>3</v>
      </c>
      <c r="B202" s="291"/>
      <c r="C202" s="104"/>
      <c r="D202" s="45"/>
      <c r="E202" s="45"/>
      <c r="F202" s="45"/>
      <c r="G202" s="45"/>
      <c r="H202" s="45"/>
      <c r="I202" s="45"/>
      <c r="J202" s="24"/>
      <c r="K202" s="75"/>
      <c r="L202" s="75"/>
      <c r="M202" s="75"/>
      <c r="N202" s="76"/>
      <c r="O202" s="76"/>
      <c r="P202" s="76"/>
      <c r="Q202" s="76"/>
      <c r="R202" s="24"/>
      <c r="S202" s="288">
        <f t="shared" ref="S202:Y202" si="31">SUM(S197:S201)</f>
        <v>0</v>
      </c>
      <c r="T202" s="288">
        <f t="shared" si="31"/>
        <v>8081600</v>
      </c>
      <c r="U202" s="288">
        <f t="shared" si="31"/>
        <v>8081600</v>
      </c>
      <c r="V202" s="288">
        <f t="shared" si="31"/>
        <v>8414520</v>
      </c>
      <c r="W202" s="288">
        <f t="shared" si="31"/>
        <v>8655285</v>
      </c>
      <c r="X202" s="288">
        <f t="shared" si="31"/>
        <v>8047600</v>
      </c>
      <c r="Y202" s="289">
        <f t="shared" si="31"/>
        <v>8127145</v>
      </c>
    </row>
    <row r="203" spans="1:25" customFormat="1" x14ac:dyDescent="0.25">
      <c r="A203" s="35" t="s">
        <v>80</v>
      </c>
      <c r="B203" s="291"/>
      <c r="C203" s="104"/>
      <c r="D203" s="45"/>
      <c r="E203" s="45"/>
      <c r="F203" s="45"/>
      <c r="G203" s="45"/>
      <c r="H203" s="45"/>
      <c r="I203" s="45"/>
      <c r="J203" s="24"/>
      <c r="K203" s="75"/>
      <c r="L203" s="75"/>
      <c r="M203" s="75"/>
      <c r="N203" s="76"/>
      <c r="O203" s="76"/>
      <c r="P203" s="76"/>
      <c r="Q203" s="76"/>
      <c r="R203" s="24"/>
      <c r="S203" s="288">
        <f>S186+S194+S202</f>
        <v>93941490</v>
      </c>
      <c r="T203" s="288">
        <f t="shared" ref="T203:Y203" si="32">T186+T194+T202</f>
        <v>76391740</v>
      </c>
      <c r="U203" s="288">
        <f t="shared" si="32"/>
        <v>170333230</v>
      </c>
      <c r="V203" s="288">
        <f t="shared" si="32"/>
        <v>177364645</v>
      </c>
      <c r="W203" s="288">
        <f t="shared" si="32"/>
        <v>182431565</v>
      </c>
      <c r="X203" s="288">
        <f t="shared" si="32"/>
        <v>169651375</v>
      </c>
      <c r="Y203" s="289">
        <f t="shared" si="32"/>
        <v>171307340</v>
      </c>
    </row>
    <row r="204" spans="1:25" customFormat="1" x14ac:dyDescent="0.25">
      <c r="A204" s="35"/>
      <c r="B204" s="291"/>
      <c r="C204" s="104"/>
      <c r="D204" s="45"/>
      <c r="E204" s="45"/>
      <c r="F204" s="45"/>
      <c r="G204" s="45"/>
      <c r="H204" s="45"/>
      <c r="I204" s="45"/>
      <c r="J204" s="24"/>
      <c r="K204" s="75"/>
      <c r="L204" s="75"/>
      <c r="M204" s="75"/>
      <c r="N204" s="76"/>
      <c r="O204" s="76"/>
      <c r="P204" s="76"/>
      <c r="Q204" s="76"/>
      <c r="R204" s="24"/>
      <c r="S204" s="288"/>
      <c r="T204" s="288"/>
      <c r="U204" s="288"/>
      <c r="V204" s="288"/>
      <c r="W204" s="288"/>
      <c r="X204" s="288"/>
      <c r="Y204" s="289"/>
    </row>
    <row r="205" spans="1:25" customFormat="1" x14ac:dyDescent="0.25">
      <c r="A205" s="35" t="s">
        <v>196</v>
      </c>
      <c r="B205" s="291"/>
      <c r="C205" s="104"/>
      <c r="D205" s="45"/>
      <c r="E205" s="45"/>
      <c r="F205" s="45"/>
      <c r="G205" s="45"/>
      <c r="H205" s="45"/>
      <c r="I205" s="45"/>
      <c r="J205" s="24"/>
      <c r="K205" s="75"/>
      <c r="L205" s="75"/>
      <c r="M205" s="75"/>
      <c r="N205" s="76"/>
      <c r="O205" s="76"/>
      <c r="P205" s="76"/>
      <c r="Q205" s="76"/>
      <c r="R205" s="24"/>
      <c r="S205" s="288"/>
      <c r="T205" s="288"/>
      <c r="U205" s="288"/>
      <c r="V205" s="288"/>
      <c r="W205" s="288"/>
      <c r="X205" s="288"/>
      <c r="Y205" s="289"/>
    </row>
    <row r="206" spans="1:25" customFormat="1" x14ac:dyDescent="0.25">
      <c r="A206" s="25">
        <v>1401</v>
      </c>
      <c r="B206" s="287" t="s">
        <v>81</v>
      </c>
      <c r="C206" s="102">
        <v>620</v>
      </c>
      <c r="D206" s="102">
        <v>620</v>
      </c>
      <c r="E206" s="102">
        <v>620</v>
      </c>
      <c r="F206" s="102">
        <v>620</v>
      </c>
      <c r="G206" s="102">
        <v>620</v>
      </c>
      <c r="H206" s="102">
        <v>620</v>
      </c>
      <c r="I206" s="102">
        <v>620</v>
      </c>
      <c r="J206" s="24"/>
      <c r="K206" s="75">
        <v>22206</v>
      </c>
      <c r="L206" s="75">
        <v>11292</v>
      </c>
      <c r="M206" s="75">
        <v>33498</v>
      </c>
      <c r="N206" s="76">
        <v>34686</v>
      </c>
      <c r="O206" s="76">
        <v>36043</v>
      </c>
      <c r="P206" s="76">
        <v>35017</v>
      </c>
      <c r="Q206" s="76">
        <v>35931</v>
      </c>
      <c r="R206" s="24"/>
      <c r="S206" s="288">
        <f t="shared" ref="S206:S216" si="33">K206*D206</f>
        <v>13767720</v>
      </c>
      <c r="T206" s="288">
        <f t="shared" si="26"/>
        <v>7001040</v>
      </c>
      <c r="U206" s="288">
        <f t="shared" si="27"/>
        <v>20768760</v>
      </c>
      <c r="V206" s="288">
        <f t="shared" si="28"/>
        <v>21505320</v>
      </c>
      <c r="W206" s="288">
        <f t="shared" si="28"/>
        <v>22346660</v>
      </c>
      <c r="X206" s="288">
        <f t="shared" si="28"/>
        <v>21710540</v>
      </c>
      <c r="Y206" s="289">
        <f t="shared" si="28"/>
        <v>22277220</v>
      </c>
    </row>
    <row r="207" spans="1:25" customFormat="1" x14ac:dyDescent="0.25">
      <c r="A207" s="25">
        <v>1402</v>
      </c>
      <c r="B207" s="287" t="s">
        <v>82</v>
      </c>
      <c r="C207" s="102">
        <v>620</v>
      </c>
      <c r="D207" s="102">
        <v>620</v>
      </c>
      <c r="E207" s="102">
        <v>620</v>
      </c>
      <c r="F207" s="102">
        <v>620</v>
      </c>
      <c r="G207" s="102">
        <v>620</v>
      </c>
      <c r="H207" s="102">
        <v>620</v>
      </c>
      <c r="I207" s="102">
        <v>620</v>
      </c>
      <c r="J207" s="24"/>
      <c r="K207" s="75">
        <v>11821</v>
      </c>
      <c r="L207" s="75">
        <v>6016</v>
      </c>
      <c r="M207" s="75">
        <v>17837</v>
      </c>
      <c r="N207" s="76">
        <v>18469</v>
      </c>
      <c r="O207" s="76">
        <v>19192</v>
      </c>
      <c r="P207" s="76">
        <v>18645</v>
      </c>
      <c r="Q207" s="76">
        <v>19132</v>
      </c>
      <c r="R207" s="24"/>
      <c r="S207" s="288">
        <f t="shared" si="33"/>
        <v>7329020</v>
      </c>
      <c r="T207" s="288">
        <f t="shared" si="26"/>
        <v>3729920</v>
      </c>
      <c r="U207" s="288">
        <f t="shared" si="27"/>
        <v>11058940</v>
      </c>
      <c r="V207" s="288">
        <f t="shared" si="28"/>
        <v>11450780</v>
      </c>
      <c r="W207" s="288">
        <f t="shared" si="28"/>
        <v>11899040</v>
      </c>
      <c r="X207" s="288">
        <f t="shared" si="28"/>
        <v>11559900</v>
      </c>
      <c r="Y207" s="289">
        <f t="shared" si="28"/>
        <v>11861840</v>
      </c>
    </row>
    <row r="208" spans="1:25" customFormat="1" x14ac:dyDescent="0.25">
      <c r="A208" s="26">
        <v>1403</v>
      </c>
      <c r="B208" s="287" t="s">
        <v>83</v>
      </c>
      <c r="C208" s="102">
        <v>1240</v>
      </c>
      <c r="D208" s="102">
        <v>1240</v>
      </c>
      <c r="E208" s="102">
        <v>1240</v>
      </c>
      <c r="F208" s="102">
        <v>1240</v>
      </c>
      <c r="G208" s="102">
        <v>1240</v>
      </c>
      <c r="H208" s="102">
        <v>1240</v>
      </c>
      <c r="I208" s="102">
        <v>1240</v>
      </c>
      <c r="J208" s="24"/>
      <c r="K208" s="75">
        <v>752</v>
      </c>
      <c r="L208" s="75">
        <v>384</v>
      </c>
      <c r="M208" s="75">
        <v>1136</v>
      </c>
      <c r="N208" s="76">
        <v>1176</v>
      </c>
      <c r="O208" s="76">
        <v>1222</v>
      </c>
      <c r="P208" s="76">
        <v>1187</v>
      </c>
      <c r="Q208" s="76">
        <v>1218</v>
      </c>
      <c r="R208" s="24"/>
      <c r="S208" s="288">
        <f t="shared" si="33"/>
        <v>932480</v>
      </c>
      <c r="T208" s="288">
        <f t="shared" si="26"/>
        <v>476160</v>
      </c>
      <c r="U208" s="288">
        <f t="shared" si="27"/>
        <v>1408640</v>
      </c>
      <c r="V208" s="288">
        <f t="shared" si="28"/>
        <v>1458240</v>
      </c>
      <c r="W208" s="288">
        <f t="shared" si="28"/>
        <v>1515280</v>
      </c>
      <c r="X208" s="288">
        <f t="shared" si="28"/>
        <v>1471880</v>
      </c>
      <c r="Y208" s="289">
        <f t="shared" si="28"/>
        <v>1510320</v>
      </c>
    </row>
    <row r="209" spans="1:25" customFormat="1" x14ac:dyDescent="0.25">
      <c r="A209" s="26">
        <v>1405</v>
      </c>
      <c r="B209" s="287" t="s">
        <v>187</v>
      </c>
      <c r="C209" s="102">
        <v>400</v>
      </c>
      <c r="D209" s="102">
        <v>400</v>
      </c>
      <c r="E209" s="102">
        <v>400</v>
      </c>
      <c r="F209" s="102">
        <v>400</v>
      </c>
      <c r="G209" s="102">
        <v>400</v>
      </c>
      <c r="H209" s="102">
        <v>400</v>
      </c>
      <c r="I209" s="102">
        <v>400</v>
      </c>
      <c r="J209" s="24"/>
      <c r="K209" s="75">
        <v>70</v>
      </c>
      <c r="L209" s="75">
        <v>80</v>
      </c>
      <c r="M209" s="75">
        <v>150</v>
      </c>
      <c r="N209" s="76">
        <v>165</v>
      </c>
      <c r="O209" s="76">
        <v>180</v>
      </c>
      <c r="P209" s="76">
        <v>180</v>
      </c>
      <c r="Q209" s="76">
        <v>180</v>
      </c>
      <c r="R209" s="24"/>
      <c r="S209" s="288">
        <f t="shared" si="33"/>
        <v>28000</v>
      </c>
      <c r="T209" s="288">
        <f t="shared" si="26"/>
        <v>32000</v>
      </c>
      <c r="U209" s="288">
        <f t="shared" si="27"/>
        <v>60000</v>
      </c>
      <c r="V209" s="288">
        <f>N209*F209</f>
        <v>66000</v>
      </c>
      <c r="W209" s="288">
        <f>O209*G209</f>
        <v>72000</v>
      </c>
      <c r="X209" s="288">
        <f>P209*H209</f>
        <v>72000</v>
      </c>
      <c r="Y209" s="289">
        <f>Q209*I209</f>
        <v>72000</v>
      </c>
    </row>
    <row r="210" spans="1:25" customFormat="1" ht="24" x14ac:dyDescent="0.25">
      <c r="A210" s="26" t="s">
        <v>192</v>
      </c>
      <c r="B210" s="308" t="s">
        <v>193</v>
      </c>
      <c r="C210" s="112">
        <v>27200</v>
      </c>
      <c r="D210" s="112">
        <v>27200</v>
      </c>
      <c r="E210" s="112">
        <v>27200</v>
      </c>
      <c r="F210" s="112">
        <v>27200</v>
      </c>
      <c r="G210" s="112">
        <v>27200</v>
      </c>
      <c r="H210" s="112">
        <v>27200</v>
      </c>
      <c r="I210" s="112">
        <v>27200</v>
      </c>
      <c r="J210" s="24"/>
      <c r="K210" s="75">
        <v>175</v>
      </c>
      <c r="L210" s="75">
        <v>245</v>
      </c>
      <c r="M210" s="75">
        <v>420</v>
      </c>
      <c r="N210" s="92">
        <v>450</v>
      </c>
      <c r="O210" s="92">
        <v>500</v>
      </c>
      <c r="P210" s="92">
        <v>575</v>
      </c>
      <c r="Q210" s="92">
        <v>600</v>
      </c>
      <c r="R210" s="24"/>
      <c r="S210" s="288">
        <f t="shared" si="33"/>
        <v>4760000</v>
      </c>
      <c r="T210" s="288">
        <f t="shared" si="26"/>
        <v>6664000</v>
      </c>
      <c r="U210" s="288">
        <f t="shared" si="27"/>
        <v>11424000</v>
      </c>
      <c r="V210" s="288">
        <f t="shared" ref="V210:Y216" si="34">N210*F210</f>
        <v>12240000</v>
      </c>
      <c r="W210" s="288">
        <f t="shared" si="34"/>
        <v>13600000</v>
      </c>
      <c r="X210" s="288">
        <f t="shared" si="34"/>
        <v>15640000</v>
      </c>
      <c r="Y210" s="289">
        <f t="shared" si="34"/>
        <v>16320000</v>
      </c>
    </row>
    <row r="211" spans="1:25" customFormat="1" ht="24" x14ac:dyDescent="0.25">
      <c r="A211" s="26" t="s">
        <v>192</v>
      </c>
      <c r="B211" s="308" t="s">
        <v>268</v>
      </c>
      <c r="C211" s="112">
        <v>600</v>
      </c>
      <c r="D211" s="112">
        <v>600</v>
      </c>
      <c r="E211" s="112">
        <v>600</v>
      </c>
      <c r="F211" s="112">
        <v>600</v>
      </c>
      <c r="G211" s="112">
        <v>600</v>
      </c>
      <c r="H211" s="112">
        <v>600</v>
      </c>
      <c r="I211" s="112">
        <v>600</v>
      </c>
      <c r="J211" s="24"/>
      <c r="K211" s="75">
        <v>1225</v>
      </c>
      <c r="L211" s="75">
        <v>1715</v>
      </c>
      <c r="M211" s="75">
        <v>2940</v>
      </c>
      <c r="N211" s="92">
        <v>3150</v>
      </c>
      <c r="O211" s="92">
        <v>3500</v>
      </c>
      <c r="P211" s="92">
        <v>4025</v>
      </c>
      <c r="Q211" s="92">
        <v>4200</v>
      </c>
      <c r="R211" s="24"/>
      <c r="S211" s="288">
        <f t="shared" si="33"/>
        <v>735000</v>
      </c>
      <c r="T211" s="288">
        <f t="shared" si="26"/>
        <v>1029000</v>
      </c>
      <c r="U211" s="288">
        <f t="shared" si="27"/>
        <v>1764000</v>
      </c>
      <c r="V211" s="288">
        <f t="shared" si="34"/>
        <v>1890000</v>
      </c>
      <c r="W211" s="288">
        <f t="shared" si="34"/>
        <v>2100000</v>
      </c>
      <c r="X211" s="288">
        <f t="shared" si="34"/>
        <v>2415000</v>
      </c>
      <c r="Y211" s="289">
        <f t="shared" si="34"/>
        <v>2520000</v>
      </c>
    </row>
    <row r="212" spans="1:25" customFormat="1" ht="24" x14ac:dyDescent="0.25">
      <c r="A212" s="26" t="s">
        <v>192</v>
      </c>
      <c r="B212" s="287" t="s">
        <v>189</v>
      </c>
      <c r="C212" s="102">
        <v>35800</v>
      </c>
      <c r="D212" s="102">
        <v>35800</v>
      </c>
      <c r="E212" s="102">
        <v>35800</v>
      </c>
      <c r="F212" s="102">
        <v>35800</v>
      </c>
      <c r="G212" s="102">
        <v>35800</v>
      </c>
      <c r="H212" s="102">
        <v>35800</v>
      </c>
      <c r="I212" s="102">
        <v>35800</v>
      </c>
      <c r="J212" s="24"/>
      <c r="K212" s="75">
        <v>20</v>
      </c>
      <c r="L212" s="75">
        <v>30</v>
      </c>
      <c r="M212" s="75">
        <v>50</v>
      </c>
      <c r="N212" s="76">
        <v>60</v>
      </c>
      <c r="O212" s="76">
        <v>110</v>
      </c>
      <c r="P212" s="76">
        <v>200</v>
      </c>
      <c r="Q212" s="76">
        <v>275</v>
      </c>
      <c r="R212" s="24"/>
      <c r="S212" s="288">
        <f t="shared" si="33"/>
        <v>716000</v>
      </c>
      <c r="T212" s="288">
        <f t="shared" si="26"/>
        <v>1074000</v>
      </c>
      <c r="U212" s="288">
        <f t="shared" si="27"/>
        <v>1790000</v>
      </c>
      <c r="V212" s="288">
        <f t="shared" si="34"/>
        <v>2148000</v>
      </c>
      <c r="W212" s="288">
        <f t="shared" si="34"/>
        <v>3938000</v>
      </c>
      <c r="X212" s="288">
        <f t="shared" si="34"/>
        <v>7160000</v>
      </c>
      <c r="Y212" s="289">
        <f t="shared" si="34"/>
        <v>9845000</v>
      </c>
    </row>
    <row r="213" spans="1:25" customFormat="1" ht="24" x14ac:dyDescent="0.25">
      <c r="A213" s="26" t="s">
        <v>192</v>
      </c>
      <c r="B213" s="287" t="s">
        <v>269</v>
      </c>
      <c r="C213" s="102">
        <v>800</v>
      </c>
      <c r="D213" s="102">
        <v>800</v>
      </c>
      <c r="E213" s="102">
        <v>800</v>
      </c>
      <c r="F213" s="102">
        <v>800</v>
      </c>
      <c r="G213" s="102">
        <v>800</v>
      </c>
      <c r="H213" s="102">
        <v>800</v>
      </c>
      <c r="I213" s="102">
        <v>800</v>
      </c>
      <c r="J213" s="24"/>
      <c r="K213" s="75">
        <v>140</v>
      </c>
      <c r="L213" s="75">
        <v>210</v>
      </c>
      <c r="M213" s="75">
        <v>350</v>
      </c>
      <c r="N213" s="76">
        <v>420</v>
      </c>
      <c r="O213" s="76">
        <v>770</v>
      </c>
      <c r="P213" s="76">
        <v>1400</v>
      </c>
      <c r="Q213" s="76">
        <v>1925</v>
      </c>
      <c r="R213" s="24"/>
      <c r="S213" s="288">
        <f t="shared" si="33"/>
        <v>112000</v>
      </c>
      <c r="T213" s="288">
        <f t="shared" si="26"/>
        <v>168000</v>
      </c>
      <c r="U213" s="288">
        <f t="shared" si="27"/>
        <v>280000</v>
      </c>
      <c r="V213" s="288">
        <f t="shared" si="34"/>
        <v>336000</v>
      </c>
      <c r="W213" s="288">
        <f t="shared" si="34"/>
        <v>616000</v>
      </c>
      <c r="X213" s="288">
        <f t="shared" si="34"/>
        <v>1120000</v>
      </c>
      <c r="Y213" s="289">
        <f t="shared" si="34"/>
        <v>1540000</v>
      </c>
    </row>
    <row r="214" spans="1:25" customFormat="1" x14ac:dyDescent="0.25">
      <c r="A214" s="26" t="s">
        <v>192</v>
      </c>
      <c r="B214" s="309" t="s">
        <v>191</v>
      </c>
      <c r="C214" s="102">
        <v>400</v>
      </c>
      <c r="D214" s="102">
        <v>400</v>
      </c>
      <c r="E214" s="102">
        <v>400</v>
      </c>
      <c r="F214" s="102">
        <v>400</v>
      </c>
      <c r="G214" s="102">
        <v>400</v>
      </c>
      <c r="H214" s="102">
        <v>400</v>
      </c>
      <c r="I214" s="102">
        <v>400</v>
      </c>
      <c r="J214" s="24"/>
      <c r="K214" s="75">
        <v>38</v>
      </c>
      <c r="L214" s="75">
        <v>13</v>
      </c>
      <c r="M214" s="75">
        <v>51</v>
      </c>
      <c r="N214" s="76">
        <v>50</v>
      </c>
      <c r="O214" s="76">
        <v>50</v>
      </c>
      <c r="P214" s="76">
        <v>50</v>
      </c>
      <c r="Q214" s="76">
        <v>50</v>
      </c>
      <c r="R214" s="24"/>
      <c r="S214" s="288">
        <f t="shared" si="33"/>
        <v>15200</v>
      </c>
      <c r="T214" s="288">
        <f t="shared" si="26"/>
        <v>5200</v>
      </c>
      <c r="U214" s="288">
        <f t="shared" si="27"/>
        <v>20400</v>
      </c>
      <c r="V214" s="288">
        <f t="shared" si="34"/>
        <v>20000</v>
      </c>
      <c r="W214" s="288">
        <f t="shared" si="34"/>
        <v>20000</v>
      </c>
      <c r="X214" s="288">
        <f t="shared" si="34"/>
        <v>20000</v>
      </c>
      <c r="Y214" s="289">
        <f t="shared" si="34"/>
        <v>20000</v>
      </c>
    </row>
    <row r="215" spans="1:25" customFormat="1" x14ac:dyDescent="0.25">
      <c r="A215" s="26" t="s">
        <v>192</v>
      </c>
      <c r="B215" s="309" t="s">
        <v>190</v>
      </c>
      <c r="C215" s="102">
        <v>0</v>
      </c>
      <c r="D215" s="102">
        <v>0</v>
      </c>
      <c r="E215" s="102">
        <v>0</v>
      </c>
      <c r="F215" s="102">
        <v>0</v>
      </c>
      <c r="G215" s="102">
        <v>0</v>
      </c>
      <c r="H215" s="102">
        <v>0</v>
      </c>
      <c r="I215" s="102">
        <v>0</v>
      </c>
      <c r="J215" s="24"/>
      <c r="K215" s="75">
        <v>0</v>
      </c>
      <c r="L215" s="75">
        <v>0</v>
      </c>
      <c r="M215" s="75">
        <v>0</v>
      </c>
      <c r="N215" s="76">
        <v>0</v>
      </c>
      <c r="O215" s="76">
        <v>0</v>
      </c>
      <c r="P215" s="76">
        <v>0</v>
      </c>
      <c r="Q215" s="76">
        <v>0</v>
      </c>
      <c r="R215" s="24"/>
      <c r="S215" s="288">
        <f t="shared" si="33"/>
        <v>0</v>
      </c>
      <c r="T215" s="288">
        <f t="shared" si="26"/>
        <v>0</v>
      </c>
      <c r="U215" s="288">
        <f t="shared" si="27"/>
        <v>0</v>
      </c>
      <c r="V215" s="288">
        <f t="shared" si="34"/>
        <v>0</v>
      </c>
      <c r="W215" s="288">
        <f t="shared" si="34"/>
        <v>0</v>
      </c>
      <c r="X215" s="288">
        <f t="shared" si="34"/>
        <v>0</v>
      </c>
      <c r="Y215" s="289">
        <f t="shared" si="34"/>
        <v>0</v>
      </c>
    </row>
    <row r="216" spans="1:25" customFormat="1" x14ac:dyDescent="0.25">
      <c r="A216" s="26" t="s">
        <v>192</v>
      </c>
      <c r="B216" s="309" t="s">
        <v>212</v>
      </c>
      <c r="C216" s="102">
        <v>400</v>
      </c>
      <c r="D216" s="102">
        <v>400</v>
      </c>
      <c r="E216" s="102">
        <v>400</v>
      </c>
      <c r="F216" s="102">
        <v>400</v>
      </c>
      <c r="G216" s="102">
        <v>400</v>
      </c>
      <c r="H216" s="102">
        <v>400</v>
      </c>
      <c r="I216" s="102">
        <v>400</v>
      </c>
      <c r="J216" s="24"/>
      <c r="K216" s="75">
        <v>10</v>
      </c>
      <c r="L216" s="75">
        <v>10</v>
      </c>
      <c r="M216" s="75">
        <v>20</v>
      </c>
      <c r="N216" s="76">
        <v>20</v>
      </c>
      <c r="O216" s="76">
        <v>20</v>
      </c>
      <c r="P216" s="76">
        <v>20</v>
      </c>
      <c r="Q216" s="76">
        <v>20</v>
      </c>
      <c r="R216" s="24"/>
      <c r="S216" s="288">
        <f t="shared" si="33"/>
        <v>4000</v>
      </c>
      <c r="T216" s="288">
        <f t="shared" si="26"/>
        <v>4000</v>
      </c>
      <c r="U216" s="288">
        <f t="shared" si="27"/>
        <v>8000</v>
      </c>
      <c r="V216" s="288">
        <f t="shared" si="34"/>
        <v>8000</v>
      </c>
      <c r="W216" s="288">
        <f t="shared" si="34"/>
        <v>8000</v>
      </c>
      <c r="X216" s="288">
        <f t="shared" si="34"/>
        <v>8000</v>
      </c>
      <c r="Y216" s="289">
        <f t="shared" si="34"/>
        <v>8000</v>
      </c>
    </row>
    <row r="217" spans="1:25" customFormat="1" ht="12.6" thickBot="1" x14ac:dyDescent="0.3">
      <c r="A217" s="60" t="s">
        <v>196</v>
      </c>
      <c r="B217" s="292"/>
      <c r="C217" s="105"/>
      <c r="D217" s="106"/>
      <c r="E217" s="106"/>
      <c r="F217" s="106"/>
      <c r="G217" s="106"/>
      <c r="H217" s="106"/>
      <c r="I217" s="106"/>
      <c r="J217" s="49"/>
      <c r="K217" s="86"/>
      <c r="L217" s="86"/>
      <c r="M217" s="86"/>
      <c r="N217" s="80"/>
      <c r="O217" s="80"/>
      <c r="P217" s="80"/>
      <c r="Q217" s="80"/>
      <c r="R217" s="49"/>
      <c r="S217" s="293">
        <f>SUM(S206:S216)</f>
        <v>28399420</v>
      </c>
      <c r="T217" s="293">
        <f t="shared" ref="T217:Y217" si="35">SUM(T206:T216)</f>
        <v>20183320</v>
      </c>
      <c r="U217" s="293">
        <f t="shared" si="35"/>
        <v>48582740</v>
      </c>
      <c r="V217" s="293">
        <f t="shared" si="35"/>
        <v>51122340</v>
      </c>
      <c r="W217" s="293">
        <f t="shared" si="35"/>
        <v>56114980</v>
      </c>
      <c r="X217" s="293">
        <f t="shared" si="35"/>
        <v>61177320</v>
      </c>
      <c r="Y217" s="293">
        <f t="shared" si="35"/>
        <v>65974380</v>
      </c>
    </row>
    <row r="218" spans="1:25" customFormat="1" x14ac:dyDescent="0.25">
      <c r="A218" s="56"/>
      <c r="B218" s="295"/>
      <c r="C218" s="107"/>
      <c r="D218" s="108"/>
      <c r="E218" s="108"/>
      <c r="F218" s="108"/>
      <c r="G218" s="108"/>
      <c r="H218" s="108"/>
      <c r="I218" s="108"/>
      <c r="J218" s="58"/>
      <c r="K218" s="88"/>
      <c r="L218" s="88"/>
      <c r="M218" s="88"/>
      <c r="N218" s="82"/>
      <c r="O218" s="82"/>
      <c r="P218" s="82"/>
      <c r="Q218" s="82"/>
      <c r="R218" s="58"/>
      <c r="S218" s="296"/>
      <c r="T218" s="296"/>
      <c r="U218" s="296"/>
      <c r="V218" s="296"/>
      <c r="W218" s="296"/>
      <c r="X218" s="296"/>
      <c r="Y218" s="297"/>
    </row>
    <row r="219" spans="1:25" customFormat="1" x14ac:dyDescent="0.25">
      <c r="A219" s="310" t="s">
        <v>198</v>
      </c>
      <c r="B219" s="311"/>
      <c r="C219" s="114"/>
      <c r="D219" s="115"/>
      <c r="E219" s="115"/>
      <c r="F219" s="115"/>
      <c r="G219" s="115"/>
      <c r="H219" s="115"/>
      <c r="I219" s="115"/>
      <c r="J219" s="24"/>
      <c r="K219" s="94"/>
      <c r="L219" s="94"/>
      <c r="M219" s="94"/>
      <c r="N219" s="101"/>
      <c r="O219" s="101"/>
      <c r="P219" s="95"/>
      <c r="Q219" s="95"/>
      <c r="R219" s="24"/>
      <c r="S219" s="306"/>
      <c r="T219" s="306"/>
      <c r="U219" s="306"/>
      <c r="V219" s="306"/>
      <c r="W219" s="306"/>
      <c r="X219" s="306"/>
      <c r="Y219" s="307"/>
    </row>
    <row r="220" spans="1:25" customFormat="1" x14ac:dyDescent="0.25">
      <c r="A220" s="26">
        <v>2401</v>
      </c>
      <c r="B220" s="287" t="s">
        <v>81</v>
      </c>
      <c r="C220" s="104">
        <v>310</v>
      </c>
      <c r="D220" s="104">
        <v>310</v>
      </c>
      <c r="E220" s="104">
        <v>310</v>
      </c>
      <c r="F220" s="104">
        <v>310</v>
      </c>
      <c r="G220" s="104">
        <v>310</v>
      </c>
      <c r="H220" s="104">
        <v>310</v>
      </c>
      <c r="I220" s="104">
        <v>310</v>
      </c>
      <c r="J220" s="24"/>
      <c r="K220" s="75">
        <v>4347</v>
      </c>
      <c r="L220" s="75">
        <v>2221</v>
      </c>
      <c r="M220" s="75">
        <v>6568</v>
      </c>
      <c r="N220" s="76">
        <v>6800</v>
      </c>
      <c r="O220" s="76">
        <v>7067</v>
      </c>
      <c r="P220" s="76">
        <v>6865</v>
      </c>
      <c r="Q220" s="76">
        <v>7044</v>
      </c>
      <c r="R220" s="24"/>
      <c r="S220" s="288">
        <f>K220*D220</f>
        <v>1347570</v>
      </c>
      <c r="T220" s="288">
        <f t="shared" si="26"/>
        <v>688510</v>
      </c>
      <c r="U220" s="288">
        <f t="shared" si="27"/>
        <v>2036080</v>
      </c>
      <c r="V220" s="288">
        <f t="shared" si="28"/>
        <v>2108000</v>
      </c>
      <c r="W220" s="288">
        <f t="shared" si="28"/>
        <v>2190770</v>
      </c>
      <c r="X220" s="288">
        <f t="shared" si="28"/>
        <v>2128150</v>
      </c>
      <c r="Y220" s="289">
        <f t="shared" si="28"/>
        <v>2183640</v>
      </c>
    </row>
    <row r="221" spans="1:25" customFormat="1" x14ac:dyDescent="0.25">
      <c r="A221" s="26">
        <v>2402</v>
      </c>
      <c r="B221" s="287" t="s">
        <v>82</v>
      </c>
      <c r="C221" s="104">
        <v>310</v>
      </c>
      <c r="D221" s="104">
        <v>310</v>
      </c>
      <c r="E221" s="104">
        <v>310</v>
      </c>
      <c r="F221" s="104">
        <v>310</v>
      </c>
      <c r="G221" s="104">
        <v>310</v>
      </c>
      <c r="H221" s="104">
        <v>310</v>
      </c>
      <c r="I221" s="104">
        <v>310</v>
      </c>
      <c r="J221" s="24"/>
      <c r="K221" s="75">
        <v>1798</v>
      </c>
      <c r="L221" s="75">
        <v>919</v>
      </c>
      <c r="M221" s="75">
        <v>2717</v>
      </c>
      <c r="N221" s="76">
        <v>2813</v>
      </c>
      <c r="O221" s="76">
        <v>2923</v>
      </c>
      <c r="P221" s="76">
        <v>2840</v>
      </c>
      <c r="Q221" s="76">
        <v>2914</v>
      </c>
      <c r="R221" s="24"/>
      <c r="S221" s="288">
        <f>K221*D221</f>
        <v>557380</v>
      </c>
      <c r="T221" s="288">
        <f t="shared" si="26"/>
        <v>284890</v>
      </c>
      <c r="U221" s="288">
        <f t="shared" si="27"/>
        <v>842270</v>
      </c>
      <c r="V221" s="288">
        <f t="shared" si="28"/>
        <v>872030</v>
      </c>
      <c r="W221" s="288">
        <f t="shared" si="28"/>
        <v>906130</v>
      </c>
      <c r="X221" s="288">
        <f t="shared" si="28"/>
        <v>880400</v>
      </c>
      <c r="Y221" s="289">
        <f t="shared" si="28"/>
        <v>903340</v>
      </c>
    </row>
    <row r="222" spans="1:25" customFormat="1" x14ac:dyDescent="0.25">
      <c r="A222" s="26">
        <v>2403</v>
      </c>
      <c r="B222" s="287" t="s">
        <v>83</v>
      </c>
      <c r="C222" s="104">
        <v>620</v>
      </c>
      <c r="D222" s="104">
        <v>620</v>
      </c>
      <c r="E222" s="104">
        <v>620</v>
      </c>
      <c r="F222" s="104">
        <v>620</v>
      </c>
      <c r="G222" s="104">
        <v>620</v>
      </c>
      <c r="H222" s="104">
        <v>620</v>
      </c>
      <c r="I222" s="104">
        <v>620</v>
      </c>
      <c r="J222" s="24"/>
      <c r="K222" s="75">
        <v>151</v>
      </c>
      <c r="L222" s="75">
        <v>77</v>
      </c>
      <c r="M222" s="75">
        <v>228</v>
      </c>
      <c r="N222" s="76">
        <v>237</v>
      </c>
      <c r="O222" s="76">
        <v>246</v>
      </c>
      <c r="P222" s="76">
        <v>239</v>
      </c>
      <c r="Q222" s="76">
        <v>245</v>
      </c>
      <c r="R222" s="24"/>
      <c r="S222" s="288">
        <f>K222*D222</f>
        <v>93620</v>
      </c>
      <c r="T222" s="288">
        <f t="shared" si="26"/>
        <v>47740</v>
      </c>
      <c r="U222" s="288">
        <f t="shared" si="27"/>
        <v>141360</v>
      </c>
      <c r="V222" s="288">
        <f t="shared" si="28"/>
        <v>146940</v>
      </c>
      <c r="W222" s="288">
        <f t="shared" si="28"/>
        <v>152520</v>
      </c>
      <c r="X222" s="288">
        <f t="shared" si="28"/>
        <v>148180</v>
      </c>
      <c r="Y222" s="289">
        <f t="shared" si="28"/>
        <v>151900</v>
      </c>
    </row>
    <row r="223" spans="1:25" customFormat="1" x14ac:dyDescent="0.25">
      <c r="A223" s="35" t="s">
        <v>198</v>
      </c>
      <c r="B223" s="291"/>
      <c r="C223" s="104"/>
      <c r="D223" s="45"/>
      <c r="E223" s="45"/>
      <c r="F223" s="45"/>
      <c r="G223" s="45"/>
      <c r="H223" s="45"/>
      <c r="I223" s="45"/>
      <c r="J223" s="24"/>
      <c r="K223" s="75"/>
      <c r="L223" s="75"/>
      <c r="M223" s="75"/>
      <c r="N223" s="76"/>
      <c r="O223" s="76"/>
      <c r="P223" s="76"/>
      <c r="Q223" s="76"/>
      <c r="R223" s="24"/>
      <c r="S223" s="288">
        <f>SUM(S220:S222)</f>
        <v>1998570</v>
      </c>
      <c r="T223" s="288">
        <f t="shared" ref="T223:Y223" si="36">SUM(T220:T222)</f>
        <v>1021140</v>
      </c>
      <c r="U223" s="288">
        <f t="shared" si="36"/>
        <v>3019710</v>
      </c>
      <c r="V223" s="288">
        <f t="shared" si="36"/>
        <v>3126970</v>
      </c>
      <c r="W223" s="288">
        <f t="shared" si="36"/>
        <v>3249420</v>
      </c>
      <c r="X223" s="288">
        <f t="shared" si="36"/>
        <v>3156730</v>
      </c>
      <c r="Y223" s="289">
        <f t="shared" si="36"/>
        <v>3238880</v>
      </c>
    </row>
    <row r="224" spans="1:25" customFormat="1" x14ac:dyDescent="0.25">
      <c r="A224" s="43"/>
      <c r="B224" s="291"/>
      <c r="C224" s="104"/>
      <c r="D224" s="45"/>
      <c r="E224" s="45"/>
      <c r="F224" s="45"/>
      <c r="G224" s="45"/>
      <c r="H224" s="45"/>
      <c r="I224" s="45"/>
      <c r="J224" s="24"/>
      <c r="K224" s="75"/>
      <c r="L224" s="75"/>
      <c r="M224" s="75"/>
      <c r="N224" s="76"/>
      <c r="O224" s="76"/>
      <c r="P224" s="76"/>
      <c r="Q224" s="76"/>
      <c r="R224" s="24"/>
      <c r="S224" s="288"/>
      <c r="T224" s="288"/>
      <c r="U224" s="288"/>
      <c r="V224" s="288"/>
      <c r="W224" s="288"/>
      <c r="X224" s="288"/>
      <c r="Y224" s="289"/>
    </row>
    <row r="225" spans="1:25" customFormat="1" x14ac:dyDescent="0.25">
      <c r="A225" s="35" t="s">
        <v>197</v>
      </c>
      <c r="B225" s="291"/>
      <c r="C225" s="104"/>
      <c r="D225" s="45"/>
      <c r="E225" s="45"/>
      <c r="F225" s="45"/>
      <c r="G225" s="45"/>
      <c r="H225" s="45"/>
      <c r="I225" s="45"/>
      <c r="J225" s="24"/>
      <c r="K225" s="75"/>
      <c r="L225" s="75"/>
      <c r="M225" s="75"/>
      <c r="N225" s="76"/>
      <c r="O225" s="76"/>
      <c r="P225" s="76"/>
      <c r="Q225" s="76"/>
      <c r="R225" s="24"/>
      <c r="S225" s="288"/>
      <c r="T225" s="288"/>
      <c r="U225" s="288"/>
      <c r="V225" s="288"/>
      <c r="W225" s="288"/>
      <c r="X225" s="288"/>
      <c r="Y225" s="289"/>
    </row>
    <row r="226" spans="1:25" customFormat="1" x14ac:dyDescent="0.25">
      <c r="A226" s="26">
        <v>3401</v>
      </c>
      <c r="B226" s="287" t="s">
        <v>81</v>
      </c>
      <c r="C226" s="104"/>
      <c r="D226" s="45"/>
      <c r="E226" s="104">
        <v>310</v>
      </c>
      <c r="F226" s="104">
        <v>310</v>
      </c>
      <c r="G226" s="104">
        <v>310</v>
      </c>
      <c r="H226" s="104">
        <v>310</v>
      </c>
      <c r="I226" s="104">
        <v>310</v>
      </c>
      <c r="J226" s="24"/>
      <c r="K226" s="75"/>
      <c r="L226" s="75">
        <v>1642</v>
      </c>
      <c r="M226" s="75">
        <v>1642</v>
      </c>
      <c r="N226" s="76">
        <v>1700</v>
      </c>
      <c r="O226" s="76">
        <v>1767</v>
      </c>
      <c r="P226" s="76">
        <v>1716</v>
      </c>
      <c r="Q226" s="76">
        <v>1761</v>
      </c>
      <c r="R226" s="24"/>
      <c r="S226" s="288"/>
      <c r="T226" s="288">
        <f t="shared" si="26"/>
        <v>509020</v>
      </c>
      <c r="U226" s="288">
        <f t="shared" si="27"/>
        <v>509020</v>
      </c>
      <c r="V226" s="288">
        <f t="shared" si="28"/>
        <v>527000</v>
      </c>
      <c r="W226" s="288">
        <f t="shared" si="28"/>
        <v>547770</v>
      </c>
      <c r="X226" s="288">
        <f t="shared" si="28"/>
        <v>531960</v>
      </c>
      <c r="Y226" s="289">
        <f t="shared" si="28"/>
        <v>545910</v>
      </c>
    </row>
    <row r="227" spans="1:25" customFormat="1" x14ac:dyDescent="0.25">
      <c r="A227" s="26">
        <v>3402</v>
      </c>
      <c r="B227" s="287" t="s">
        <v>82</v>
      </c>
      <c r="C227" s="104"/>
      <c r="D227" s="45"/>
      <c r="E227" s="104">
        <v>310</v>
      </c>
      <c r="F227" s="104">
        <v>310</v>
      </c>
      <c r="G227" s="104">
        <v>310</v>
      </c>
      <c r="H227" s="104">
        <v>310</v>
      </c>
      <c r="I227" s="104">
        <v>310</v>
      </c>
      <c r="J227" s="24"/>
      <c r="K227" s="75"/>
      <c r="L227" s="75">
        <v>679</v>
      </c>
      <c r="M227" s="75">
        <v>679</v>
      </c>
      <c r="N227" s="76">
        <v>703</v>
      </c>
      <c r="O227" s="76">
        <v>731</v>
      </c>
      <c r="P227" s="76">
        <v>710</v>
      </c>
      <c r="Q227" s="76">
        <v>729</v>
      </c>
      <c r="R227" s="24"/>
      <c r="S227" s="288"/>
      <c r="T227" s="288">
        <f t="shared" si="26"/>
        <v>210490</v>
      </c>
      <c r="U227" s="288">
        <f t="shared" si="27"/>
        <v>210490</v>
      </c>
      <c r="V227" s="288">
        <f t="shared" si="28"/>
        <v>217930</v>
      </c>
      <c r="W227" s="288">
        <f t="shared" si="28"/>
        <v>226610</v>
      </c>
      <c r="X227" s="288">
        <f t="shared" si="28"/>
        <v>220100</v>
      </c>
      <c r="Y227" s="289">
        <f t="shared" si="28"/>
        <v>225990</v>
      </c>
    </row>
    <row r="228" spans="1:25" customFormat="1" x14ac:dyDescent="0.25">
      <c r="A228" s="26">
        <v>3403</v>
      </c>
      <c r="B228" s="287" t="s">
        <v>83</v>
      </c>
      <c r="C228" s="104"/>
      <c r="D228" s="45"/>
      <c r="E228" s="104">
        <v>620</v>
      </c>
      <c r="F228" s="104">
        <v>620</v>
      </c>
      <c r="G228" s="104">
        <v>620</v>
      </c>
      <c r="H228" s="104">
        <v>620</v>
      </c>
      <c r="I228" s="104">
        <v>620</v>
      </c>
      <c r="J228" s="24"/>
      <c r="K228" s="75"/>
      <c r="L228" s="75">
        <v>57</v>
      </c>
      <c r="M228" s="75">
        <v>57</v>
      </c>
      <c r="N228" s="76">
        <v>59</v>
      </c>
      <c r="O228" s="76">
        <v>61</v>
      </c>
      <c r="P228" s="76">
        <v>60</v>
      </c>
      <c r="Q228" s="76">
        <v>61</v>
      </c>
      <c r="R228" s="24"/>
      <c r="S228" s="288"/>
      <c r="T228" s="288">
        <f t="shared" si="26"/>
        <v>35340</v>
      </c>
      <c r="U228" s="288">
        <f t="shared" si="27"/>
        <v>35340</v>
      </c>
      <c r="V228" s="288">
        <f t="shared" si="28"/>
        <v>36580</v>
      </c>
      <c r="W228" s="288">
        <f t="shared" si="28"/>
        <v>37820</v>
      </c>
      <c r="X228" s="288">
        <f t="shared" si="28"/>
        <v>37200</v>
      </c>
      <c r="Y228" s="289">
        <f t="shared" si="28"/>
        <v>37820</v>
      </c>
    </row>
    <row r="229" spans="1:25" customFormat="1" x14ac:dyDescent="0.25">
      <c r="A229" s="35" t="s">
        <v>197</v>
      </c>
      <c r="B229" s="298"/>
      <c r="C229" s="104"/>
      <c r="D229" s="45"/>
      <c r="E229" s="45"/>
      <c r="F229" s="45"/>
      <c r="G229" s="45"/>
      <c r="H229" s="45"/>
      <c r="I229" s="45"/>
      <c r="J229" s="24"/>
      <c r="K229" s="75"/>
      <c r="L229" s="75"/>
      <c r="M229" s="75"/>
      <c r="N229" s="76"/>
      <c r="O229" s="76"/>
      <c r="P229" s="76"/>
      <c r="Q229" s="76"/>
      <c r="R229" s="24"/>
      <c r="S229" s="288">
        <f t="shared" ref="S229:Y229" si="37">SUM(S226:S228)</f>
        <v>0</v>
      </c>
      <c r="T229" s="288">
        <f t="shared" si="37"/>
        <v>754850</v>
      </c>
      <c r="U229" s="288">
        <f t="shared" si="37"/>
        <v>754850</v>
      </c>
      <c r="V229" s="288">
        <f t="shared" si="37"/>
        <v>781510</v>
      </c>
      <c r="W229" s="288">
        <f t="shared" si="37"/>
        <v>812200</v>
      </c>
      <c r="X229" s="288">
        <f t="shared" si="37"/>
        <v>789260</v>
      </c>
      <c r="Y229" s="289">
        <f t="shared" si="37"/>
        <v>809720</v>
      </c>
    </row>
    <row r="230" spans="1:25" customFormat="1" x14ac:dyDescent="0.25">
      <c r="A230" s="35" t="s">
        <v>199</v>
      </c>
      <c r="B230" s="291"/>
      <c r="C230" s="104"/>
      <c r="D230" s="45"/>
      <c r="E230" s="45"/>
      <c r="F230" s="45"/>
      <c r="G230" s="45"/>
      <c r="H230" s="45"/>
      <c r="I230" s="45"/>
      <c r="J230" s="24"/>
      <c r="K230" s="75"/>
      <c r="L230" s="75"/>
      <c r="M230" s="75"/>
      <c r="N230" s="76"/>
      <c r="O230" s="76"/>
      <c r="P230" s="76"/>
      <c r="Q230" s="76"/>
      <c r="R230" s="24"/>
      <c r="S230" s="288">
        <f>S217+S223+S229</f>
        <v>30397990</v>
      </c>
      <c r="T230" s="288">
        <f t="shared" ref="T230:Y230" si="38">T217+T223+T229</f>
        <v>21959310</v>
      </c>
      <c r="U230" s="288">
        <f t="shared" si="38"/>
        <v>52357300</v>
      </c>
      <c r="V230" s="288">
        <f t="shared" si="38"/>
        <v>55030820</v>
      </c>
      <c r="W230" s="288">
        <f t="shared" si="38"/>
        <v>60176600</v>
      </c>
      <c r="X230" s="288">
        <f t="shared" si="38"/>
        <v>65123310</v>
      </c>
      <c r="Y230" s="289">
        <f t="shared" si="38"/>
        <v>70022980</v>
      </c>
    </row>
    <row r="231" spans="1:25" customFormat="1" x14ac:dyDescent="0.25">
      <c r="A231" s="35"/>
      <c r="B231" s="291"/>
      <c r="C231" s="104"/>
      <c r="D231" s="45"/>
      <c r="E231" s="45"/>
      <c r="F231" s="45"/>
      <c r="G231" s="45"/>
      <c r="H231" s="45"/>
      <c r="I231" s="45"/>
      <c r="J231" s="24"/>
      <c r="K231" s="75"/>
      <c r="L231" s="75"/>
      <c r="M231" s="75"/>
      <c r="N231" s="76"/>
      <c r="O231" s="76"/>
      <c r="P231" s="76"/>
      <c r="Q231" s="76"/>
      <c r="R231" s="24"/>
      <c r="S231" s="288"/>
      <c r="T231" s="288"/>
      <c r="U231" s="288"/>
      <c r="V231" s="288"/>
      <c r="W231" s="288"/>
      <c r="X231" s="288"/>
      <c r="Y231" s="289"/>
    </row>
    <row r="232" spans="1:25" customFormat="1" x14ac:dyDescent="0.25">
      <c r="A232" s="35" t="s">
        <v>84</v>
      </c>
      <c r="B232" s="291"/>
      <c r="C232" s="104"/>
      <c r="D232" s="45"/>
      <c r="E232" s="45"/>
      <c r="F232" s="45"/>
      <c r="G232" s="45"/>
      <c r="H232" s="45"/>
      <c r="I232" s="45"/>
      <c r="J232" s="24"/>
      <c r="K232" s="75"/>
      <c r="L232" s="75"/>
      <c r="M232" s="75"/>
      <c r="N232" s="76"/>
      <c r="O232" s="76"/>
      <c r="P232" s="76"/>
      <c r="Q232" s="76"/>
      <c r="R232" s="24"/>
      <c r="S232" s="288"/>
      <c r="T232" s="288"/>
      <c r="U232" s="288"/>
      <c r="V232" s="288"/>
      <c r="W232" s="288"/>
      <c r="X232" s="288"/>
      <c r="Y232" s="289"/>
    </row>
    <row r="233" spans="1:25" customFormat="1" ht="24" x14ac:dyDescent="0.25">
      <c r="A233" s="25">
        <v>1452</v>
      </c>
      <c r="B233" s="287" t="s">
        <v>85</v>
      </c>
      <c r="C233" s="102">
        <v>620</v>
      </c>
      <c r="D233" s="102">
        <v>620</v>
      </c>
      <c r="E233" s="102">
        <v>620</v>
      </c>
      <c r="F233" s="102">
        <v>620</v>
      </c>
      <c r="G233" s="102">
        <v>620</v>
      </c>
      <c r="H233" s="102">
        <v>620</v>
      </c>
      <c r="I233" s="102">
        <v>620</v>
      </c>
      <c r="J233" s="24"/>
      <c r="K233" s="75">
        <v>40</v>
      </c>
      <c r="L233" s="75">
        <v>55</v>
      </c>
      <c r="M233" s="75">
        <v>95</v>
      </c>
      <c r="N233" s="76">
        <v>99</v>
      </c>
      <c r="O233" s="76">
        <v>102</v>
      </c>
      <c r="P233" s="76">
        <v>95</v>
      </c>
      <c r="Q233" s="76">
        <v>96</v>
      </c>
      <c r="R233" s="24"/>
      <c r="S233" s="288">
        <f>K233*D233</f>
        <v>24800</v>
      </c>
      <c r="T233" s="288">
        <f t="shared" si="26"/>
        <v>34100</v>
      </c>
      <c r="U233" s="288">
        <f t="shared" si="27"/>
        <v>58900</v>
      </c>
      <c r="V233" s="288">
        <f t="shared" si="28"/>
        <v>61380</v>
      </c>
      <c r="W233" s="288">
        <f t="shared" si="28"/>
        <v>63240</v>
      </c>
      <c r="X233" s="288">
        <f t="shared" si="28"/>
        <v>58900</v>
      </c>
      <c r="Y233" s="289">
        <f t="shared" si="28"/>
        <v>59520</v>
      </c>
    </row>
    <row r="234" spans="1:25" customFormat="1" ht="24" x14ac:dyDescent="0.25">
      <c r="A234" s="25">
        <v>1453</v>
      </c>
      <c r="B234" s="287" t="s">
        <v>86</v>
      </c>
      <c r="C234" s="102">
        <v>1860</v>
      </c>
      <c r="D234" s="102">
        <v>1860</v>
      </c>
      <c r="E234" s="102">
        <v>1860</v>
      </c>
      <c r="F234" s="102">
        <v>1860</v>
      </c>
      <c r="G234" s="102">
        <v>1860</v>
      </c>
      <c r="H234" s="102">
        <v>1860</v>
      </c>
      <c r="I234" s="102">
        <v>1860</v>
      </c>
      <c r="J234" s="24"/>
      <c r="K234" s="75">
        <v>1686</v>
      </c>
      <c r="L234" s="75">
        <v>2361</v>
      </c>
      <c r="M234" s="75">
        <v>4047</v>
      </c>
      <c r="N234" s="76">
        <v>4290</v>
      </c>
      <c r="O234" s="76">
        <v>4526</v>
      </c>
      <c r="P234" s="76">
        <v>4775</v>
      </c>
      <c r="Q234" s="76">
        <v>5013</v>
      </c>
      <c r="R234" s="24"/>
      <c r="S234" s="288">
        <f>K234*D234</f>
        <v>3135960</v>
      </c>
      <c r="T234" s="288">
        <f t="shared" si="26"/>
        <v>4391460</v>
      </c>
      <c r="U234" s="288">
        <f t="shared" si="27"/>
        <v>7527420</v>
      </c>
      <c r="V234" s="288">
        <f t="shared" si="28"/>
        <v>7979400</v>
      </c>
      <c r="W234" s="288">
        <f t="shared" si="28"/>
        <v>8418360</v>
      </c>
      <c r="X234" s="288">
        <f t="shared" si="28"/>
        <v>8881500</v>
      </c>
      <c r="Y234" s="289">
        <f t="shared" si="28"/>
        <v>9324180</v>
      </c>
    </row>
    <row r="235" spans="1:25" customFormat="1" x14ac:dyDescent="0.25">
      <c r="A235" s="25">
        <v>1814</v>
      </c>
      <c r="B235" s="287" t="s">
        <v>87</v>
      </c>
      <c r="C235" s="102">
        <v>160</v>
      </c>
      <c r="D235" s="102">
        <v>160</v>
      </c>
      <c r="E235" s="102">
        <v>160</v>
      </c>
      <c r="F235" s="102">
        <v>160</v>
      </c>
      <c r="G235" s="102">
        <v>160</v>
      </c>
      <c r="H235" s="102">
        <v>160</v>
      </c>
      <c r="I235" s="102">
        <v>160</v>
      </c>
      <c r="J235" s="24"/>
      <c r="K235" s="75">
        <v>26973</v>
      </c>
      <c r="L235" s="75">
        <v>37762</v>
      </c>
      <c r="M235" s="75">
        <v>64735</v>
      </c>
      <c r="N235" s="76">
        <v>74934</v>
      </c>
      <c r="O235" s="76">
        <v>86752</v>
      </c>
      <c r="P235" s="76">
        <v>100449</v>
      </c>
      <c r="Q235" s="76">
        <v>116325</v>
      </c>
      <c r="R235" s="24"/>
      <c r="S235" s="288">
        <f>K235*D235</f>
        <v>4315680</v>
      </c>
      <c r="T235" s="288">
        <f t="shared" si="26"/>
        <v>6041920</v>
      </c>
      <c r="U235" s="288">
        <f t="shared" si="27"/>
        <v>10357600</v>
      </c>
      <c r="V235" s="288">
        <f t="shared" si="28"/>
        <v>11989440</v>
      </c>
      <c r="W235" s="288">
        <f t="shared" si="28"/>
        <v>13880320</v>
      </c>
      <c r="X235" s="288">
        <f t="shared" si="28"/>
        <v>16071840</v>
      </c>
      <c r="Y235" s="289">
        <f t="shared" si="28"/>
        <v>18612000</v>
      </c>
    </row>
    <row r="236" spans="1:25" customFormat="1" x14ac:dyDescent="0.25">
      <c r="A236" s="35" t="s">
        <v>84</v>
      </c>
      <c r="B236" s="291"/>
      <c r="C236" s="104"/>
      <c r="D236" s="104"/>
      <c r="E236" s="104"/>
      <c r="F236" s="104"/>
      <c r="G236" s="104"/>
      <c r="H236" s="104"/>
      <c r="I236" s="104"/>
      <c r="J236" s="24"/>
      <c r="K236" s="75"/>
      <c r="L236" s="75"/>
      <c r="M236" s="75"/>
      <c r="N236" s="77"/>
      <c r="O236" s="77"/>
      <c r="P236" s="76"/>
      <c r="Q236" s="76"/>
      <c r="R236" s="24"/>
      <c r="S236" s="288">
        <f>SUM(S233:S235)</f>
        <v>7476440</v>
      </c>
      <c r="T236" s="288">
        <f t="shared" ref="T236:Y236" si="39">SUM(T233:T235)</f>
        <v>10467480</v>
      </c>
      <c r="U236" s="288">
        <f t="shared" si="39"/>
        <v>17943920</v>
      </c>
      <c r="V236" s="288">
        <f t="shared" si="39"/>
        <v>20030220</v>
      </c>
      <c r="W236" s="288">
        <f t="shared" si="39"/>
        <v>22361920</v>
      </c>
      <c r="X236" s="288">
        <f t="shared" si="39"/>
        <v>25012240</v>
      </c>
      <c r="Y236" s="289">
        <f t="shared" si="39"/>
        <v>27995700</v>
      </c>
    </row>
    <row r="237" spans="1:25" customFormat="1" x14ac:dyDescent="0.25">
      <c r="A237" s="35"/>
      <c r="B237" s="291"/>
      <c r="C237" s="104"/>
      <c r="D237" s="104"/>
      <c r="E237" s="104"/>
      <c r="F237" s="104"/>
      <c r="G237" s="104"/>
      <c r="H237" s="104"/>
      <c r="I237" s="104"/>
      <c r="J237" s="24"/>
      <c r="K237" s="75"/>
      <c r="L237" s="75"/>
      <c r="M237" s="75"/>
      <c r="N237" s="77"/>
      <c r="O237" s="77"/>
      <c r="P237" s="75"/>
      <c r="Q237" s="76"/>
      <c r="R237" s="24"/>
      <c r="S237" s="288"/>
      <c r="T237" s="288"/>
      <c r="U237" s="288"/>
      <c r="V237" s="288"/>
      <c r="W237" s="288"/>
      <c r="X237" s="288"/>
      <c r="Y237" s="289"/>
    </row>
    <row r="238" spans="1:25" customFormat="1" x14ac:dyDescent="0.25">
      <c r="A238" s="35" t="s">
        <v>88</v>
      </c>
      <c r="B238" s="291"/>
      <c r="C238" s="104"/>
      <c r="D238" s="104"/>
      <c r="E238" s="104"/>
      <c r="F238" s="104"/>
      <c r="G238" s="104"/>
      <c r="H238" s="104"/>
      <c r="I238" s="104"/>
      <c r="J238" s="24"/>
      <c r="K238" s="75"/>
      <c r="L238" s="75"/>
      <c r="M238" s="75"/>
      <c r="N238" s="77"/>
      <c r="O238" s="77"/>
      <c r="P238" s="76"/>
      <c r="Q238" s="76"/>
      <c r="R238" s="24"/>
      <c r="S238" s="288"/>
      <c r="T238" s="288"/>
      <c r="U238" s="288"/>
      <c r="V238" s="288"/>
      <c r="W238" s="288"/>
      <c r="X238" s="288"/>
      <c r="Y238" s="289"/>
    </row>
    <row r="239" spans="1:25" customFormat="1" ht="24" x14ac:dyDescent="0.25">
      <c r="A239" s="25">
        <v>2452</v>
      </c>
      <c r="B239" s="287" t="s">
        <v>85</v>
      </c>
      <c r="C239" s="104">
        <v>310</v>
      </c>
      <c r="D239" s="104">
        <v>310</v>
      </c>
      <c r="E239" s="104">
        <v>310</v>
      </c>
      <c r="F239" s="104">
        <v>310</v>
      </c>
      <c r="G239" s="104">
        <v>310</v>
      </c>
      <c r="H239" s="104">
        <v>310</v>
      </c>
      <c r="I239" s="104">
        <v>310</v>
      </c>
      <c r="J239" s="24"/>
      <c r="K239" s="75">
        <v>71</v>
      </c>
      <c r="L239" s="75">
        <v>98</v>
      </c>
      <c r="M239" s="75">
        <v>169</v>
      </c>
      <c r="N239" s="76">
        <v>176</v>
      </c>
      <c r="O239" s="76">
        <v>181</v>
      </c>
      <c r="P239" s="76">
        <v>168</v>
      </c>
      <c r="Q239" s="76">
        <v>170</v>
      </c>
      <c r="R239" s="24"/>
      <c r="S239" s="288">
        <f t="shared" ref="S239:T302" si="40">K239*D239</f>
        <v>22010</v>
      </c>
      <c r="T239" s="288">
        <f t="shared" si="40"/>
        <v>30380</v>
      </c>
      <c r="U239" s="288">
        <f t="shared" ref="U239:U302" si="41">T239+S239</f>
        <v>52390</v>
      </c>
      <c r="V239" s="288">
        <f t="shared" ref="V239:Y302" si="42">N239*F239</f>
        <v>54560</v>
      </c>
      <c r="W239" s="288">
        <f t="shared" si="42"/>
        <v>56110</v>
      </c>
      <c r="X239" s="288">
        <f t="shared" si="42"/>
        <v>52080</v>
      </c>
      <c r="Y239" s="289">
        <f t="shared" si="42"/>
        <v>52700</v>
      </c>
    </row>
    <row r="240" spans="1:25" customFormat="1" ht="24" x14ac:dyDescent="0.25">
      <c r="A240" s="25">
        <v>2453</v>
      </c>
      <c r="B240" s="287" t="s">
        <v>86</v>
      </c>
      <c r="C240" s="104">
        <v>930</v>
      </c>
      <c r="D240" s="104">
        <v>930</v>
      </c>
      <c r="E240" s="104">
        <v>930</v>
      </c>
      <c r="F240" s="104">
        <v>930</v>
      </c>
      <c r="G240" s="104">
        <v>930</v>
      </c>
      <c r="H240" s="104">
        <v>930</v>
      </c>
      <c r="I240" s="104">
        <v>930</v>
      </c>
      <c r="J240" s="24"/>
      <c r="K240" s="75">
        <v>1478</v>
      </c>
      <c r="L240" s="75">
        <v>2068</v>
      </c>
      <c r="M240" s="75">
        <v>3546</v>
      </c>
      <c r="N240" s="76">
        <v>3758</v>
      </c>
      <c r="O240" s="76">
        <v>3966</v>
      </c>
      <c r="P240" s="76">
        <v>4183</v>
      </c>
      <c r="Q240" s="76">
        <v>4393</v>
      </c>
      <c r="R240" s="24"/>
      <c r="S240" s="288">
        <f t="shared" si="40"/>
        <v>1374540</v>
      </c>
      <c r="T240" s="288">
        <f t="shared" si="40"/>
        <v>1923240</v>
      </c>
      <c r="U240" s="288">
        <f t="shared" si="41"/>
        <v>3297780</v>
      </c>
      <c r="V240" s="288">
        <f t="shared" si="42"/>
        <v>3494940</v>
      </c>
      <c r="W240" s="288">
        <f t="shared" si="42"/>
        <v>3688380</v>
      </c>
      <c r="X240" s="288">
        <f t="shared" si="42"/>
        <v>3890190</v>
      </c>
      <c r="Y240" s="289">
        <f t="shared" si="42"/>
        <v>4085490</v>
      </c>
    </row>
    <row r="241" spans="1:25" customFormat="1" x14ac:dyDescent="0.25">
      <c r="A241" s="25">
        <v>2814</v>
      </c>
      <c r="B241" s="287" t="s">
        <v>87</v>
      </c>
      <c r="C241" s="104">
        <v>80</v>
      </c>
      <c r="D241" s="104">
        <v>80</v>
      </c>
      <c r="E241" s="104">
        <v>80</v>
      </c>
      <c r="F241" s="104">
        <v>80</v>
      </c>
      <c r="G241" s="104">
        <v>80</v>
      </c>
      <c r="H241" s="104">
        <v>80</v>
      </c>
      <c r="I241" s="104">
        <v>80</v>
      </c>
      <c r="J241" s="24"/>
      <c r="K241" s="75">
        <v>0</v>
      </c>
      <c r="L241" s="75">
        <v>0</v>
      </c>
      <c r="M241" s="75">
        <v>0</v>
      </c>
      <c r="N241" s="76">
        <v>0</v>
      </c>
      <c r="O241" s="76">
        <v>0</v>
      </c>
      <c r="P241" s="76">
        <v>0</v>
      </c>
      <c r="Q241" s="76">
        <v>0</v>
      </c>
      <c r="R241" s="24"/>
      <c r="S241" s="288">
        <f t="shared" si="40"/>
        <v>0</v>
      </c>
      <c r="T241" s="288">
        <f t="shared" si="40"/>
        <v>0</v>
      </c>
      <c r="U241" s="288">
        <f t="shared" si="41"/>
        <v>0</v>
      </c>
      <c r="V241" s="288">
        <f t="shared" si="42"/>
        <v>0</v>
      </c>
      <c r="W241" s="288">
        <f t="shared" si="42"/>
        <v>0</v>
      </c>
      <c r="X241" s="288">
        <f t="shared" si="42"/>
        <v>0</v>
      </c>
      <c r="Y241" s="289">
        <f t="shared" si="42"/>
        <v>0</v>
      </c>
    </row>
    <row r="242" spans="1:25" customFormat="1" x14ac:dyDescent="0.25">
      <c r="A242" s="27" t="s">
        <v>88</v>
      </c>
      <c r="B242" s="291"/>
      <c r="C242" s="104"/>
      <c r="D242" s="45"/>
      <c r="E242" s="45"/>
      <c r="F242" s="45"/>
      <c r="G242" s="45"/>
      <c r="H242" s="45"/>
      <c r="I242" s="45"/>
      <c r="J242" s="24"/>
      <c r="K242" s="75"/>
      <c r="L242" s="75"/>
      <c r="M242" s="75"/>
      <c r="N242" s="89"/>
      <c r="O242" s="89"/>
      <c r="P242" s="89"/>
      <c r="Q242" s="89"/>
      <c r="R242" s="24"/>
      <c r="S242" s="288">
        <f>SUM(S239:S241)</f>
        <v>1396550</v>
      </c>
      <c r="T242" s="288">
        <f t="shared" ref="T242:Y242" si="43">SUM(T239:T241)</f>
        <v>1953620</v>
      </c>
      <c r="U242" s="288">
        <f t="shared" si="43"/>
        <v>3350170</v>
      </c>
      <c r="V242" s="288">
        <f t="shared" si="43"/>
        <v>3549500</v>
      </c>
      <c r="W242" s="288">
        <f t="shared" si="43"/>
        <v>3744490</v>
      </c>
      <c r="X242" s="288">
        <f t="shared" si="43"/>
        <v>3942270</v>
      </c>
      <c r="Y242" s="289">
        <f t="shared" si="43"/>
        <v>4138190</v>
      </c>
    </row>
    <row r="243" spans="1:25" customFormat="1" x14ac:dyDescent="0.25">
      <c r="A243" s="27"/>
      <c r="B243" s="291"/>
      <c r="C243" s="104"/>
      <c r="D243" s="45"/>
      <c r="E243" s="45"/>
      <c r="F243" s="45"/>
      <c r="G243" s="45"/>
      <c r="H243" s="45"/>
      <c r="I243" s="45"/>
      <c r="J243" s="24"/>
      <c r="K243" s="75"/>
      <c r="L243" s="75"/>
      <c r="M243" s="75"/>
      <c r="N243" s="89"/>
      <c r="O243" s="89"/>
      <c r="P243" s="89"/>
      <c r="Q243" s="89"/>
      <c r="R243" s="24"/>
      <c r="S243" s="288"/>
      <c r="T243" s="288"/>
      <c r="U243" s="288"/>
      <c r="V243" s="288"/>
      <c r="W243" s="288"/>
      <c r="X243" s="288"/>
      <c r="Y243" s="289"/>
    </row>
    <row r="244" spans="1:25" customFormat="1" x14ac:dyDescent="0.25">
      <c r="A244" s="35" t="s">
        <v>4</v>
      </c>
      <c r="B244" s="291"/>
      <c r="C244" s="104"/>
      <c r="D244" s="45"/>
      <c r="E244" s="45"/>
      <c r="F244" s="45"/>
      <c r="G244" s="45"/>
      <c r="H244" s="45"/>
      <c r="I244" s="45"/>
      <c r="J244" s="24"/>
      <c r="K244" s="75"/>
      <c r="L244" s="75"/>
      <c r="M244" s="75"/>
      <c r="N244" s="76"/>
      <c r="O244" s="76"/>
      <c r="P244" s="76"/>
      <c r="Q244" s="76"/>
      <c r="R244" s="24"/>
      <c r="S244" s="288"/>
      <c r="T244" s="288"/>
      <c r="U244" s="288"/>
      <c r="V244" s="288"/>
      <c r="W244" s="288"/>
      <c r="X244" s="288"/>
      <c r="Y244" s="289"/>
    </row>
    <row r="245" spans="1:25" customFormat="1" ht="24" x14ac:dyDescent="0.25">
      <c r="A245" s="25">
        <v>3452</v>
      </c>
      <c r="B245" s="287" t="s">
        <v>85</v>
      </c>
      <c r="C245" s="104"/>
      <c r="D245" s="45"/>
      <c r="E245" s="45">
        <v>310</v>
      </c>
      <c r="F245" s="103">
        <v>310</v>
      </c>
      <c r="G245" s="103">
        <v>310</v>
      </c>
      <c r="H245" s="103">
        <v>310</v>
      </c>
      <c r="I245" s="103">
        <v>310</v>
      </c>
      <c r="J245" s="24"/>
      <c r="K245" s="75"/>
      <c r="L245" s="75">
        <v>42</v>
      </c>
      <c r="M245" s="75">
        <v>42</v>
      </c>
      <c r="N245" s="76">
        <v>44</v>
      </c>
      <c r="O245" s="76">
        <v>45</v>
      </c>
      <c r="P245" s="76">
        <v>42</v>
      </c>
      <c r="Q245" s="76">
        <v>43</v>
      </c>
      <c r="R245" s="24"/>
      <c r="S245" s="288">
        <f t="shared" si="40"/>
        <v>0</v>
      </c>
      <c r="T245" s="288">
        <f t="shared" si="40"/>
        <v>13020</v>
      </c>
      <c r="U245" s="288">
        <f t="shared" si="41"/>
        <v>13020</v>
      </c>
      <c r="V245" s="288">
        <f t="shared" si="42"/>
        <v>13640</v>
      </c>
      <c r="W245" s="288">
        <f t="shared" si="42"/>
        <v>13950</v>
      </c>
      <c r="X245" s="288">
        <f t="shared" si="42"/>
        <v>13020</v>
      </c>
      <c r="Y245" s="289">
        <f t="shared" si="42"/>
        <v>13330</v>
      </c>
    </row>
    <row r="246" spans="1:25" customFormat="1" ht="24" x14ac:dyDescent="0.25">
      <c r="A246" s="25">
        <v>3453</v>
      </c>
      <c r="B246" s="287" t="s">
        <v>86</v>
      </c>
      <c r="C246" s="104"/>
      <c r="D246" s="45"/>
      <c r="E246" s="45">
        <v>930</v>
      </c>
      <c r="F246" s="103">
        <v>930</v>
      </c>
      <c r="G246" s="103">
        <v>930</v>
      </c>
      <c r="H246" s="103">
        <v>930</v>
      </c>
      <c r="I246" s="103">
        <v>930</v>
      </c>
      <c r="J246" s="24"/>
      <c r="K246" s="75"/>
      <c r="L246" s="75">
        <v>886</v>
      </c>
      <c r="M246" s="75">
        <v>886</v>
      </c>
      <c r="N246" s="76">
        <v>940</v>
      </c>
      <c r="O246" s="76">
        <v>991</v>
      </c>
      <c r="P246" s="76">
        <v>1046</v>
      </c>
      <c r="Q246" s="76">
        <v>1098</v>
      </c>
      <c r="R246" s="24"/>
      <c r="S246" s="288">
        <f t="shared" si="40"/>
        <v>0</v>
      </c>
      <c r="T246" s="288">
        <f t="shared" si="40"/>
        <v>823980</v>
      </c>
      <c r="U246" s="288">
        <f t="shared" si="41"/>
        <v>823980</v>
      </c>
      <c r="V246" s="288">
        <f t="shared" si="42"/>
        <v>874200</v>
      </c>
      <c r="W246" s="288">
        <f t="shared" si="42"/>
        <v>921630</v>
      </c>
      <c r="X246" s="288">
        <f t="shared" si="42"/>
        <v>972780</v>
      </c>
      <c r="Y246" s="289">
        <f t="shared" si="42"/>
        <v>1021140</v>
      </c>
    </row>
    <row r="247" spans="1:25" customFormat="1" x14ac:dyDescent="0.25">
      <c r="A247" s="27" t="s">
        <v>4</v>
      </c>
      <c r="B247" s="291"/>
      <c r="C247" s="104"/>
      <c r="D247" s="45"/>
      <c r="E247" s="45"/>
      <c r="F247" s="45"/>
      <c r="G247" s="45"/>
      <c r="H247" s="45"/>
      <c r="I247" s="45"/>
      <c r="J247" s="24"/>
      <c r="K247" s="75"/>
      <c r="L247" s="75"/>
      <c r="M247" s="75"/>
      <c r="N247" s="89"/>
      <c r="O247" s="89"/>
      <c r="P247" s="89"/>
      <c r="Q247" s="89"/>
      <c r="R247" s="24"/>
      <c r="S247" s="288">
        <f>SUM(S245:S246)</f>
        <v>0</v>
      </c>
      <c r="T247" s="288">
        <f t="shared" ref="T247:Y247" si="44">SUM(T245:T246)</f>
        <v>837000</v>
      </c>
      <c r="U247" s="288">
        <f t="shared" si="44"/>
        <v>837000</v>
      </c>
      <c r="V247" s="288">
        <f t="shared" si="44"/>
        <v>887840</v>
      </c>
      <c r="W247" s="288">
        <f t="shared" si="44"/>
        <v>935580</v>
      </c>
      <c r="X247" s="288">
        <f t="shared" si="44"/>
        <v>985800</v>
      </c>
      <c r="Y247" s="289">
        <f t="shared" si="44"/>
        <v>1034470</v>
      </c>
    </row>
    <row r="248" spans="1:25" customFormat="1" x14ac:dyDescent="0.25">
      <c r="A248" s="27" t="s">
        <v>89</v>
      </c>
      <c r="B248" s="291"/>
      <c r="C248" s="104"/>
      <c r="D248" s="45"/>
      <c r="E248" s="45"/>
      <c r="F248" s="45"/>
      <c r="G248" s="45"/>
      <c r="H248" s="45"/>
      <c r="I248" s="45"/>
      <c r="J248" s="24"/>
      <c r="K248" s="75"/>
      <c r="L248" s="75"/>
      <c r="M248" s="75"/>
      <c r="N248" s="89"/>
      <c r="O248" s="89"/>
      <c r="P248" s="89"/>
      <c r="Q248" s="89"/>
      <c r="R248" s="24"/>
      <c r="S248" s="288">
        <f>S236+S242+S247</f>
        <v>8872990</v>
      </c>
      <c r="T248" s="288">
        <f t="shared" ref="T248:Y248" si="45">T236+T242+T247</f>
        <v>13258100</v>
      </c>
      <c r="U248" s="288">
        <f t="shared" si="45"/>
        <v>22131090</v>
      </c>
      <c r="V248" s="288">
        <f t="shared" si="45"/>
        <v>24467560</v>
      </c>
      <c r="W248" s="288">
        <f t="shared" si="45"/>
        <v>27041990</v>
      </c>
      <c r="X248" s="288">
        <f t="shared" si="45"/>
        <v>29940310</v>
      </c>
      <c r="Y248" s="289">
        <f t="shared" si="45"/>
        <v>33168360</v>
      </c>
    </row>
    <row r="249" spans="1:25" customFormat="1" x14ac:dyDescent="0.25">
      <c r="A249" s="27"/>
      <c r="B249" s="291"/>
      <c r="C249" s="104"/>
      <c r="D249" s="45"/>
      <c r="E249" s="45"/>
      <c r="F249" s="45"/>
      <c r="G249" s="45"/>
      <c r="H249" s="45"/>
      <c r="I249" s="45"/>
      <c r="J249" s="24"/>
      <c r="K249" s="75"/>
      <c r="L249" s="75"/>
      <c r="M249" s="75"/>
      <c r="N249" s="89"/>
      <c r="O249" s="89"/>
      <c r="P249" s="89"/>
      <c r="Q249" s="89"/>
      <c r="R249" s="24"/>
      <c r="S249" s="288"/>
      <c r="T249" s="288"/>
      <c r="U249" s="288"/>
      <c r="V249" s="288"/>
      <c r="W249" s="288"/>
      <c r="X249" s="288"/>
      <c r="Y249" s="289"/>
    </row>
    <row r="250" spans="1:25" customFormat="1" x14ac:dyDescent="0.25">
      <c r="A250" s="27" t="s">
        <v>90</v>
      </c>
      <c r="B250" s="291"/>
      <c r="C250" s="104"/>
      <c r="D250" s="45"/>
      <c r="E250" s="45"/>
      <c r="F250" s="45"/>
      <c r="G250" s="45"/>
      <c r="H250" s="45"/>
      <c r="I250" s="45"/>
      <c r="J250" s="24"/>
      <c r="K250" s="75"/>
      <c r="L250" s="75"/>
      <c r="M250" s="75"/>
      <c r="N250" s="77"/>
      <c r="O250" s="77"/>
      <c r="P250" s="77"/>
      <c r="Q250" s="77"/>
      <c r="R250" s="24"/>
      <c r="S250" s="288"/>
      <c r="T250" s="288"/>
      <c r="U250" s="288"/>
      <c r="V250" s="288"/>
      <c r="W250" s="288"/>
      <c r="X250" s="288"/>
      <c r="Y250" s="289"/>
    </row>
    <row r="251" spans="1:25" customFormat="1" x14ac:dyDescent="0.25">
      <c r="A251" s="25">
        <v>1631</v>
      </c>
      <c r="B251" s="287" t="s">
        <v>91</v>
      </c>
      <c r="C251" s="102">
        <v>380</v>
      </c>
      <c r="D251" s="102">
        <v>380</v>
      </c>
      <c r="E251" s="102">
        <v>380</v>
      </c>
      <c r="F251" s="102">
        <v>380</v>
      </c>
      <c r="G251" s="102">
        <v>380</v>
      </c>
      <c r="H251" s="102">
        <v>380</v>
      </c>
      <c r="I251" s="102">
        <v>380</v>
      </c>
      <c r="J251" s="24"/>
      <c r="K251" s="75">
        <v>31281</v>
      </c>
      <c r="L251" s="75">
        <v>23632</v>
      </c>
      <c r="M251" s="75">
        <v>54913</v>
      </c>
      <c r="N251" s="76">
        <v>57412</v>
      </c>
      <c r="O251" s="76">
        <v>59730</v>
      </c>
      <c r="P251" s="76">
        <v>62129</v>
      </c>
      <c r="Q251" s="76">
        <v>65235</v>
      </c>
      <c r="R251" s="24"/>
      <c r="S251" s="288">
        <f t="shared" si="40"/>
        <v>11886780</v>
      </c>
      <c r="T251" s="288">
        <f t="shared" si="40"/>
        <v>8980160</v>
      </c>
      <c r="U251" s="288">
        <f t="shared" si="41"/>
        <v>20866940</v>
      </c>
      <c r="V251" s="288">
        <f t="shared" si="42"/>
        <v>21816560</v>
      </c>
      <c r="W251" s="288">
        <f t="shared" si="42"/>
        <v>22697400</v>
      </c>
      <c r="X251" s="288">
        <f t="shared" si="42"/>
        <v>23609020</v>
      </c>
      <c r="Y251" s="289">
        <f t="shared" si="42"/>
        <v>24789300</v>
      </c>
    </row>
    <row r="252" spans="1:25" customFormat="1" x14ac:dyDescent="0.25">
      <c r="A252" s="25">
        <v>1632</v>
      </c>
      <c r="B252" s="287" t="s">
        <v>92</v>
      </c>
      <c r="C252" s="102">
        <v>620</v>
      </c>
      <c r="D252" s="102">
        <v>620</v>
      </c>
      <c r="E252" s="102">
        <v>620</v>
      </c>
      <c r="F252" s="102">
        <v>620</v>
      </c>
      <c r="G252" s="102">
        <v>620</v>
      </c>
      <c r="H252" s="102">
        <v>620</v>
      </c>
      <c r="I252" s="102">
        <v>620</v>
      </c>
      <c r="J252" s="24"/>
      <c r="K252" s="75">
        <v>335</v>
      </c>
      <c r="L252" s="75">
        <v>253</v>
      </c>
      <c r="M252" s="75">
        <v>588</v>
      </c>
      <c r="N252" s="76">
        <v>614</v>
      </c>
      <c r="O252" s="76">
        <v>639</v>
      </c>
      <c r="P252" s="76">
        <v>665</v>
      </c>
      <c r="Q252" s="76">
        <v>698</v>
      </c>
      <c r="R252" s="24"/>
      <c r="S252" s="288">
        <f t="shared" si="40"/>
        <v>207700</v>
      </c>
      <c r="T252" s="288">
        <f t="shared" si="40"/>
        <v>156860</v>
      </c>
      <c r="U252" s="288">
        <f t="shared" si="41"/>
        <v>364560</v>
      </c>
      <c r="V252" s="288">
        <f t="shared" si="42"/>
        <v>380680</v>
      </c>
      <c r="W252" s="288">
        <f t="shared" si="42"/>
        <v>396180</v>
      </c>
      <c r="X252" s="288">
        <f t="shared" si="42"/>
        <v>412300</v>
      </c>
      <c r="Y252" s="289">
        <f t="shared" si="42"/>
        <v>432760</v>
      </c>
    </row>
    <row r="253" spans="1:25" customFormat="1" ht="24" x14ac:dyDescent="0.25">
      <c r="A253" s="25">
        <v>1640</v>
      </c>
      <c r="B253" s="287" t="s">
        <v>93</v>
      </c>
      <c r="C253" s="102">
        <v>0</v>
      </c>
      <c r="D253" s="102">
        <v>0</v>
      </c>
      <c r="E253" s="102">
        <v>0</v>
      </c>
      <c r="F253" s="102">
        <v>0</v>
      </c>
      <c r="G253" s="102">
        <v>0</v>
      </c>
      <c r="H253" s="102">
        <v>0</v>
      </c>
      <c r="I253" s="102">
        <v>0</v>
      </c>
      <c r="J253" s="24"/>
      <c r="K253" s="75">
        <v>385</v>
      </c>
      <c r="L253" s="75">
        <v>423</v>
      </c>
      <c r="M253" s="75">
        <v>808</v>
      </c>
      <c r="N253" s="76">
        <v>808</v>
      </c>
      <c r="O253" s="76">
        <v>808</v>
      </c>
      <c r="P253" s="76">
        <v>808</v>
      </c>
      <c r="Q253" s="76">
        <v>808</v>
      </c>
      <c r="R253" s="24"/>
      <c r="S253" s="288">
        <f t="shared" si="40"/>
        <v>0</v>
      </c>
      <c r="T253" s="288">
        <f t="shared" si="40"/>
        <v>0</v>
      </c>
      <c r="U253" s="288">
        <f t="shared" si="41"/>
        <v>0</v>
      </c>
      <c r="V253" s="288">
        <f t="shared" si="42"/>
        <v>0</v>
      </c>
      <c r="W253" s="288">
        <f t="shared" si="42"/>
        <v>0</v>
      </c>
      <c r="X253" s="288">
        <f t="shared" si="42"/>
        <v>0</v>
      </c>
      <c r="Y253" s="289">
        <f t="shared" si="42"/>
        <v>0</v>
      </c>
    </row>
    <row r="254" spans="1:25" customFormat="1" x14ac:dyDescent="0.25">
      <c r="A254" s="25">
        <v>1641</v>
      </c>
      <c r="B254" s="287" t="s">
        <v>94</v>
      </c>
      <c r="C254" s="102">
        <v>120</v>
      </c>
      <c r="D254" s="102">
        <v>120</v>
      </c>
      <c r="E254" s="102">
        <v>120</v>
      </c>
      <c r="F254" s="102">
        <v>120</v>
      </c>
      <c r="G254" s="102">
        <v>120</v>
      </c>
      <c r="H254" s="102">
        <v>120</v>
      </c>
      <c r="I254" s="102">
        <v>120</v>
      </c>
      <c r="J254" s="24"/>
      <c r="K254" s="75">
        <v>1386</v>
      </c>
      <c r="L254" s="75">
        <v>1030</v>
      </c>
      <c r="M254" s="75">
        <v>2416</v>
      </c>
      <c r="N254" s="76">
        <v>2526</v>
      </c>
      <c r="O254" s="76">
        <v>2628</v>
      </c>
      <c r="P254" s="76">
        <v>2734</v>
      </c>
      <c r="Q254" s="76">
        <v>2870</v>
      </c>
      <c r="R254" s="24"/>
      <c r="S254" s="288">
        <f t="shared" si="40"/>
        <v>166320</v>
      </c>
      <c r="T254" s="288">
        <f t="shared" si="40"/>
        <v>123600</v>
      </c>
      <c r="U254" s="288">
        <f t="shared" si="41"/>
        <v>289920</v>
      </c>
      <c r="V254" s="288">
        <f t="shared" si="42"/>
        <v>303120</v>
      </c>
      <c r="W254" s="288">
        <f t="shared" si="42"/>
        <v>315360</v>
      </c>
      <c r="X254" s="288">
        <f t="shared" si="42"/>
        <v>328080</v>
      </c>
      <c r="Y254" s="289">
        <f t="shared" si="42"/>
        <v>344400</v>
      </c>
    </row>
    <row r="255" spans="1:25" customFormat="1" ht="24" x14ac:dyDescent="0.25">
      <c r="A255" s="25">
        <v>1642</v>
      </c>
      <c r="B255" s="287" t="s">
        <v>95</v>
      </c>
      <c r="C255" s="102">
        <v>490</v>
      </c>
      <c r="D255" s="102">
        <v>490</v>
      </c>
      <c r="E255" s="102">
        <v>490</v>
      </c>
      <c r="F255" s="102">
        <v>490</v>
      </c>
      <c r="G255" s="102">
        <v>490</v>
      </c>
      <c r="H255" s="102">
        <v>490</v>
      </c>
      <c r="I255" s="102">
        <v>490</v>
      </c>
      <c r="J255" s="24"/>
      <c r="K255" s="75">
        <v>29404</v>
      </c>
      <c r="L255" s="75">
        <v>22214</v>
      </c>
      <c r="M255" s="75">
        <v>51618</v>
      </c>
      <c r="N255" s="76">
        <v>53967</v>
      </c>
      <c r="O255" s="76">
        <v>56146</v>
      </c>
      <c r="P255" s="76">
        <v>58401</v>
      </c>
      <c r="Q255" s="76">
        <v>61321</v>
      </c>
      <c r="R255" s="24"/>
      <c r="S255" s="288">
        <f t="shared" si="40"/>
        <v>14407960</v>
      </c>
      <c r="T255" s="288">
        <f t="shared" si="40"/>
        <v>10884860</v>
      </c>
      <c r="U255" s="288">
        <f t="shared" si="41"/>
        <v>25292820</v>
      </c>
      <c r="V255" s="288">
        <f t="shared" si="42"/>
        <v>26443830</v>
      </c>
      <c r="W255" s="288">
        <f t="shared" si="42"/>
        <v>27511540</v>
      </c>
      <c r="X255" s="288">
        <f t="shared" si="42"/>
        <v>28616490</v>
      </c>
      <c r="Y255" s="289">
        <f t="shared" si="42"/>
        <v>30047290</v>
      </c>
    </row>
    <row r="256" spans="1:25" customFormat="1" ht="24" x14ac:dyDescent="0.25">
      <c r="A256" s="25">
        <v>1633</v>
      </c>
      <c r="B256" s="287" t="s">
        <v>96</v>
      </c>
      <c r="C256" s="102">
        <v>250</v>
      </c>
      <c r="D256" s="102">
        <v>250</v>
      </c>
      <c r="E256" s="102">
        <v>250</v>
      </c>
      <c r="F256" s="102">
        <v>250</v>
      </c>
      <c r="G256" s="102">
        <v>250</v>
      </c>
      <c r="H256" s="102">
        <v>250</v>
      </c>
      <c r="I256" s="102">
        <v>250</v>
      </c>
      <c r="J256" s="24"/>
      <c r="K256" s="75">
        <v>31466</v>
      </c>
      <c r="L256" s="75">
        <v>23392</v>
      </c>
      <c r="M256" s="75">
        <v>54858</v>
      </c>
      <c r="N256" s="76">
        <v>57355</v>
      </c>
      <c r="O256" s="76">
        <v>59670</v>
      </c>
      <c r="P256" s="76">
        <v>62067</v>
      </c>
      <c r="Q256" s="76">
        <v>65170</v>
      </c>
      <c r="R256" s="24"/>
      <c r="S256" s="288">
        <f t="shared" si="40"/>
        <v>7866500</v>
      </c>
      <c r="T256" s="288">
        <f t="shared" si="40"/>
        <v>5848000</v>
      </c>
      <c r="U256" s="288">
        <f t="shared" si="41"/>
        <v>13714500</v>
      </c>
      <c r="V256" s="288">
        <f t="shared" si="42"/>
        <v>14338750</v>
      </c>
      <c r="W256" s="288">
        <f t="shared" si="42"/>
        <v>14917500</v>
      </c>
      <c r="X256" s="288">
        <f t="shared" si="42"/>
        <v>15516750</v>
      </c>
      <c r="Y256" s="289">
        <f t="shared" si="42"/>
        <v>16292500</v>
      </c>
    </row>
    <row r="257" spans="1:25" customFormat="1" ht="24" x14ac:dyDescent="0.25">
      <c r="A257" s="25">
        <v>1643</v>
      </c>
      <c r="B257" s="287" t="s">
        <v>97</v>
      </c>
      <c r="C257" s="102">
        <v>0</v>
      </c>
      <c r="D257" s="102">
        <v>0</v>
      </c>
      <c r="E257" s="102">
        <v>0</v>
      </c>
      <c r="F257" s="102">
        <v>0</v>
      </c>
      <c r="G257" s="102">
        <v>0</v>
      </c>
      <c r="H257" s="102">
        <v>0</v>
      </c>
      <c r="I257" s="102">
        <v>0</v>
      </c>
      <c r="J257" s="24"/>
      <c r="K257" s="75">
        <v>385</v>
      </c>
      <c r="L257" s="75">
        <v>423</v>
      </c>
      <c r="M257" s="75">
        <v>808</v>
      </c>
      <c r="N257" s="76">
        <v>808</v>
      </c>
      <c r="O257" s="76">
        <v>808</v>
      </c>
      <c r="P257" s="76">
        <v>808</v>
      </c>
      <c r="Q257" s="76">
        <v>808</v>
      </c>
      <c r="R257" s="24"/>
      <c r="S257" s="288">
        <f t="shared" si="40"/>
        <v>0</v>
      </c>
      <c r="T257" s="288">
        <f t="shared" si="40"/>
        <v>0</v>
      </c>
      <c r="U257" s="288">
        <f t="shared" si="41"/>
        <v>0</v>
      </c>
      <c r="V257" s="288">
        <f t="shared" si="42"/>
        <v>0</v>
      </c>
      <c r="W257" s="288">
        <f t="shared" si="42"/>
        <v>0</v>
      </c>
      <c r="X257" s="288">
        <f t="shared" si="42"/>
        <v>0</v>
      </c>
      <c r="Y257" s="289">
        <f t="shared" si="42"/>
        <v>0</v>
      </c>
    </row>
    <row r="258" spans="1:25" customFormat="1" x14ac:dyDescent="0.25">
      <c r="A258" s="25">
        <v>1614</v>
      </c>
      <c r="B258" s="287" t="s">
        <v>36</v>
      </c>
      <c r="C258" s="102">
        <v>250</v>
      </c>
      <c r="D258" s="102">
        <v>250</v>
      </c>
      <c r="E258" s="102">
        <v>250</v>
      </c>
      <c r="F258" s="102">
        <v>250</v>
      </c>
      <c r="G258" s="102">
        <v>250</v>
      </c>
      <c r="H258" s="102">
        <v>250</v>
      </c>
      <c r="I258" s="102">
        <v>250</v>
      </c>
      <c r="J258" s="24"/>
      <c r="K258" s="75">
        <v>13024</v>
      </c>
      <c r="L258" s="75">
        <v>9683</v>
      </c>
      <c r="M258" s="75">
        <v>22707</v>
      </c>
      <c r="N258" s="76">
        <v>23740</v>
      </c>
      <c r="O258" s="76">
        <v>24698</v>
      </c>
      <c r="P258" s="76">
        <v>25690</v>
      </c>
      <c r="Q258" s="76">
        <v>26975</v>
      </c>
      <c r="R258" s="24"/>
      <c r="S258" s="288">
        <f t="shared" si="40"/>
        <v>3256000</v>
      </c>
      <c r="T258" s="288">
        <f t="shared" si="40"/>
        <v>2420750</v>
      </c>
      <c r="U258" s="288">
        <f t="shared" si="41"/>
        <v>5676750</v>
      </c>
      <c r="V258" s="288">
        <f t="shared" si="42"/>
        <v>5935000</v>
      </c>
      <c r="W258" s="288">
        <f t="shared" si="42"/>
        <v>6174500</v>
      </c>
      <c r="X258" s="288">
        <f t="shared" si="42"/>
        <v>6422500</v>
      </c>
      <c r="Y258" s="289">
        <f t="shared" si="42"/>
        <v>6743750</v>
      </c>
    </row>
    <row r="259" spans="1:25" customFormat="1" x14ac:dyDescent="0.25">
      <c r="A259" s="25">
        <v>1615</v>
      </c>
      <c r="B259" s="287" t="s">
        <v>37</v>
      </c>
      <c r="C259" s="102">
        <v>60</v>
      </c>
      <c r="D259" s="102">
        <v>60</v>
      </c>
      <c r="E259" s="102">
        <v>60</v>
      </c>
      <c r="F259" s="102">
        <v>60</v>
      </c>
      <c r="G259" s="102">
        <v>60</v>
      </c>
      <c r="H259" s="102">
        <v>60</v>
      </c>
      <c r="I259" s="102">
        <v>60</v>
      </c>
      <c r="J259" s="24"/>
      <c r="K259" s="75">
        <v>74499</v>
      </c>
      <c r="L259" s="75">
        <v>56138</v>
      </c>
      <c r="M259" s="75">
        <v>130637</v>
      </c>
      <c r="N259" s="76">
        <v>146308</v>
      </c>
      <c r="O259" s="76">
        <v>151569</v>
      </c>
      <c r="P259" s="76">
        <v>157014</v>
      </c>
      <c r="Q259" s="76">
        <v>164065</v>
      </c>
      <c r="R259" s="24"/>
      <c r="S259" s="288">
        <f t="shared" si="40"/>
        <v>4469940</v>
      </c>
      <c r="T259" s="288">
        <f t="shared" si="40"/>
        <v>3368280</v>
      </c>
      <c r="U259" s="288">
        <f t="shared" si="41"/>
        <v>7838220</v>
      </c>
      <c r="V259" s="288">
        <f t="shared" si="42"/>
        <v>8778480</v>
      </c>
      <c r="W259" s="288">
        <f t="shared" si="42"/>
        <v>9094140</v>
      </c>
      <c r="X259" s="288">
        <f t="shared" si="42"/>
        <v>9420840</v>
      </c>
      <c r="Y259" s="289">
        <f t="shared" si="42"/>
        <v>9843900</v>
      </c>
    </row>
    <row r="260" spans="1:25" customFormat="1" x14ac:dyDescent="0.25">
      <c r="A260" s="25">
        <v>1616</v>
      </c>
      <c r="B260" s="287" t="s">
        <v>38</v>
      </c>
      <c r="C260" s="102">
        <v>450</v>
      </c>
      <c r="D260" s="102">
        <v>450</v>
      </c>
      <c r="E260" s="102">
        <v>450</v>
      </c>
      <c r="F260" s="102">
        <v>450</v>
      </c>
      <c r="G260" s="102">
        <v>450</v>
      </c>
      <c r="H260" s="102">
        <v>450</v>
      </c>
      <c r="I260" s="102">
        <v>450</v>
      </c>
      <c r="J260" s="24"/>
      <c r="K260" s="75">
        <v>1802</v>
      </c>
      <c r="L260" s="75">
        <v>1361</v>
      </c>
      <c r="M260" s="75">
        <v>3163</v>
      </c>
      <c r="N260" s="76">
        <v>3307</v>
      </c>
      <c r="O260" s="76">
        <v>3440</v>
      </c>
      <c r="P260" s="76">
        <v>3579</v>
      </c>
      <c r="Q260" s="76">
        <v>3758</v>
      </c>
      <c r="R260" s="24"/>
      <c r="S260" s="288">
        <f t="shared" si="40"/>
        <v>810900</v>
      </c>
      <c r="T260" s="288">
        <f t="shared" si="40"/>
        <v>612450</v>
      </c>
      <c r="U260" s="288">
        <f t="shared" si="41"/>
        <v>1423350</v>
      </c>
      <c r="V260" s="288">
        <f t="shared" si="42"/>
        <v>1488150</v>
      </c>
      <c r="W260" s="288">
        <f t="shared" si="42"/>
        <v>1548000</v>
      </c>
      <c r="X260" s="288">
        <f t="shared" si="42"/>
        <v>1610550</v>
      </c>
      <c r="Y260" s="289">
        <f t="shared" si="42"/>
        <v>1691100</v>
      </c>
    </row>
    <row r="261" spans="1:25" customFormat="1" ht="24" x14ac:dyDescent="0.25">
      <c r="A261" s="25">
        <v>1617</v>
      </c>
      <c r="B261" s="287" t="s">
        <v>98</v>
      </c>
      <c r="C261" s="104">
        <v>130</v>
      </c>
      <c r="D261" s="104">
        <v>130</v>
      </c>
      <c r="E261" s="104">
        <v>130</v>
      </c>
      <c r="F261" s="104">
        <v>130</v>
      </c>
      <c r="G261" s="104">
        <v>130</v>
      </c>
      <c r="H261" s="104">
        <v>130</v>
      </c>
      <c r="I261" s="104">
        <v>130</v>
      </c>
      <c r="J261" s="24"/>
      <c r="K261" s="75">
        <v>13911</v>
      </c>
      <c r="L261" s="75">
        <v>10341</v>
      </c>
      <c r="M261" s="75">
        <v>24252</v>
      </c>
      <c r="N261" s="76">
        <v>25356</v>
      </c>
      <c r="O261" s="76">
        <v>26379</v>
      </c>
      <c r="P261" s="76">
        <v>27439</v>
      </c>
      <c r="Q261" s="76">
        <v>28811</v>
      </c>
      <c r="R261" s="24"/>
      <c r="S261" s="288">
        <f t="shared" si="40"/>
        <v>1808430</v>
      </c>
      <c r="T261" s="288">
        <f t="shared" si="40"/>
        <v>1344330</v>
      </c>
      <c r="U261" s="288">
        <f t="shared" si="41"/>
        <v>3152760</v>
      </c>
      <c r="V261" s="288">
        <f t="shared" si="42"/>
        <v>3296280</v>
      </c>
      <c r="W261" s="288">
        <f t="shared" si="42"/>
        <v>3429270</v>
      </c>
      <c r="X261" s="288">
        <f t="shared" si="42"/>
        <v>3567070</v>
      </c>
      <c r="Y261" s="289">
        <f t="shared" si="42"/>
        <v>3745430</v>
      </c>
    </row>
    <row r="262" spans="1:25" customFormat="1" ht="24" x14ac:dyDescent="0.25">
      <c r="A262" s="25">
        <v>1618</v>
      </c>
      <c r="B262" s="287" t="s">
        <v>99</v>
      </c>
      <c r="C262" s="104">
        <v>130</v>
      </c>
      <c r="D262" s="104">
        <v>130</v>
      </c>
      <c r="E262" s="104">
        <v>130</v>
      </c>
      <c r="F262" s="104">
        <v>130</v>
      </c>
      <c r="G262" s="104">
        <v>130</v>
      </c>
      <c r="H262" s="104">
        <v>130</v>
      </c>
      <c r="I262" s="104">
        <v>130</v>
      </c>
      <c r="J262" s="24"/>
      <c r="K262" s="75">
        <v>1065</v>
      </c>
      <c r="L262" s="75">
        <v>760</v>
      </c>
      <c r="M262" s="75">
        <v>1825</v>
      </c>
      <c r="N262" s="76">
        <v>1917</v>
      </c>
      <c r="O262" s="76">
        <v>2012</v>
      </c>
      <c r="P262" s="76">
        <v>2113</v>
      </c>
      <c r="Q262" s="76">
        <v>2218</v>
      </c>
      <c r="R262" s="24"/>
      <c r="S262" s="288">
        <f t="shared" si="40"/>
        <v>138450</v>
      </c>
      <c r="T262" s="288">
        <f t="shared" si="40"/>
        <v>98800</v>
      </c>
      <c r="U262" s="288">
        <f t="shared" si="41"/>
        <v>237250</v>
      </c>
      <c r="V262" s="288">
        <f t="shared" si="42"/>
        <v>249210</v>
      </c>
      <c r="W262" s="288">
        <f t="shared" si="42"/>
        <v>261560</v>
      </c>
      <c r="X262" s="288">
        <f t="shared" si="42"/>
        <v>274690</v>
      </c>
      <c r="Y262" s="289">
        <f t="shared" si="42"/>
        <v>288340</v>
      </c>
    </row>
    <row r="263" spans="1:25" customFormat="1" x14ac:dyDescent="0.25">
      <c r="A263" s="25">
        <v>1681</v>
      </c>
      <c r="B263" s="287" t="s">
        <v>100</v>
      </c>
      <c r="C263" s="102">
        <v>310</v>
      </c>
      <c r="D263" s="102">
        <v>310</v>
      </c>
      <c r="E263" s="102">
        <v>310</v>
      </c>
      <c r="F263" s="102">
        <v>310</v>
      </c>
      <c r="G263" s="102">
        <v>310</v>
      </c>
      <c r="H263" s="102">
        <v>310</v>
      </c>
      <c r="I263" s="102">
        <v>310</v>
      </c>
      <c r="J263" s="24"/>
      <c r="K263" s="75">
        <v>2195</v>
      </c>
      <c r="L263" s="75">
        <v>1658</v>
      </c>
      <c r="M263" s="75">
        <v>3853</v>
      </c>
      <c r="N263" s="76">
        <v>4028</v>
      </c>
      <c r="O263" s="76">
        <v>4191</v>
      </c>
      <c r="P263" s="76">
        <v>4359</v>
      </c>
      <c r="Q263" s="76">
        <v>4577</v>
      </c>
      <c r="R263" s="24"/>
      <c r="S263" s="288">
        <f t="shared" si="40"/>
        <v>680450</v>
      </c>
      <c r="T263" s="288">
        <f t="shared" si="40"/>
        <v>513980</v>
      </c>
      <c r="U263" s="288">
        <f t="shared" si="41"/>
        <v>1194430</v>
      </c>
      <c r="V263" s="288">
        <f t="shared" si="42"/>
        <v>1248680</v>
      </c>
      <c r="W263" s="288">
        <f t="shared" si="42"/>
        <v>1299210</v>
      </c>
      <c r="X263" s="288">
        <f t="shared" si="42"/>
        <v>1351290</v>
      </c>
      <c r="Y263" s="289">
        <f t="shared" si="42"/>
        <v>1418870</v>
      </c>
    </row>
    <row r="264" spans="1:25" customFormat="1" x14ac:dyDescent="0.25">
      <c r="A264" s="35" t="s">
        <v>90</v>
      </c>
      <c r="B264" s="291"/>
      <c r="C264" s="102"/>
      <c r="D264" s="102"/>
      <c r="E264" s="102"/>
      <c r="F264" s="102"/>
      <c r="G264" s="102"/>
      <c r="H264" s="102"/>
      <c r="I264" s="102"/>
      <c r="J264" s="24"/>
      <c r="K264" s="75"/>
      <c r="L264" s="75"/>
      <c r="M264" s="75"/>
      <c r="N264" s="76"/>
      <c r="O264" s="76"/>
      <c r="P264" s="76"/>
      <c r="Q264" s="76"/>
      <c r="R264" s="24"/>
      <c r="S264" s="288">
        <f>SUM(S251:S263)</f>
        <v>45699430</v>
      </c>
      <c r="T264" s="288">
        <f t="shared" ref="T264:Y264" si="46">SUM(T251:T263)</f>
        <v>34352070</v>
      </c>
      <c r="U264" s="288">
        <f t="shared" si="46"/>
        <v>80051500</v>
      </c>
      <c r="V264" s="288">
        <f t="shared" si="46"/>
        <v>84278740</v>
      </c>
      <c r="W264" s="288">
        <f t="shared" si="46"/>
        <v>87644660</v>
      </c>
      <c r="X264" s="288">
        <f t="shared" si="46"/>
        <v>91129580</v>
      </c>
      <c r="Y264" s="289">
        <f t="shared" si="46"/>
        <v>95637640</v>
      </c>
    </row>
    <row r="265" spans="1:25" customFormat="1" x14ac:dyDescent="0.25">
      <c r="A265" s="27"/>
      <c r="B265" s="291"/>
      <c r="C265" s="104"/>
      <c r="D265" s="104"/>
      <c r="E265" s="104"/>
      <c r="F265" s="104"/>
      <c r="G265" s="104"/>
      <c r="H265" s="104"/>
      <c r="I265" s="104"/>
      <c r="J265" s="24"/>
      <c r="K265" s="75"/>
      <c r="L265" s="75"/>
      <c r="M265" s="75"/>
      <c r="N265" s="89"/>
      <c r="O265" s="89"/>
      <c r="P265" s="89"/>
      <c r="Q265" s="89"/>
      <c r="R265" s="24"/>
      <c r="S265" s="288"/>
      <c r="T265" s="288"/>
      <c r="U265" s="288"/>
      <c r="V265" s="288"/>
      <c r="W265" s="288"/>
      <c r="X265" s="288"/>
      <c r="Y265" s="289"/>
    </row>
    <row r="266" spans="1:25" customFormat="1" x14ac:dyDescent="0.25">
      <c r="A266" s="35" t="s">
        <v>101</v>
      </c>
      <c r="B266" s="291"/>
      <c r="C266" s="102"/>
      <c r="D266" s="102"/>
      <c r="E266" s="102"/>
      <c r="F266" s="102"/>
      <c r="G266" s="102"/>
      <c r="H266" s="102"/>
      <c r="I266" s="102"/>
      <c r="J266" s="24"/>
      <c r="K266" s="75"/>
      <c r="L266" s="75"/>
      <c r="M266" s="75"/>
      <c r="N266" s="76"/>
      <c r="O266" s="76"/>
      <c r="P266" s="76"/>
      <c r="Q266" s="76"/>
      <c r="R266" s="24"/>
      <c r="S266" s="288"/>
      <c r="T266" s="288"/>
      <c r="U266" s="288"/>
      <c r="V266" s="288"/>
      <c r="W266" s="288"/>
      <c r="X266" s="288"/>
      <c r="Y266" s="289"/>
    </row>
    <row r="267" spans="1:25" customFormat="1" x14ac:dyDescent="0.25">
      <c r="A267" s="25">
        <v>2631</v>
      </c>
      <c r="B267" s="287" t="s">
        <v>91</v>
      </c>
      <c r="C267" s="102">
        <v>190</v>
      </c>
      <c r="D267" s="102">
        <v>190</v>
      </c>
      <c r="E267" s="102">
        <v>190</v>
      </c>
      <c r="F267" s="102">
        <v>190</v>
      </c>
      <c r="G267" s="102">
        <v>190</v>
      </c>
      <c r="H267" s="102">
        <v>190</v>
      </c>
      <c r="I267" s="102">
        <v>190</v>
      </c>
      <c r="J267" s="24"/>
      <c r="K267" s="75">
        <v>7999</v>
      </c>
      <c r="L267" s="75">
        <v>6067</v>
      </c>
      <c r="M267" s="75">
        <v>14066</v>
      </c>
      <c r="N267" s="76">
        <v>14706</v>
      </c>
      <c r="O267" s="76">
        <v>15299</v>
      </c>
      <c r="P267" s="76">
        <v>15914</v>
      </c>
      <c r="Q267" s="76">
        <v>16710</v>
      </c>
      <c r="R267" s="24"/>
      <c r="S267" s="288">
        <f t="shared" si="40"/>
        <v>1519810</v>
      </c>
      <c r="T267" s="288">
        <f t="shared" si="40"/>
        <v>1152730</v>
      </c>
      <c r="U267" s="288">
        <f t="shared" si="41"/>
        <v>2672540</v>
      </c>
      <c r="V267" s="288">
        <f t="shared" si="42"/>
        <v>2794140</v>
      </c>
      <c r="W267" s="288">
        <f t="shared" si="42"/>
        <v>2906810</v>
      </c>
      <c r="X267" s="288">
        <f t="shared" si="42"/>
        <v>3023660</v>
      </c>
      <c r="Y267" s="289">
        <f t="shared" si="42"/>
        <v>3174900</v>
      </c>
    </row>
    <row r="268" spans="1:25" customFormat="1" x14ac:dyDescent="0.25">
      <c r="A268" s="25">
        <v>2632</v>
      </c>
      <c r="B268" s="287" t="s">
        <v>92</v>
      </c>
      <c r="C268" s="102">
        <v>310</v>
      </c>
      <c r="D268" s="102">
        <v>310</v>
      </c>
      <c r="E268" s="102">
        <v>310</v>
      </c>
      <c r="F268" s="102">
        <v>310</v>
      </c>
      <c r="G268" s="102">
        <v>310</v>
      </c>
      <c r="H268" s="102">
        <v>310</v>
      </c>
      <c r="I268" s="102">
        <v>310</v>
      </c>
      <c r="J268" s="24"/>
      <c r="K268" s="75">
        <v>85</v>
      </c>
      <c r="L268" s="75">
        <v>65</v>
      </c>
      <c r="M268" s="75">
        <v>150</v>
      </c>
      <c r="N268" s="76">
        <v>158</v>
      </c>
      <c r="O268" s="76">
        <v>164</v>
      </c>
      <c r="P268" s="76">
        <v>170</v>
      </c>
      <c r="Q268" s="76">
        <v>178</v>
      </c>
      <c r="R268" s="24"/>
      <c r="S268" s="288">
        <f t="shared" si="40"/>
        <v>26350</v>
      </c>
      <c r="T268" s="288">
        <f t="shared" si="40"/>
        <v>20150</v>
      </c>
      <c r="U268" s="288">
        <f t="shared" si="41"/>
        <v>46500</v>
      </c>
      <c r="V268" s="288">
        <f t="shared" si="42"/>
        <v>48980</v>
      </c>
      <c r="W268" s="288">
        <f t="shared" si="42"/>
        <v>50840</v>
      </c>
      <c r="X268" s="288">
        <f t="shared" si="42"/>
        <v>52700</v>
      </c>
      <c r="Y268" s="289">
        <f t="shared" si="42"/>
        <v>55180</v>
      </c>
    </row>
    <row r="269" spans="1:25" customFormat="1" ht="24" x14ac:dyDescent="0.25">
      <c r="A269" s="25">
        <v>2640</v>
      </c>
      <c r="B269" s="287" t="s">
        <v>93</v>
      </c>
      <c r="C269" s="102">
        <v>0</v>
      </c>
      <c r="D269" s="102">
        <v>0</v>
      </c>
      <c r="E269" s="102">
        <v>0</v>
      </c>
      <c r="F269" s="102">
        <v>0</v>
      </c>
      <c r="G269" s="102">
        <v>0</v>
      </c>
      <c r="H269" s="102">
        <v>0</v>
      </c>
      <c r="I269" s="102">
        <v>0</v>
      </c>
      <c r="J269" s="24"/>
      <c r="K269" s="75">
        <v>65</v>
      </c>
      <c r="L269" s="75">
        <v>74</v>
      </c>
      <c r="M269" s="75">
        <v>139</v>
      </c>
      <c r="N269" s="76">
        <v>139</v>
      </c>
      <c r="O269" s="76">
        <v>139</v>
      </c>
      <c r="P269" s="76">
        <v>139</v>
      </c>
      <c r="Q269" s="76">
        <v>139</v>
      </c>
      <c r="R269" s="24"/>
      <c r="S269" s="288">
        <f t="shared" si="40"/>
        <v>0</v>
      </c>
      <c r="T269" s="288">
        <f t="shared" si="40"/>
        <v>0</v>
      </c>
      <c r="U269" s="288">
        <f t="shared" si="41"/>
        <v>0</v>
      </c>
      <c r="V269" s="288">
        <f t="shared" si="42"/>
        <v>0</v>
      </c>
      <c r="W269" s="288">
        <f t="shared" si="42"/>
        <v>0</v>
      </c>
      <c r="X269" s="288">
        <f t="shared" si="42"/>
        <v>0</v>
      </c>
      <c r="Y269" s="289">
        <f t="shared" si="42"/>
        <v>0</v>
      </c>
    </row>
    <row r="270" spans="1:25" customFormat="1" x14ac:dyDescent="0.25">
      <c r="A270" s="25">
        <v>2641</v>
      </c>
      <c r="B270" s="287" t="s">
        <v>94</v>
      </c>
      <c r="C270" s="102">
        <v>60</v>
      </c>
      <c r="D270" s="102">
        <v>60</v>
      </c>
      <c r="E270" s="102">
        <v>60</v>
      </c>
      <c r="F270" s="102">
        <v>60</v>
      </c>
      <c r="G270" s="102">
        <v>60</v>
      </c>
      <c r="H270" s="102">
        <v>60</v>
      </c>
      <c r="I270" s="102">
        <v>60</v>
      </c>
      <c r="J270" s="24"/>
      <c r="K270" s="75">
        <v>1412</v>
      </c>
      <c r="L270" s="75">
        <v>1050</v>
      </c>
      <c r="M270" s="75">
        <v>2462</v>
      </c>
      <c r="N270" s="76">
        <v>2574</v>
      </c>
      <c r="O270" s="76">
        <v>2678</v>
      </c>
      <c r="P270" s="76">
        <v>2785</v>
      </c>
      <c r="Q270" s="76">
        <v>2924</v>
      </c>
      <c r="R270" s="24"/>
      <c r="S270" s="288">
        <f t="shared" si="40"/>
        <v>84720</v>
      </c>
      <c r="T270" s="288">
        <f t="shared" si="40"/>
        <v>63000</v>
      </c>
      <c r="U270" s="288">
        <f t="shared" si="41"/>
        <v>147720</v>
      </c>
      <c r="V270" s="288">
        <f t="shared" si="42"/>
        <v>154440</v>
      </c>
      <c r="W270" s="288">
        <f t="shared" si="42"/>
        <v>160680</v>
      </c>
      <c r="X270" s="288">
        <f t="shared" si="42"/>
        <v>167100</v>
      </c>
      <c r="Y270" s="289">
        <f t="shared" si="42"/>
        <v>175440</v>
      </c>
    </row>
    <row r="271" spans="1:25" customFormat="1" ht="24" x14ac:dyDescent="0.25">
      <c r="A271" s="25">
        <v>2642</v>
      </c>
      <c r="B271" s="287" t="s">
        <v>95</v>
      </c>
      <c r="C271" s="102">
        <v>245</v>
      </c>
      <c r="D271" s="102">
        <v>245</v>
      </c>
      <c r="E271" s="102">
        <v>245</v>
      </c>
      <c r="F271" s="102">
        <v>245</v>
      </c>
      <c r="G271" s="102">
        <v>245</v>
      </c>
      <c r="H271" s="102">
        <v>245</v>
      </c>
      <c r="I271" s="102">
        <v>245</v>
      </c>
      <c r="J271" s="24"/>
      <c r="K271" s="75">
        <v>6479</v>
      </c>
      <c r="L271" s="75">
        <v>4914</v>
      </c>
      <c r="M271" s="75">
        <v>11393</v>
      </c>
      <c r="N271" s="76">
        <v>11911</v>
      </c>
      <c r="O271" s="76">
        <v>12392</v>
      </c>
      <c r="P271" s="76">
        <v>12890</v>
      </c>
      <c r="Q271" s="76">
        <v>13534</v>
      </c>
      <c r="R271" s="24"/>
      <c r="S271" s="288">
        <f t="shared" si="40"/>
        <v>1587355</v>
      </c>
      <c r="T271" s="288">
        <f t="shared" si="40"/>
        <v>1203930</v>
      </c>
      <c r="U271" s="288">
        <f t="shared" si="41"/>
        <v>2791285</v>
      </c>
      <c r="V271" s="288">
        <f t="shared" si="42"/>
        <v>2918195</v>
      </c>
      <c r="W271" s="288">
        <f t="shared" si="42"/>
        <v>3036040</v>
      </c>
      <c r="X271" s="288">
        <f t="shared" si="42"/>
        <v>3158050</v>
      </c>
      <c r="Y271" s="289">
        <f t="shared" si="42"/>
        <v>3315830</v>
      </c>
    </row>
    <row r="272" spans="1:25" customFormat="1" ht="24" x14ac:dyDescent="0.25">
      <c r="A272" s="25">
        <v>2633</v>
      </c>
      <c r="B272" s="287" t="s">
        <v>96</v>
      </c>
      <c r="C272" s="102">
        <v>125</v>
      </c>
      <c r="D272" s="102">
        <v>125</v>
      </c>
      <c r="E272" s="102">
        <v>125</v>
      </c>
      <c r="F272" s="102">
        <v>125</v>
      </c>
      <c r="G272" s="102">
        <v>125</v>
      </c>
      <c r="H272" s="102">
        <v>125</v>
      </c>
      <c r="I272" s="102">
        <v>125</v>
      </c>
      <c r="J272" s="24"/>
      <c r="K272" s="75">
        <v>7987</v>
      </c>
      <c r="L272" s="75">
        <v>5938</v>
      </c>
      <c r="M272" s="75">
        <v>13925</v>
      </c>
      <c r="N272" s="76">
        <v>14558</v>
      </c>
      <c r="O272" s="76">
        <v>15146</v>
      </c>
      <c r="P272" s="76">
        <v>15754</v>
      </c>
      <c r="Q272" s="76">
        <v>16542</v>
      </c>
      <c r="R272" s="24"/>
      <c r="S272" s="288">
        <f t="shared" si="40"/>
        <v>998375</v>
      </c>
      <c r="T272" s="288">
        <f t="shared" si="40"/>
        <v>742250</v>
      </c>
      <c r="U272" s="288">
        <f t="shared" si="41"/>
        <v>1740625</v>
      </c>
      <c r="V272" s="288">
        <f t="shared" si="42"/>
        <v>1819750</v>
      </c>
      <c r="W272" s="288">
        <f t="shared" si="42"/>
        <v>1893250</v>
      </c>
      <c r="X272" s="288">
        <f t="shared" si="42"/>
        <v>1969250</v>
      </c>
      <c r="Y272" s="289">
        <f t="shared" si="42"/>
        <v>2067750</v>
      </c>
    </row>
    <row r="273" spans="1:25" customFormat="1" ht="24" x14ac:dyDescent="0.25">
      <c r="A273" s="25">
        <v>2643</v>
      </c>
      <c r="B273" s="287" t="s">
        <v>97</v>
      </c>
      <c r="C273" s="102">
        <v>0</v>
      </c>
      <c r="D273" s="102">
        <v>0</v>
      </c>
      <c r="E273" s="102">
        <v>0</v>
      </c>
      <c r="F273" s="102">
        <v>0</v>
      </c>
      <c r="G273" s="102">
        <v>0</v>
      </c>
      <c r="H273" s="102">
        <v>0</v>
      </c>
      <c r="I273" s="102">
        <v>0</v>
      </c>
      <c r="J273" s="24"/>
      <c r="K273" s="75">
        <v>65</v>
      </c>
      <c r="L273" s="75">
        <v>74</v>
      </c>
      <c r="M273" s="75">
        <v>139</v>
      </c>
      <c r="N273" s="76">
        <v>139</v>
      </c>
      <c r="O273" s="76">
        <v>139</v>
      </c>
      <c r="P273" s="76">
        <v>139</v>
      </c>
      <c r="Q273" s="76">
        <v>139</v>
      </c>
      <c r="R273" s="24"/>
      <c r="S273" s="288">
        <f t="shared" si="40"/>
        <v>0</v>
      </c>
      <c r="T273" s="288">
        <f t="shared" si="40"/>
        <v>0</v>
      </c>
      <c r="U273" s="288">
        <f t="shared" si="41"/>
        <v>0</v>
      </c>
      <c r="V273" s="288">
        <f t="shared" si="42"/>
        <v>0</v>
      </c>
      <c r="W273" s="288">
        <f t="shared" si="42"/>
        <v>0</v>
      </c>
      <c r="X273" s="288">
        <f t="shared" si="42"/>
        <v>0</v>
      </c>
      <c r="Y273" s="289">
        <f t="shared" si="42"/>
        <v>0</v>
      </c>
    </row>
    <row r="274" spans="1:25" customFormat="1" x14ac:dyDescent="0.25">
      <c r="A274" s="25">
        <v>2614</v>
      </c>
      <c r="B274" s="287" t="s">
        <v>36</v>
      </c>
      <c r="C274" s="104">
        <v>125</v>
      </c>
      <c r="D274" s="104">
        <v>125</v>
      </c>
      <c r="E274" s="104">
        <v>125</v>
      </c>
      <c r="F274" s="104">
        <v>125</v>
      </c>
      <c r="G274" s="104">
        <v>125</v>
      </c>
      <c r="H274" s="104">
        <v>125</v>
      </c>
      <c r="I274" s="104">
        <v>125</v>
      </c>
      <c r="J274" s="24"/>
      <c r="K274" s="75">
        <v>4353</v>
      </c>
      <c r="L274" s="75">
        <v>3235</v>
      </c>
      <c r="M274" s="75">
        <v>7588</v>
      </c>
      <c r="N274" s="76">
        <v>7934</v>
      </c>
      <c r="O274" s="76">
        <v>8254</v>
      </c>
      <c r="P274" s="76">
        <v>8586</v>
      </c>
      <c r="Q274" s="76">
        <v>9014</v>
      </c>
      <c r="R274" s="24"/>
      <c r="S274" s="288">
        <f t="shared" si="40"/>
        <v>544125</v>
      </c>
      <c r="T274" s="288">
        <f t="shared" si="40"/>
        <v>404375</v>
      </c>
      <c r="U274" s="288">
        <f t="shared" si="41"/>
        <v>948500</v>
      </c>
      <c r="V274" s="288">
        <f t="shared" si="42"/>
        <v>991750</v>
      </c>
      <c r="W274" s="288">
        <f t="shared" si="42"/>
        <v>1031750</v>
      </c>
      <c r="X274" s="288">
        <f t="shared" si="42"/>
        <v>1073250</v>
      </c>
      <c r="Y274" s="289">
        <f t="shared" si="42"/>
        <v>1126750</v>
      </c>
    </row>
    <row r="275" spans="1:25" customFormat="1" x14ac:dyDescent="0.25">
      <c r="A275" s="25">
        <v>2615</v>
      </c>
      <c r="B275" s="287" t="s">
        <v>37</v>
      </c>
      <c r="C275" s="104">
        <v>30</v>
      </c>
      <c r="D275" s="104">
        <v>30</v>
      </c>
      <c r="E275" s="104">
        <v>30</v>
      </c>
      <c r="F275" s="104">
        <v>30</v>
      </c>
      <c r="G275" s="104">
        <v>30</v>
      </c>
      <c r="H275" s="104">
        <v>30</v>
      </c>
      <c r="I275" s="104">
        <v>30</v>
      </c>
      <c r="J275" s="24"/>
      <c r="K275" s="75">
        <v>36375</v>
      </c>
      <c r="L275" s="75">
        <v>27591</v>
      </c>
      <c r="M275" s="75">
        <v>63966</v>
      </c>
      <c r="N275" s="76">
        <v>66876</v>
      </c>
      <c r="O275" s="76">
        <v>69576</v>
      </c>
      <c r="P275" s="76">
        <v>72370</v>
      </c>
      <c r="Q275" s="76">
        <v>75989</v>
      </c>
      <c r="R275" s="24"/>
      <c r="S275" s="288">
        <f t="shared" si="40"/>
        <v>1091250</v>
      </c>
      <c r="T275" s="288">
        <f t="shared" si="40"/>
        <v>827730</v>
      </c>
      <c r="U275" s="288">
        <f t="shared" si="41"/>
        <v>1918980</v>
      </c>
      <c r="V275" s="288">
        <f t="shared" si="42"/>
        <v>2006280</v>
      </c>
      <c r="W275" s="288">
        <f t="shared" si="42"/>
        <v>2087280</v>
      </c>
      <c r="X275" s="288">
        <f t="shared" si="42"/>
        <v>2171100</v>
      </c>
      <c r="Y275" s="289">
        <f t="shared" si="42"/>
        <v>2279670</v>
      </c>
    </row>
    <row r="276" spans="1:25" customFormat="1" x14ac:dyDescent="0.25">
      <c r="A276" s="25">
        <v>2616</v>
      </c>
      <c r="B276" s="287" t="s">
        <v>38</v>
      </c>
      <c r="C276" s="104">
        <v>225</v>
      </c>
      <c r="D276" s="104">
        <v>225</v>
      </c>
      <c r="E276" s="104">
        <v>225</v>
      </c>
      <c r="F276" s="104">
        <v>225</v>
      </c>
      <c r="G276" s="104">
        <v>225</v>
      </c>
      <c r="H276" s="104">
        <v>225</v>
      </c>
      <c r="I276" s="104">
        <v>225</v>
      </c>
      <c r="J276" s="24"/>
      <c r="K276" s="75">
        <v>569</v>
      </c>
      <c r="L276" s="75">
        <v>433</v>
      </c>
      <c r="M276" s="75">
        <v>1002</v>
      </c>
      <c r="N276" s="76">
        <v>1047</v>
      </c>
      <c r="O276" s="76">
        <v>1090</v>
      </c>
      <c r="P276" s="76">
        <v>1133</v>
      </c>
      <c r="Q276" s="76">
        <v>1190</v>
      </c>
      <c r="R276" s="24"/>
      <c r="S276" s="288">
        <f t="shared" si="40"/>
        <v>128025</v>
      </c>
      <c r="T276" s="288">
        <f t="shared" si="40"/>
        <v>97425</v>
      </c>
      <c r="U276" s="288">
        <f t="shared" si="41"/>
        <v>225450</v>
      </c>
      <c r="V276" s="288">
        <f t="shared" si="42"/>
        <v>235575</v>
      </c>
      <c r="W276" s="288">
        <f t="shared" si="42"/>
        <v>245250</v>
      </c>
      <c r="X276" s="288">
        <f t="shared" si="42"/>
        <v>254925</v>
      </c>
      <c r="Y276" s="289">
        <f t="shared" si="42"/>
        <v>267750</v>
      </c>
    </row>
    <row r="277" spans="1:25" customFormat="1" ht="24" x14ac:dyDescent="0.25">
      <c r="A277" s="25">
        <v>2617</v>
      </c>
      <c r="B277" s="287" t="s">
        <v>98</v>
      </c>
      <c r="C277" s="104">
        <v>65</v>
      </c>
      <c r="D277" s="104">
        <v>65</v>
      </c>
      <c r="E277" s="104">
        <v>65</v>
      </c>
      <c r="F277" s="104">
        <v>65</v>
      </c>
      <c r="G277" s="104">
        <v>65</v>
      </c>
      <c r="H277" s="104">
        <v>65</v>
      </c>
      <c r="I277" s="104">
        <v>65</v>
      </c>
      <c r="J277" s="24"/>
      <c r="K277" s="75">
        <v>3888</v>
      </c>
      <c r="L277" s="75">
        <v>2891</v>
      </c>
      <c r="M277" s="75">
        <v>6779</v>
      </c>
      <c r="N277" s="76">
        <v>7088</v>
      </c>
      <c r="O277" s="76">
        <v>7374</v>
      </c>
      <c r="P277" s="76">
        <v>7670</v>
      </c>
      <c r="Q277" s="76">
        <v>8054</v>
      </c>
      <c r="R277" s="24"/>
      <c r="S277" s="288">
        <f t="shared" si="40"/>
        <v>252720</v>
      </c>
      <c r="T277" s="288">
        <f t="shared" si="40"/>
        <v>187915</v>
      </c>
      <c r="U277" s="288">
        <f t="shared" si="41"/>
        <v>440635</v>
      </c>
      <c r="V277" s="288">
        <f t="shared" si="42"/>
        <v>460720</v>
      </c>
      <c r="W277" s="288">
        <f t="shared" si="42"/>
        <v>479310</v>
      </c>
      <c r="X277" s="288">
        <f t="shared" si="42"/>
        <v>498550</v>
      </c>
      <c r="Y277" s="289">
        <f t="shared" si="42"/>
        <v>523510</v>
      </c>
    </row>
    <row r="278" spans="1:25" customFormat="1" ht="24" x14ac:dyDescent="0.25">
      <c r="A278" s="25">
        <v>2618</v>
      </c>
      <c r="B278" s="287" t="s">
        <v>99</v>
      </c>
      <c r="C278" s="104"/>
      <c r="D278" s="104"/>
      <c r="E278" s="104"/>
      <c r="F278" s="104"/>
      <c r="G278" s="104"/>
      <c r="H278" s="104"/>
      <c r="I278" s="104"/>
      <c r="J278" s="24"/>
      <c r="K278" s="75">
        <v>260</v>
      </c>
      <c r="L278" s="75">
        <v>186</v>
      </c>
      <c r="M278" s="75">
        <v>446</v>
      </c>
      <c r="N278" s="76">
        <v>468</v>
      </c>
      <c r="O278" s="76">
        <v>492</v>
      </c>
      <c r="P278" s="76">
        <v>516</v>
      </c>
      <c r="Q278" s="76">
        <v>542</v>
      </c>
      <c r="R278" s="24"/>
      <c r="S278" s="288">
        <f t="shared" si="40"/>
        <v>0</v>
      </c>
      <c r="T278" s="288">
        <f t="shared" si="40"/>
        <v>0</v>
      </c>
      <c r="U278" s="288">
        <f t="shared" si="41"/>
        <v>0</v>
      </c>
      <c r="V278" s="288">
        <f t="shared" si="42"/>
        <v>0</v>
      </c>
      <c r="W278" s="288">
        <f t="shared" si="42"/>
        <v>0</v>
      </c>
      <c r="X278" s="288">
        <f t="shared" si="42"/>
        <v>0</v>
      </c>
      <c r="Y278" s="289">
        <f t="shared" si="42"/>
        <v>0</v>
      </c>
    </row>
    <row r="279" spans="1:25" customFormat="1" x14ac:dyDescent="0.25">
      <c r="A279" s="25">
        <v>2681</v>
      </c>
      <c r="B279" s="287" t="s">
        <v>100</v>
      </c>
      <c r="C279" s="104">
        <v>155</v>
      </c>
      <c r="D279" s="104">
        <v>155</v>
      </c>
      <c r="E279" s="104">
        <v>155</v>
      </c>
      <c r="F279" s="104">
        <v>155</v>
      </c>
      <c r="G279" s="104">
        <v>155</v>
      </c>
      <c r="H279" s="104">
        <v>155</v>
      </c>
      <c r="I279" s="104">
        <v>155</v>
      </c>
      <c r="J279" s="24"/>
      <c r="K279" s="75">
        <v>658</v>
      </c>
      <c r="L279" s="75">
        <v>499</v>
      </c>
      <c r="M279" s="75">
        <v>1157</v>
      </c>
      <c r="N279" s="76">
        <v>1210</v>
      </c>
      <c r="O279" s="76">
        <v>1258</v>
      </c>
      <c r="P279" s="76">
        <v>1310</v>
      </c>
      <c r="Q279" s="76">
        <v>1374</v>
      </c>
      <c r="R279" s="24"/>
      <c r="S279" s="288">
        <f t="shared" si="40"/>
        <v>101990</v>
      </c>
      <c r="T279" s="288">
        <f t="shared" si="40"/>
        <v>77345</v>
      </c>
      <c r="U279" s="288">
        <f t="shared" si="41"/>
        <v>179335</v>
      </c>
      <c r="V279" s="288">
        <f t="shared" si="42"/>
        <v>187550</v>
      </c>
      <c r="W279" s="288">
        <f t="shared" si="42"/>
        <v>194990</v>
      </c>
      <c r="X279" s="288">
        <f t="shared" si="42"/>
        <v>203050</v>
      </c>
      <c r="Y279" s="289">
        <f t="shared" si="42"/>
        <v>212970</v>
      </c>
    </row>
    <row r="280" spans="1:25" customFormat="1" ht="12.6" thickBot="1" x14ac:dyDescent="0.3">
      <c r="A280" s="37" t="s">
        <v>101</v>
      </c>
      <c r="B280" s="292"/>
      <c r="C280" s="105"/>
      <c r="D280" s="106"/>
      <c r="E280" s="106"/>
      <c r="F280" s="106"/>
      <c r="G280" s="106"/>
      <c r="H280" s="106"/>
      <c r="I280" s="106"/>
      <c r="J280" s="49"/>
      <c r="K280" s="86"/>
      <c r="L280" s="86"/>
      <c r="M280" s="86"/>
      <c r="N280" s="80"/>
      <c r="O280" s="80"/>
      <c r="P280" s="80"/>
      <c r="Q280" s="80"/>
      <c r="R280" s="49"/>
      <c r="S280" s="293">
        <f>SUM(S267:S279)</f>
        <v>6334720</v>
      </c>
      <c r="T280" s="293">
        <f t="shared" ref="T280:Y280" si="47">SUM(T267:T279)</f>
        <v>4776850</v>
      </c>
      <c r="U280" s="293">
        <f t="shared" si="47"/>
        <v>11111570</v>
      </c>
      <c r="V280" s="293">
        <f t="shared" si="47"/>
        <v>11617380</v>
      </c>
      <c r="W280" s="293">
        <f t="shared" si="47"/>
        <v>12086200</v>
      </c>
      <c r="X280" s="293">
        <f t="shared" si="47"/>
        <v>12571635</v>
      </c>
      <c r="Y280" s="294">
        <f t="shared" si="47"/>
        <v>13199750</v>
      </c>
    </row>
    <row r="281" spans="1:25" customFormat="1" x14ac:dyDescent="0.25">
      <c r="A281" s="56"/>
      <c r="B281" s="295"/>
      <c r="C281" s="107"/>
      <c r="D281" s="108"/>
      <c r="E281" s="108"/>
      <c r="F281" s="108"/>
      <c r="G281" s="108"/>
      <c r="H281" s="108"/>
      <c r="I281" s="108"/>
      <c r="J281" s="58"/>
      <c r="K281" s="88"/>
      <c r="L281" s="88"/>
      <c r="M281" s="88"/>
      <c r="N281" s="99"/>
      <c r="O281" s="99"/>
      <c r="P281" s="88"/>
      <c r="Q281" s="82"/>
      <c r="R281" s="58"/>
      <c r="S281" s="296"/>
      <c r="T281" s="296"/>
      <c r="U281" s="296"/>
      <c r="V281" s="296"/>
      <c r="W281" s="296"/>
      <c r="X281" s="296"/>
      <c r="Y281" s="297"/>
    </row>
    <row r="282" spans="1:25" customFormat="1" x14ac:dyDescent="0.25">
      <c r="A282" s="35" t="s">
        <v>5</v>
      </c>
      <c r="B282" s="291"/>
      <c r="C282" s="102"/>
      <c r="D282" s="103"/>
      <c r="E282" s="103"/>
      <c r="F282" s="103"/>
      <c r="G282" s="103"/>
      <c r="H282" s="103"/>
      <c r="I282" s="103"/>
      <c r="J282" s="24"/>
      <c r="K282" s="75"/>
      <c r="L282" s="75"/>
      <c r="M282" s="75"/>
      <c r="N282" s="77"/>
      <c r="O282" s="77"/>
      <c r="P282" s="76"/>
      <c r="Q282" s="76"/>
      <c r="R282" s="24"/>
      <c r="S282" s="288"/>
      <c r="T282" s="288"/>
      <c r="U282" s="288"/>
      <c r="V282" s="288"/>
      <c r="W282" s="288"/>
      <c r="X282" s="288"/>
      <c r="Y282" s="289"/>
    </row>
    <row r="283" spans="1:25" customFormat="1" x14ac:dyDescent="0.25">
      <c r="A283" s="25">
        <v>3631</v>
      </c>
      <c r="B283" s="287" t="s">
        <v>91</v>
      </c>
      <c r="C283" s="102"/>
      <c r="D283" s="103"/>
      <c r="E283" s="102">
        <v>190</v>
      </c>
      <c r="F283" s="102">
        <v>190</v>
      </c>
      <c r="G283" s="102">
        <v>190</v>
      </c>
      <c r="H283" s="102">
        <v>190</v>
      </c>
      <c r="I283" s="102">
        <v>190</v>
      </c>
      <c r="J283" s="24"/>
      <c r="K283" s="75"/>
      <c r="L283" s="75">
        <v>3516</v>
      </c>
      <c r="M283" s="75">
        <v>3516</v>
      </c>
      <c r="N283" s="76">
        <v>3676</v>
      </c>
      <c r="O283" s="76">
        <v>3825</v>
      </c>
      <c r="P283" s="76">
        <v>3978</v>
      </c>
      <c r="Q283" s="76">
        <v>4177</v>
      </c>
      <c r="R283" s="24"/>
      <c r="S283" s="288"/>
      <c r="T283" s="288">
        <f t="shared" si="40"/>
        <v>668040</v>
      </c>
      <c r="U283" s="288">
        <f t="shared" si="41"/>
        <v>668040</v>
      </c>
      <c r="V283" s="288">
        <f t="shared" si="42"/>
        <v>698440</v>
      </c>
      <c r="W283" s="288">
        <f t="shared" si="42"/>
        <v>726750</v>
      </c>
      <c r="X283" s="288">
        <f t="shared" si="42"/>
        <v>755820</v>
      </c>
      <c r="Y283" s="289">
        <f t="shared" si="42"/>
        <v>793630</v>
      </c>
    </row>
    <row r="284" spans="1:25" customFormat="1" x14ac:dyDescent="0.25">
      <c r="A284" s="25">
        <v>3632</v>
      </c>
      <c r="B284" s="287" t="s">
        <v>92</v>
      </c>
      <c r="C284" s="102"/>
      <c r="D284" s="103"/>
      <c r="E284" s="102">
        <v>310</v>
      </c>
      <c r="F284" s="102">
        <v>310</v>
      </c>
      <c r="G284" s="102">
        <v>310</v>
      </c>
      <c r="H284" s="102">
        <v>310</v>
      </c>
      <c r="I284" s="102">
        <v>310</v>
      </c>
      <c r="J284" s="24"/>
      <c r="K284" s="75"/>
      <c r="L284" s="75">
        <v>38</v>
      </c>
      <c r="M284" s="75">
        <v>38</v>
      </c>
      <c r="N284" s="76">
        <v>39</v>
      </c>
      <c r="O284" s="76">
        <v>41</v>
      </c>
      <c r="P284" s="76">
        <v>43</v>
      </c>
      <c r="Q284" s="76">
        <v>45</v>
      </c>
      <c r="R284" s="24"/>
      <c r="S284" s="288"/>
      <c r="T284" s="288">
        <f t="shared" si="40"/>
        <v>11780</v>
      </c>
      <c r="U284" s="288">
        <f t="shared" si="41"/>
        <v>11780</v>
      </c>
      <c r="V284" s="288">
        <f t="shared" si="42"/>
        <v>12090</v>
      </c>
      <c r="W284" s="288">
        <f t="shared" si="42"/>
        <v>12710</v>
      </c>
      <c r="X284" s="288">
        <f t="shared" si="42"/>
        <v>13330</v>
      </c>
      <c r="Y284" s="289">
        <f t="shared" si="42"/>
        <v>13950</v>
      </c>
    </row>
    <row r="285" spans="1:25" customFormat="1" ht="24" x14ac:dyDescent="0.25">
      <c r="A285" s="25">
        <v>3640</v>
      </c>
      <c r="B285" s="287" t="s">
        <v>93</v>
      </c>
      <c r="C285" s="102"/>
      <c r="D285" s="103"/>
      <c r="E285" s="102">
        <v>0</v>
      </c>
      <c r="F285" s="102">
        <v>0</v>
      </c>
      <c r="G285" s="102">
        <v>0</v>
      </c>
      <c r="H285" s="102">
        <v>0</v>
      </c>
      <c r="I285" s="102">
        <v>0</v>
      </c>
      <c r="J285" s="24"/>
      <c r="K285" s="75"/>
      <c r="L285" s="75">
        <v>63</v>
      </c>
      <c r="M285" s="75">
        <v>63</v>
      </c>
      <c r="N285" s="76">
        <v>63</v>
      </c>
      <c r="O285" s="76">
        <v>63</v>
      </c>
      <c r="P285" s="76">
        <v>63</v>
      </c>
      <c r="Q285" s="76">
        <v>63</v>
      </c>
      <c r="R285" s="24"/>
      <c r="S285" s="288"/>
      <c r="T285" s="288">
        <f t="shared" si="40"/>
        <v>0</v>
      </c>
      <c r="U285" s="288">
        <f t="shared" si="41"/>
        <v>0</v>
      </c>
      <c r="V285" s="288">
        <f t="shared" si="42"/>
        <v>0</v>
      </c>
      <c r="W285" s="288">
        <f t="shared" si="42"/>
        <v>0</v>
      </c>
      <c r="X285" s="288">
        <f t="shared" si="42"/>
        <v>0</v>
      </c>
      <c r="Y285" s="289">
        <f t="shared" si="42"/>
        <v>0</v>
      </c>
    </row>
    <row r="286" spans="1:25" customFormat="1" x14ac:dyDescent="0.25">
      <c r="A286" s="25">
        <v>3641</v>
      </c>
      <c r="B286" s="287" t="s">
        <v>94</v>
      </c>
      <c r="C286" s="102"/>
      <c r="D286" s="103"/>
      <c r="E286" s="102">
        <v>60</v>
      </c>
      <c r="F286" s="102">
        <v>60</v>
      </c>
      <c r="G286" s="102">
        <v>60</v>
      </c>
      <c r="H286" s="102">
        <v>60</v>
      </c>
      <c r="I286" s="102">
        <v>60</v>
      </c>
      <c r="J286" s="24"/>
      <c r="K286" s="75"/>
      <c r="L286" s="75">
        <v>615</v>
      </c>
      <c r="M286" s="75">
        <v>615</v>
      </c>
      <c r="N286" s="76">
        <v>643</v>
      </c>
      <c r="O286" s="76">
        <v>669</v>
      </c>
      <c r="P286" s="76">
        <v>696</v>
      </c>
      <c r="Q286" s="76">
        <v>731</v>
      </c>
      <c r="R286" s="24"/>
      <c r="S286" s="288"/>
      <c r="T286" s="288">
        <f t="shared" si="40"/>
        <v>36900</v>
      </c>
      <c r="U286" s="288">
        <f t="shared" si="41"/>
        <v>36900</v>
      </c>
      <c r="V286" s="288">
        <f t="shared" si="42"/>
        <v>38580</v>
      </c>
      <c r="W286" s="288">
        <f t="shared" si="42"/>
        <v>40140</v>
      </c>
      <c r="X286" s="288">
        <f t="shared" si="42"/>
        <v>41760</v>
      </c>
      <c r="Y286" s="289">
        <f t="shared" si="42"/>
        <v>43860</v>
      </c>
    </row>
    <row r="287" spans="1:25" customFormat="1" ht="24" x14ac:dyDescent="0.25">
      <c r="A287" s="25">
        <v>3642</v>
      </c>
      <c r="B287" s="287" t="s">
        <v>95</v>
      </c>
      <c r="C287" s="102"/>
      <c r="D287" s="103"/>
      <c r="E287" s="102">
        <v>245</v>
      </c>
      <c r="F287" s="102">
        <v>245</v>
      </c>
      <c r="G287" s="102">
        <v>245</v>
      </c>
      <c r="H287" s="102">
        <v>245</v>
      </c>
      <c r="I287" s="102">
        <v>245</v>
      </c>
      <c r="J287" s="24"/>
      <c r="K287" s="75"/>
      <c r="L287" s="75">
        <v>2848</v>
      </c>
      <c r="M287" s="75">
        <v>2848</v>
      </c>
      <c r="N287" s="76">
        <v>2978</v>
      </c>
      <c r="O287" s="76">
        <v>3098</v>
      </c>
      <c r="P287" s="76">
        <v>3223</v>
      </c>
      <c r="Q287" s="76">
        <v>3384</v>
      </c>
      <c r="R287" s="24"/>
      <c r="S287" s="288"/>
      <c r="T287" s="288">
        <f t="shared" si="40"/>
        <v>697760</v>
      </c>
      <c r="U287" s="288">
        <f t="shared" si="41"/>
        <v>697760</v>
      </c>
      <c r="V287" s="288">
        <f t="shared" si="42"/>
        <v>729610</v>
      </c>
      <c r="W287" s="288">
        <f t="shared" si="42"/>
        <v>759010</v>
      </c>
      <c r="X287" s="288">
        <f t="shared" si="42"/>
        <v>789635</v>
      </c>
      <c r="Y287" s="289">
        <f t="shared" si="42"/>
        <v>829080</v>
      </c>
    </row>
    <row r="288" spans="1:25" customFormat="1" ht="24" x14ac:dyDescent="0.25">
      <c r="A288" s="25">
        <v>3633</v>
      </c>
      <c r="B288" s="287" t="s">
        <v>96</v>
      </c>
      <c r="C288" s="102"/>
      <c r="D288" s="103"/>
      <c r="E288" s="102">
        <v>125</v>
      </c>
      <c r="F288" s="102">
        <v>125</v>
      </c>
      <c r="G288" s="102">
        <v>125</v>
      </c>
      <c r="H288" s="102">
        <v>125</v>
      </c>
      <c r="I288" s="102">
        <v>125</v>
      </c>
      <c r="J288" s="24"/>
      <c r="K288" s="75"/>
      <c r="L288" s="75">
        <v>3481</v>
      </c>
      <c r="M288" s="75">
        <v>3481</v>
      </c>
      <c r="N288" s="76">
        <v>3640</v>
      </c>
      <c r="O288" s="76">
        <v>3787</v>
      </c>
      <c r="P288" s="76">
        <v>3939</v>
      </c>
      <c r="Q288" s="76">
        <v>4136</v>
      </c>
      <c r="R288" s="24"/>
      <c r="S288" s="288"/>
      <c r="T288" s="288">
        <f t="shared" si="40"/>
        <v>435125</v>
      </c>
      <c r="U288" s="288">
        <f t="shared" si="41"/>
        <v>435125</v>
      </c>
      <c r="V288" s="288">
        <f t="shared" si="42"/>
        <v>455000</v>
      </c>
      <c r="W288" s="288">
        <f t="shared" si="42"/>
        <v>473375</v>
      </c>
      <c r="X288" s="288">
        <f t="shared" si="42"/>
        <v>492375</v>
      </c>
      <c r="Y288" s="289">
        <f t="shared" si="42"/>
        <v>517000</v>
      </c>
    </row>
    <row r="289" spans="1:25" customFormat="1" ht="24" x14ac:dyDescent="0.25">
      <c r="A289" s="25">
        <v>3643</v>
      </c>
      <c r="B289" s="287" t="s">
        <v>97</v>
      </c>
      <c r="C289" s="102"/>
      <c r="D289" s="103"/>
      <c r="E289" s="102">
        <v>0</v>
      </c>
      <c r="F289" s="102">
        <v>0</v>
      </c>
      <c r="G289" s="102">
        <v>0</v>
      </c>
      <c r="H289" s="102">
        <v>0</v>
      </c>
      <c r="I289" s="102">
        <v>0</v>
      </c>
      <c r="J289" s="24"/>
      <c r="K289" s="75"/>
      <c r="L289" s="75">
        <v>63</v>
      </c>
      <c r="M289" s="75">
        <v>63</v>
      </c>
      <c r="N289" s="76">
        <v>63</v>
      </c>
      <c r="O289" s="76">
        <v>63</v>
      </c>
      <c r="P289" s="76">
        <v>63</v>
      </c>
      <c r="Q289" s="76">
        <v>63</v>
      </c>
      <c r="R289" s="24"/>
      <c r="S289" s="288"/>
      <c r="T289" s="288">
        <f t="shared" si="40"/>
        <v>0</v>
      </c>
      <c r="U289" s="288">
        <f t="shared" si="41"/>
        <v>0</v>
      </c>
      <c r="V289" s="288">
        <f t="shared" si="42"/>
        <v>0</v>
      </c>
      <c r="W289" s="288">
        <f t="shared" si="42"/>
        <v>0</v>
      </c>
      <c r="X289" s="288">
        <f t="shared" si="42"/>
        <v>0</v>
      </c>
      <c r="Y289" s="289">
        <f t="shared" si="42"/>
        <v>0</v>
      </c>
    </row>
    <row r="290" spans="1:25" customFormat="1" x14ac:dyDescent="0.25">
      <c r="A290" s="25">
        <v>3614</v>
      </c>
      <c r="B290" s="287" t="s">
        <v>36</v>
      </c>
      <c r="C290" s="104"/>
      <c r="D290" s="45"/>
      <c r="E290" s="104">
        <v>125</v>
      </c>
      <c r="F290" s="104">
        <v>125</v>
      </c>
      <c r="G290" s="104">
        <v>125</v>
      </c>
      <c r="H290" s="104">
        <v>125</v>
      </c>
      <c r="I290" s="104">
        <v>125</v>
      </c>
      <c r="J290" s="24"/>
      <c r="K290" s="75"/>
      <c r="L290" s="75">
        <v>1897</v>
      </c>
      <c r="M290" s="75">
        <v>1897</v>
      </c>
      <c r="N290" s="76">
        <v>1983</v>
      </c>
      <c r="O290" s="76">
        <v>2063</v>
      </c>
      <c r="P290" s="76">
        <v>2146</v>
      </c>
      <c r="Q290" s="76">
        <v>2254</v>
      </c>
      <c r="R290" s="24"/>
      <c r="S290" s="288"/>
      <c r="T290" s="288">
        <f t="shared" si="40"/>
        <v>237125</v>
      </c>
      <c r="U290" s="288">
        <f t="shared" si="41"/>
        <v>237125</v>
      </c>
      <c r="V290" s="288">
        <f t="shared" si="42"/>
        <v>247875</v>
      </c>
      <c r="W290" s="288">
        <f t="shared" si="42"/>
        <v>257875</v>
      </c>
      <c r="X290" s="288">
        <f t="shared" si="42"/>
        <v>268250</v>
      </c>
      <c r="Y290" s="289">
        <f t="shared" si="42"/>
        <v>281750</v>
      </c>
    </row>
    <row r="291" spans="1:25" customFormat="1" x14ac:dyDescent="0.25">
      <c r="A291" s="25">
        <v>3615</v>
      </c>
      <c r="B291" s="287" t="s">
        <v>37</v>
      </c>
      <c r="C291" s="104"/>
      <c r="D291" s="45"/>
      <c r="E291" s="104">
        <v>30</v>
      </c>
      <c r="F291" s="104">
        <v>30</v>
      </c>
      <c r="G291" s="104">
        <v>30</v>
      </c>
      <c r="H291" s="104">
        <v>30</v>
      </c>
      <c r="I291" s="104">
        <v>30</v>
      </c>
      <c r="J291" s="24"/>
      <c r="K291" s="75"/>
      <c r="L291" s="75">
        <v>15991</v>
      </c>
      <c r="M291" s="75">
        <v>15991</v>
      </c>
      <c r="N291" s="76">
        <v>16719</v>
      </c>
      <c r="O291" s="76">
        <v>17394</v>
      </c>
      <c r="P291" s="76">
        <v>18093</v>
      </c>
      <c r="Q291" s="76">
        <v>18997</v>
      </c>
      <c r="R291" s="24"/>
      <c r="S291" s="288"/>
      <c r="T291" s="288">
        <f t="shared" si="40"/>
        <v>479730</v>
      </c>
      <c r="U291" s="288">
        <f t="shared" si="41"/>
        <v>479730</v>
      </c>
      <c r="V291" s="288">
        <f t="shared" si="42"/>
        <v>501570</v>
      </c>
      <c r="W291" s="288">
        <f t="shared" si="42"/>
        <v>521820</v>
      </c>
      <c r="X291" s="288">
        <f t="shared" si="42"/>
        <v>542790</v>
      </c>
      <c r="Y291" s="289">
        <f t="shared" si="42"/>
        <v>569910</v>
      </c>
    </row>
    <row r="292" spans="1:25" customFormat="1" x14ac:dyDescent="0.25">
      <c r="A292" s="25">
        <v>3616</v>
      </c>
      <c r="B292" s="287" t="s">
        <v>38</v>
      </c>
      <c r="C292" s="104"/>
      <c r="D292" s="45"/>
      <c r="E292" s="104">
        <v>225</v>
      </c>
      <c r="F292" s="104">
        <v>225</v>
      </c>
      <c r="G292" s="104">
        <v>225</v>
      </c>
      <c r="H292" s="104">
        <v>225</v>
      </c>
      <c r="I292" s="104">
        <v>225</v>
      </c>
      <c r="J292" s="24"/>
      <c r="K292" s="75"/>
      <c r="L292" s="75">
        <v>250</v>
      </c>
      <c r="M292" s="75">
        <v>250</v>
      </c>
      <c r="N292" s="76">
        <v>262</v>
      </c>
      <c r="O292" s="76">
        <v>272</v>
      </c>
      <c r="P292" s="76">
        <v>283</v>
      </c>
      <c r="Q292" s="76">
        <v>297</v>
      </c>
      <c r="R292" s="24"/>
      <c r="S292" s="288"/>
      <c r="T292" s="288">
        <f t="shared" si="40"/>
        <v>56250</v>
      </c>
      <c r="U292" s="288">
        <f t="shared" si="41"/>
        <v>56250</v>
      </c>
      <c r="V292" s="288">
        <f t="shared" si="42"/>
        <v>58950</v>
      </c>
      <c r="W292" s="288">
        <f t="shared" si="42"/>
        <v>61200</v>
      </c>
      <c r="X292" s="288">
        <f t="shared" si="42"/>
        <v>63675</v>
      </c>
      <c r="Y292" s="289">
        <f t="shared" si="42"/>
        <v>66825</v>
      </c>
    </row>
    <row r="293" spans="1:25" customFormat="1" ht="24" x14ac:dyDescent="0.25">
      <c r="A293" s="25">
        <v>3617</v>
      </c>
      <c r="B293" s="287" t="s">
        <v>98</v>
      </c>
      <c r="C293" s="104"/>
      <c r="D293" s="45"/>
      <c r="E293" s="104">
        <v>65</v>
      </c>
      <c r="F293" s="104">
        <v>65</v>
      </c>
      <c r="G293" s="104">
        <v>65</v>
      </c>
      <c r="H293" s="104">
        <v>65</v>
      </c>
      <c r="I293" s="104">
        <v>65</v>
      </c>
      <c r="J293" s="24"/>
      <c r="K293" s="75"/>
      <c r="L293" s="75">
        <v>1695</v>
      </c>
      <c r="M293" s="75">
        <v>1695</v>
      </c>
      <c r="N293" s="76">
        <v>1772</v>
      </c>
      <c r="O293" s="76">
        <v>1843</v>
      </c>
      <c r="P293" s="76">
        <v>1918</v>
      </c>
      <c r="Q293" s="76">
        <v>2013</v>
      </c>
      <c r="R293" s="24"/>
      <c r="S293" s="288"/>
      <c r="T293" s="288">
        <f t="shared" si="40"/>
        <v>110175</v>
      </c>
      <c r="U293" s="288">
        <f t="shared" si="41"/>
        <v>110175</v>
      </c>
      <c r="V293" s="288">
        <f t="shared" si="42"/>
        <v>115180</v>
      </c>
      <c r="W293" s="288">
        <f t="shared" si="42"/>
        <v>119795</v>
      </c>
      <c r="X293" s="288">
        <f t="shared" si="42"/>
        <v>124670</v>
      </c>
      <c r="Y293" s="289">
        <f t="shared" si="42"/>
        <v>130845</v>
      </c>
    </row>
    <row r="294" spans="1:25" customFormat="1" ht="24" x14ac:dyDescent="0.25">
      <c r="A294" s="25">
        <v>3618</v>
      </c>
      <c r="B294" s="287" t="s">
        <v>99</v>
      </c>
      <c r="C294" s="104"/>
      <c r="D294" s="45"/>
      <c r="E294" s="104"/>
      <c r="F294" s="104"/>
      <c r="G294" s="104"/>
      <c r="H294" s="104"/>
      <c r="I294" s="104"/>
      <c r="J294" s="24"/>
      <c r="K294" s="75"/>
      <c r="L294" s="75">
        <v>112</v>
      </c>
      <c r="M294" s="75">
        <v>112</v>
      </c>
      <c r="N294" s="76">
        <v>117</v>
      </c>
      <c r="O294" s="76">
        <v>123</v>
      </c>
      <c r="P294" s="76">
        <v>129</v>
      </c>
      <c r="Q294" s="76">
        <v>136</v>
      </c>
      <c r="R294" s="24"/>
      <c r="S294" s="288"/>
      <c r="T294" s="288">
        <f t="shared" si="40"/>
        <v>0</v>
      </c>
      <c r="U294" s="288">
        <f t="shared" si="41"/>
        <v>0</v>
      </c>
      <c r="V294" s="288">
        <f t="shared" si="42"/>
        <v>0</v>
      </c>
      <c r="W294" s="288">
        <f t="shared" si="42"/>
        <v>0</v>
      </c>
      <c r="X294" s="288">
        <f t="shared" si="42"/>
        <v>0</v>
      </c>
      <c r="Y294" s="289">
        <f t="shared" si="42"/>
        <v>0</v>
      </c>
    </row>
    <row r="295" spans="1:25" customFormat="1" x14ac:dyDescent="0.25">
      <c r="A295" s="42">
        <v>3681</v>
      </c>
      <c r="B295" s="304" t="s">
        <v>100</v>
      </c>
      <c r="C295" s="114"/>
      <c r="D295" s="115"/>
      <c r="E295" s="114">
        <v>155</v>
      </c>
      <c r="F295" s="114">
        <v>155</v>
      </c>
      <c r="G295" s="114">
        <v>155</v>
      </c>
      <c r="H295" s="114">
        <v>155</v>
      </c>
      <c r="I295" s="114">
        <v>155</v>
      </c>
      <c r="J295" s="24"/>
      <c r="K295" s="94"/>
      <c r="L295" s="94">
        <v>289</v>
      </c>
      <c r="M295" s="94">
        <v>289</v>
      </c>
      <c r="N295" s="95">
        <v>302</v>
      </c>
      <c r="O295" s="95">
        <v>315</v>
      </c>
      <c r="P295" s="95">
        <v>327</v>
      </c>
      <c r="Q295" s="95">
        <v>344</v>
      </c>
      <c r="R295" s="24"/>
      <c r="S295" s="306"/>
      <c r="T295" s="306">
        <f t="shared" si="40"/>
        <v>44795</v>
      </c>
      <c r="U295" s="306">
        <f t="shared" si="41"/>
        <v>44795</v>
      </c>
      <c r="V295" s="306">
        <f t="shared" si="42"/>
        <v>46810</v>
      </c>
      <c r="W295" s="306">
        <f t="shared" si="42"/>
        <v>48825</v>
      </c>
      <c r="X295" s="306">
        <f t="shared" si="42"/>
        <v>50685</v>
      </c>
      <c r="Y295" s="307">
        <f t="shared" si="42"/>
        <v>53320</v>
      </c>
    </row>
    <row r="296" spans="1:25" customFormat="1" x14ac:dyDescent="0.25">
      <c r="A296" s="27" t="s">
        <v>5</v>
      </c>
      <c r="B296" s="291"/>
      <c r="C296" s="104"/>
      <c r="D296" s="45"/>
      <c r="E296" s="45"/>
      <c r="F296" s="45"/>
      <c r="G296" s="45"/>
      <c r="H296" s="45"/>
      <c r="I296" s="45"/>
      <c r="J296" s="24"/>
      <c r="K296" s="75"/>
      <c r="L296" s="75"/>
      <c r="M296" s="75"/>
      <c r="N296" s="76"/>
      <c r="O296" s="76"/>
      <c r="P296" s="76"/>
      <c r="Q296" s="76"/>
      <c r="R296" s="24"/>
      <c r="S296" s="288">
        <f t="shared" ref="S296:Y296" si="48">SUM(S283:S295)</f>
        <v>0</v>
      </c>
      <c r="T296" s="288">
        <f t="shared" si="48"/>
        <v>2777680</v>
      </c>
      <c r="U296" s="288">
        <f t="shared" si="48"/>
        <v>2777680</v>
      </c>
      <c r="V296" s="288">
        <f t="shared" si="48"/>
        <v>2904105</v>
      </c>
      <c r="W296" s="288">
        <f t="shared" si="48"/>
        <v>3021500</v>
      </c>
      <c r="X296" s="288">
        <f t="shared" si="48"/>
        <v>3142990</v>
      </c>
      <c r="Y296" s="289">
        <f t="shared" si="48"/>
        <v>3300170</v>
      </c>
    </row>
    <row r="297" spans="1:25" customFormat="1" x14ac:dyDescent="0.25">
      <c r="A297" s="27"/>
      <c r="B297" s="291"/>
      <c r="C297" s="104"/>
      <c r="D297" s="45"/>
      <c r="E297" s="45"/>
      <c r="F297" s="45"/>
      <c r="G297" s="45"/>
      <c r="H297" s="45"/>
      <c r="I297" s="45"/>
      <c r="J297" s="24"/>
      <c r="K297" s="75"/>
      <c r="L297" s="75"/>
      <c r="M297" s="75"/>
      <c r="N297" s="89"/>
      <c r="O297" s="89"/>
      <c r="P297" s="89"/>
      <c r="Q297" s="89"/>
      <c r="R297" s="24"/>
      <c r="S297" s="288"/>
      <c r="T297" s="288"/>
      <c r="U297" s="288"/>
      <c r="V297" s="288"/>
      <c r="W297" s="288"/>
      <c r="X297" s="288"/>
      <c r="Y297" s="289"/>
    </row>
    <row r="298" spans="1:25" customFormat="1" x14ac:dyDescent="0.25">
      <c r="A298" s="47" t="s">
        <v>184</v>
      </c>
      <c r="B298" s="311"/>
      <c r="C298" s="114"/>
      <c r="D298" s="115"/>
      <c r="E298" s="115"/>
      <c r="F298" s="115"/>
      <c r="G298" s="115"/>
      <c r="H298" s="115"/>
      <c r="I298" s="115"/>
      <c r="J298" s="24"/>
      <c r="K298" s="94"/>
      <c r="L298" s="94"/>
      <c r="M298" s="94"/>
      <c r="N298" s="95"/>
      <c r="O298" s="95"/>
      <c r="P298" s="95"/>
      <c r="Q298" s="95"/>
      <c r="R298" s="24"/>
      <c r="S298" s="306"/>
      <c r="T298" s="306"/>
      <c r="U298" s="306"/>
      <c r="V298" s="306"/>
      <c r="W298" s="306"/>
      <c r="X298" s="306"/>
      <c r="Y298" s="307"/>
    </row>
    <row r="299" spans="1:25" customFormat="1" x14ac:dyDescent="0.25">
      <c r="A299" s="25">
        <v>1601</v>
      </c>
      <c r="B299" s="290" t="s">
        <v>102</v>
      </c>
      <c r="C299" s="104">
        <v>240</v>
      </c>
      <c r="D299" s="104">
        <v>240</v>
      </c>
      <c r="E299" s="104">
        <v>240</v>
      </c>
      <c r="F299" s="104">
        <v>240</v>
      </c>
      <c r="G299" s="104">
        <v>240</v>
      </c>
      <c r="H299" s="104">
        <v>240</v>
      </c>
      <c r="I299" s="104">
        <v>240</v>
      </c>
      <c r="J299" s="24"/>
      <c r="K299" s="75">
        <v>16149</v>
      </c>
      <c r="L299" s="75">
        <v>22608</v>
      </c>
      <c r="M299" s="75">
        <v>38757</v>
      </c>
      <c r="N299" s="77">
        <v>40307</v>
      </c>
      <c r="O299" s="77">
        <v>41919</v>
      </c>
      <c r="P299" s="77">
        <v>43596</v>
      </c>
      <c r="Q299" s="77">
        <v>45340</v>
      </c>
      <c r="R299" s="24"/>
      <c r="S299" s="288">
        <f t="shared" si="40"/>
        <v>3875760</v>
      </c>
      <c r="T299" s="288">
        <f t="shared" si="40"/>
        <v>5425920</v>
      </c>
      <c r="U299" s="288">
        <f t="shared" si="41"/>
        <v>9301680</v>
      </c>
      <c r="V299" s="288">
        <f t="shared" si="42"/>
        <v>9673680</v>
      </c>
      <c r="W299" s="288">
        <f t="shared" si="42"/>
        <v>10060560</v>
      </c>
      <c r="X299" s="288">
        <f t="shared" si="42"/>
        <v>10463040</v>
      </c>
      <c r="Y299" s="289">
        <f t="shared" si="42"/>
        <v>10881600</v>
      </c>
    </row>
    <row r="300" spans="1:25" customFormat="1" x14ac:dyDescent="0.25">
      <c r="A300" s="25">
        <v>1602</v>
      </c>
      <c r="B300" s="287" t="s">
        <v>103</v>
      </c>
      <c r="C300" s="104">
        <v>2080</v>
      </c>
      <c r="D300" s="104">
        <v>2080</v>
      </c>
      <c r="E300" s="104">
        <v>2080</v>
      </c>
      <c r="F300" s="104">
        <v>2080</v>
      </c>
      <c r="G300" s="104">
        <v>2080</v>
      </c>
      <c r="H300" s="104">
        <v>2080</v>
      </c>
      <c r="I300" s="104">
        <v>2080</v>
      </c>
      <c r="J300" s="24"/>
      <c r="K300" s="75">
        <v>5542</v>
      </c>
      <c r="L300" s="75">
        <v>7759</v>
      </c>
      <c r="M300" s="75">
        <v>13301</v>
      </c>
      <c r="N300" s="77">
        <v>13832</v>
      </c>
      <c r="O300" s="77">
        <v>14385</v>
      </c>
      <c r="P300" s="77">
        <v>14962</v>
      </c>
      <c r="Q300" s="77">
        <v>15560</v>
      </c>
      <c r="R300" s="24"/>
      <c r="S300" s="288">
        <f t="shared" si="40"/>
        <v>11527360</v>
      </c>
      <c r="T300" s="288">
        <f t="shared" si="40"/>
        <v>16138720</v>
      </c>
      <c r="U300" s="288">
        <f t="shared" si="41"/>
        <v>27666080</v>
      </c>
      <c r="V300" s="288">
        <f t="shared" si="42"/>
        <v>28770560</v>
      </c>
      <c r="W300" s="288">
        <f t="shared" si="42"/>
        <v>29920800</v>
      </c>
      <c r="X300" s="288">
        <f t="shared" si="42"/>
        <v>31120960</v>
      </c>
      <c r="Y300" s="289">
        <f t="shared" si="42"/>
        <v>32364800</v>
      </c>
    </row>
    <row r="301" spans="1:25" customFormat="1" x14ac:dyDescent="0.25">
      <c r="A301" s="25">
        <v>1603</v>
      </c>
      <c r="B301" s="287" t="s">
        <v>299</v>
      </c>
      <c r="C301" s="104">
        <v>2080</v>
      </c>
      <c r="D301" s="104">
        <v>2080</v>
      </c>
      <c r="E301" s="104">
        <v>2080</v>
      </c>
      <c r="F301" s="104">
        <v>2080</v>
      </c>
      <c r="G301" s="104">
        <v>2080</v>
      </c>
      <c r="H301" s="104">
        <v>2080</v>
      </c>
      <c r="I301" s="104">
        <v>2080</v>
      </c>
      <c r="J301" s="24"/>
      <c r="K301" s="75">
        <v>0</v>
      </c>
      <c r="L301" s="75">
        <v>0</v>
      </c>
      <c r="M301" s="75">
        <v>0</v>
      </c>
      <c r="N301" s="77">
        <v>0</v>
      </c>
      <c r="O301" s="77">
        <v>0</v>
      </c>
      <c r="P301" s="77">
        <v>0</v>
      </c>
      <c r="Q301" s="77">
        <v>0</v>
      </c>
      <c r="R301" s="24"/>
      <c r="S301" s="288">
        <f t="shared" si="40"/>
        <v>0</v>
      </c>
      <c r="T301" s="288">
        <f t="shared" si="40"/>
        <v>0</v>
      </c>
      <c r="U301" s="288">
        <f t="shared" si="41"/>
        <v>0</v>
      </c>
      <c r="V301" s="288">
        <f t="shared" si="42"/>
        <v>0</v>
      </c>
      <c r="W301" s="288">
        <f t="shared" si="42"/>
        <v>0</v>
      </c>
      <c r="X301" s="288">
        <f t="shared" si="42"/>
        <v>0</v>
      </c>
      <c r="Y301" s="289">
        <f t="shared" si="42"/>
        <v>0</v>
      </c>
    </row>
    <row r="302" spans="1:25" customFormat="1" x14ac:dyDescent="0.25">
      <c r="A302" s="25">
        <v>1604</v>
      </c>
      <c r="B302" s="287" t="s">
        <v>104</v>
      </c>
      <c r="C302" s="104">
        <v>2080</v>
      </c>
      <c r="D302" s="104">
        <v>2080</v>
      </c>
      <c r="E302" s="104">
        <v>2080</v>
      </c>
      <c r="F302" s="104">
        <v>2080</v>
      </c>
      <c r="G302" s="104">
        <v>2080</v>
      </c>
      <c r="H302" s="104">
        <v>2080</v>
      </c>
      <c r="I302" s="104">
        <v>2080</v>
      </c>
      <c r="J302" s="24"/>
      <c r="K302" s="75">
        <v>161</v>
      </c>
      <c r="L302" s="75">
        <v>227</v>
      </c>
      <c r="M302" s="75">
        <v>388</v>
      </c>
      <c r="N302" s="77">
        <v>403</v>
      </c>
      <c r="O302" s="77">
        <v>419</v>
      </c>
      <c r="P302" s="77">
        <v>436</v>
      </c>
      <c r="Q302" s="77">
        <v>453</v>
      </c>
      <c r="R302" s="24"/>
      <c r="S302" s="288">
        <f t="shared" si="40"/>
        <v>334880</v>
      </c>
      <c r="T302" s="288">
        <f t="shared" si="40"/>
        <v>472160</v>
      </c>
      <c r="U302" s="288">
        <f t="shared" si="41"/>
        <v>807040</v>
      </c>
      <c r="V302" s="288">
        <f t="shared" si="42"/>
        <v>838240</v>
      </c>
      <c r="W302" s="288">
        <f t="shared" si="42"/>
        <v>871520</v>
      </c>
      <c r="X302" s="288">
        <f t="shared" si="42"/>
        <v>906880</v>
      </c>
      <c r="Y302" s="289">
        <f t="shared" si="42"/>
        <v>942240</v>
      </c>
    </row>
    <row r="303" spans="1:25" customFormat="1" x14ac:dyDescent="0.25">
      <c r="A303" s="25">
        <v>1605</v>
      </c>
      <c r="B303" s="287" t="s">
        <v>105</v>
      </c>
      <c r="C303" s="104">
        <v>600</v>
      </c>
      <c r="D303" s="104">
        <v>600</v>
      </c>
      <c r="E303" s="104">
        <v>600</v>
      </c>
      <c r="F303" s="104">
        <v>600</v>
      </c>
      <c r="G303" s="104">
        <v>600</v>
      </c>
      <c r="H303" s="104">
        <v>600</v>
      </c>
      <c r="I303" s="104">
        <v>600</v>
      </c>
      <c r="J303" s="24"/>
      <c r="K303" s="75">
        <v>465</v>
      </c>
      <c r="L303" s="75">
        <v>650</v>
      </c>
      <c r="M303" s="75">
        <v>1115</v>
      </c>
      <c r="N303" s="76">
        <v>1115</v>
      </c>
      <c r="O303" s="76">
        <v>1115</v>
      </c>
      <c r="P303" s="76">
        <v>1115</v>
      </c>
      <c r="Q303" s="76">
        <v>1115</v>
      </c>
      <c r="R303" s="24"/>
      <c r="S303" s="288">
        <f>K303*D303</f>
        <v>279000</v>
      </c>
      <c r="T303" s="288">
        <f t="shared" ref="T303:T363" si="49">L303*E303</f>
        <v>390000</v>
      </c>
      <c r="U303" s="288">
        <f t="shared" ref="U303:U363" si="50">T303+S303</f>
        <v>669000</v>
      </c>
      <c r="V303" s="288">
        <f t="shared" ref="V303:Y363" si="51">N303*F303</f>
        <v>669000</v>
      </c>
      <c r="W303" s="288">
        <f t="shared" si="51"/>
        <v>669000</v>
      </c>
      <c r="X303" s="288">
        <f t="shared" si="51"/>
        <v>669000</v>
      </c>
      <c r="Y303" s="289">
        <f t="shared" si="51"/>
        <v>669000</v>
      </c>
    </row>
    <row r="304" spans="1:25" customFormat="1" x14ac:dyDescent="0.25">
      <c r="A304" s="25">
        <v>1606</v>
      </c>
      <c r="B304" s="287" t="s">
        <v>106</v>
      </c>
      <c r="C304" s="104">
        <v>750</v>
      </c>
      <c r="D304" s="104">
        <v>750</v>
      </c>
      <c r="E304" s="104">
        <v>750</v>
      </c>
      <c r="F304" s="104">
        <v>750</v>
      </c>
      <c r="G304" s="104">
        <v>750</v>
      </c>
      <c r="H304" s="104">
        <v>750</v>
      </c>
      <c r="I304" s="104">
        <v>750</v>
      </c>
      <c r="J304" s="24"/>
      <c r="K304" s="75">
        <v>134</v>
      </c>
      <c r="L304" s="75">
        <v>188</v>
      </c>
      <c r="M304" s="75">
        <v>322</v>
      </c>
      <c r="N304" s="76">
        <v>322</v>
      </c>
      <c r="O304" s="76">
        <v>322</v>
      </c>
      <c r="P304" s="76">
        <v>322</v>
      </c>
      <c r="Q304" s="76">
        <v>322</v>
      </c>
      <c r="R304" s="24"/>
      <c r="S304" s="288">
        <f>K304*D304</f>
        <v>100500</v>
      </c>
      <c r="T304" s="288">
        <f t="shared" si="49"/>
        <v>141000</v>
      </c>
      <c r="U304" s="288">
        <f t="shared" si="50"/>
        <v>241500</v>
      </c>
      <c r="V304" s="288">
        <f t="shared" si="51"/>
        <v>241500</v>
      </c>
      <c r="W304" s="288">
        <f t="shared" si="51"/>
        <v>241500</v>
      </c>
      <c r="X304" s="288">
        <f t="shared" si="51"/>
        <v>241500</v>
      </c>
      <c r="Y304" s="289">
        <f t="shared" si="51"/>
        <v>241500</v>
      </c>
    </row>
    <row r="305" spans="1:25" customFormat="1" ht="24" x14ac:dyDescent="0.25">
      <c r="A305" s="25">
        <v>1607</v>
      </c>
      <c r="B305" s="287" t="s">
        <v>107</v>
      </c>
      <c r="C305" s="104">
        <v>600</v>
      </c>
      <c r="D305" s="104">
        <v>600</v>
      </c>
      <c r="E305" s="104">
        <v>600</v>
      </c>
      <c r="F305" s="104">
        <v>600</v>
      </c>
      <c r="G305" s="104">
        <v>600</v>
      </c>
      <c r="H305" s="104">
        <v>600</v>
      </c>
      <c r="I305" s="104">
        <v>600</v>
      </c>
      <c r="J305" s="24"/>
      <c r="K305" s="75">
        <v>4</v>
      </c>
      <c r="L305" s="75">
        <v>4</v>
      </c>
      <c r="M305" s="75">
        <v>8</v>
      </c>
      <c r="N305" s="76">
        <v>8</v>
      </c>
      <c r="O305" s="76">
        <v>8</v>
      </c>
      <c r="P305" s="76">
        <v>8</v>
      </c>
      <c r="Q305" s="76">
        <v>8</v>
      </c>
      <c r="R305" s="24"/>
      <c r="S305" s="288">
        <f>K305*D305</f>
        <v>2400</v>
      </c>
      <c r="T305" s="288">
        <f t="shared" si="49"/>
        <v>2400</v>
      </c>
      <c r="U305" s="288">
        <f t="shared" si="50"/>
        <v>4800</v>
      </c>
      <c r="V305" s="288">
        <f t="shared" si="51"/>
        <v>4800</v>
      </c>
      <c r="W305" s="288">
        <f t="shared" si="51"/>
        <v>4800</v>
      </c>
      <c r="X305" s="288">
        <f t="shared" si="51"/>
        <v>4800</v>
      </c>
      <c r="Y305" s="289">
        <f t="shared" si="51"/>
        <v>4800</v>
      </c>
    </row>
    <row r="306" spans="1:25" customFormat="1" x14ac:dyDescent="0.25">
      <c r="A306" s="25">
        <v>1619</v>
      </c>
      <c r="B306" s="287" t="s">
        <v>108</v>
      </c>
      <c r="C306" s="299" t="s">
        <v>213</v>
      </c>
      <c r="D306" s="112" t="s">
        <v>213</v>
      </c>
      <c r="E306" s="112" t="s">
        <v>213</v>
      </c>
      <c r="F306" s="112" t="s">
        <v>213</v>
      </c>
      <c r="G306" s="112" t="s">
        <v>213</v>
      </c>
      <c r="H306" s="112" t="s">
        <v>213</v>
      </c>
      <c r="I306" s="112" t="s">
        <v>213</v>
      </c>
      <c r="J306" s="24"/>
      <c r="K306" s="75"/>
      <c r="L306" s="97">
        <v>223985</v>
      </c>
      <c r="M306" s="97">
        <v>223985</v>
      </c>
      <c r="N306" s="97">
        <v>52488</v>
      </c>
      <c r="O306" s="97">
        <v>118188</v>
      </c>
      <c r="P306" s="97">
        <v>186512</v>
      </c>
      <c r="Q306" s="97">
        <v>257573</v>
      </c>
      <c r="R306" s="24"/>
      <c r="S306" s="288">
        <v>0</v>
      </c>
      <c r="T306" s="288">
        <f t="shared" ref="T306:Y306" si="52">L306</f>
        <v>223985</v>
      </c>
      <c r="U306" s="288">
        <f t="shared" si="52"/>
        <v>223985</v>
      </c>
      <c r="V306" s="288">
        <f t="shared" si="52"/>
        <v>52488</v>
      </c>
      <c r="W306" s="288">
        <f t="shared" si="52"/>
        <v>118188</v>
      </c>
      <c r="X306" s="288">
        <f t="shared" si="52"/>
        <v>186512</v>
      </c>
      <c r="Y306" s="289">
        <f t="shared" si="52"/>
        <v>257573</v>
      </c>
    </row>
    <row r="307" spans="1:25" customFormat="1" ht="24" x14ac:dyDescent="0.25">
      <c r="A307" s="42">
        <v>1621</v>
      </c>
      <c r="B307" s="304" t="s">
        <v>188</v>
      </c>
      <c r="C307" s="102">
        <v>240</v>
      </c>
      <c r="D307" s="102">
        <v>240</v>
      </c>
      <c r="E307" s="102">
        <v>240</v>
      </c>
      <c r="F307" s="102">
        <v>240</v>
      </c>
      <c r="G307" s="102">
        <v>240</v>
      </c>
      <c r="H307" s="102">
        <v>240</v>
      </c>
      <c r="I307" s="102">
        <v>240</v>
      </c>
      <c r="J307" s="24"/>
      <c r="K307" s="75">
        <v>35</v>
      </c>
      <c r="L307" s="75">
        <v>40</v>
      </c>
      <c r="M307" s="75">
        <v>75</v>
      </c>
      <c r="N307" s="75">
        <v>75</v>
      </c>
      <c r="O307" s="75">
        <v>75</v>
      </c>
      <c r="P307" s="75">
        <v>75</v>
      </c>
      <c r="Q307" s="75">
        <v>75</v>
      </c>
      <c r="R307" s="24"/>
      <c r="S307" s="288">
        <f>K307*D307</f>
        <v>8400</v>
      </c>
      <c r="T307" s="288">
        <f>L307*E307</f>
        <v>9600</v>
      </c>
      <c r="U307" s="288">
        <f>T307+S307</f>
        <v>18000</v>
      </c>
      <c r="V307" s="288">
        <f>N307*F307</f>
        <v>18000</v>
      </c>
      <c r="W307" s="288">
        <f>O307*G307</f>
        <v>18000</v>
      </c>
      <c r="X307" s="288">
        <f>P307*H307</f>
        <v>18000</v>
      </c>
      <c r="Y307" s="289">
        <f>Q307*I307</f>
        <v>18000</v>
      </c>
    </row>
    <row r="308" spans="1:25" customFormat="1" x14ac:dyDescent="0.25">
      <c r="A308" s="25">
        <v>1624</v>
      </c>
      <c r="B308" s="287" t="s">
        <v>202</v>
      </c>
      <c r="C308" s="299" t="s">
        <v>213</v>
      </c>
      <c r="D308" s="112" t="s">
        <v>213</v>
      </c>
      <c r="E308" s="112" t="s">
        <v>213</v>
      </c>
      <c r="F308" s="112" t="s">
        <v>213</v>
      </c>
      <c r="G308" s="112" t="s">
        <v>213</v>
      </c>
      <c r="H308" s="112" t="s">
        <v>213</v>
      </c>
      <c r="I308" s="112" t="s">
        <v>213</v>
      </c>
      <c r="J308" s="24"/>
      <c r="K308" s="83">
        <v>500000</v>
      </c>
      <c r="L308" s="83">
        <v>500000</v>
      </c>
      <c r="M308" s="83">
        <v>1000000</v>
      </c>
      <c r="N308" s="83">
        <v>1000000</v>
      </c>
      <c r="O308" s="83">
        <v>1000000</v>
      </c>
      <c r="P308" s="83">
        <v>1000000</v>
      </c>
      <c r="Q308" s="83">
        <v>1000000</v>
      </c>
      <c r="R308" s="24"/>
      <c r="S308" s="288">
        <v>0</v>
      </c>
      <c r="T308" s="288">
        <v>0</v>
      </c>
      <c r="U308" s="288">
        <v>1000000</v>
      </c>
      <c r="V308" s="288">
        <f>N308</f>
        <v>1000000</v>
      </c>
      <c r="W308" s="288">
        <f>O308</f>
        <v>1000000</v>
      </c>
      <c r="X308" s="288">
        <f>P308</f>
        <v>1000000</v>
      </c>
      <c r="Y308" s="289">
        <f>Q308</f>
        <v>1000000</v>
      </c>
    </row>
    <row r="309" spans="1:25" customFormat="1" x14ac:dyDescent="0.25">
      <c r="A309" s="27" t="s">
        <v>184</v>
      </c>
      <c r="B309" s="291"/>
      <c r="C309" s="104"/>
      <c r="D309" s="45"/>
      <c r="E309" s="45"/>
      <c r="F309" s="45"/>
      <c r="G309" s="45"/>
      <c r="H309" s="45"/>
      <c r="I309" s="45"/>
      <c r="J309" s="24"/>
      <c r="K309" s="75"/>
      <c r="L309" s="75"/>
      <c r="M309" s="75"/>
      <c r="N309" s="78"/>
      <c r="O309" s="78"/>
      <c r="P309" s="78"/>
      <c r="Q309" s="78"/>
      <c r="R309" s="24"/>
      <c r="S309" s="288">
        <f>SUM(S299:S308)</f>
        <v>16128300</v>
      </c>
      <c r="T309" s="288">
        <f t="shared" ref="T309:Y309" si="53">SUM(T299:T308)</f>
        <v>22803785</v>
      </c>
      <c r="U309" s="288">
        <f>SUM(U299:U308)</f>
        <v>39932085</v>
      </c>
      <c r="V309" s="288">
        <f t="shared" si="53"/>
        <v>41268268</v>
      </c>
      <c r="W309" s="288">
        <f t="shared" si="53"/>
        <v>42904368</v>
      </c>
      <c r="X309" s="288">
        <f t="shared" si="53"/>
        <v>44610692</v>
      </c>
      <c r="Y309" s="289">
        <f t="shared" si="53"/>
        <v>46379513</v>
      </c>
    </row>
    <row r="310" spans="1:25" customFormat="1" x14ac:dyDescent="0.25">
      <c r="A310" s="27"/>
      <c r="B310" s="291"/>
      <c r="C310" s="104"/>
      <c r="D310" s="45"/>
      <c r="E310" s="45"/>
      <c r="F310" s="45"/>
      <c r="G310" s="45"/>
      <c r="H310" s="45"/>
      <c r="I310" s="45"/>
      <c r="J310" s="24"/>
      <c r="K310" s="75"/>
      <c r="L310" s="75"/>
      <c r="M310" s="75"/>
      <c r="N310" s="78"/>
      <c r="O310" s="78"/>
      <c r="P310" s="78"/>
      <c r="Q310" s="78"/>
      <c r="R310" s="24"/>
      <c r="S310" s="288"/>
      <c r="T310" s="288"/>
      <c r="U310" s="288"/>
      <c r="V310" s="288"/>
      <c r="W310" s="288"/>
      <c r="X310" s="288"/>
      <c r="Y310" s="289"/>
    </row>
    <row r="311" spans="1:25" customFormat="1" x14ac:dyDescent="0.25">
      <c r="A311" s="27" t="s">
        <v>179</v>
      </c>
      <c r="B311" s="291"/>
      <c r="C311" s="104"/>
      <c r="D311" s="45"/>
      <c r="E311" s="45"/>
      <c r="F311" s="45"/>
      <c r="G311" s="45"/>
      <c r="H311" s="45"/>
      <c r="I311" s="45"/>
      <c r="J311" s="24"/>
      <c r="K311" s="75"/>
      <c r="L311" s="75"/>
      <c r="M311" s="75"/>
      <c r="N311" s="89"/>
      <c r="O311" s="89"/>
      <c r="P311" s="89"/>
      <c r="Q311" s="89"/>
      <c r="R311" s="24"/>
      <c r="S311" s="288"/>
      <c r="T311" s="288"/>
      <c r="U311" s="288"/>
      <c r="V311" s="288"/>
      <c r="W311" s="288"/>
      <c r="X311" s="288"/>
      <c r="Y311" s="289"/>
    </row>
    <row r="312" spans="1:25" customFormat="1" x14ac:dyDescent="0.25">
      <c r="A312" s="25">
        <v>2601</v>
      </c>
      <c r="B312" s="290" t="s">
        <v>102</v>
      </c>
      <c r="C312" s="104"/>
      <c r="D312" s="45"/>
      <c r="E312" s="104">
        <v>240</v>
      </c>
      <c r="F312" s="104">
        <v>240</v>
      </c>
      <c r="G312" s="104">
        <v>240</v>
      </c>
      <c r="H312" s="104">
        <v>240</v>
      </c>
      <c r="I312" s="104">
        <v>240</v>
      </c>
      <c r="J312" s="24"/>
      <c r="K312" s="75"/>
      <c r="L312" s="75">
        <v>9472</v>
      </c>
      <c r="M312" s="75">
        <v>9472</v>
      </c>
      <c r="N312" s="77">
        <v>9850</v>
      </c>
      <c r="O312" s="77">
        <v>10245</v>
      </c>
      <c r="P312" s="77">
        <v>10654</v>
      </c>
      <c r="Q312" s="77">
        <v>11081</v>
      </c>
      <c r="R312" s="24"/>
      <c r="S312" s="288"/>
      <c r="T312" s="288">
        <f t="shared" si="49"/>
        <v>2273280</v>
      </c>
      <c r="U312" s="288">
        <f t="shared" si="50"/>
        <v>2273280</v>
      </c>
      <c r="V312" s="288">
        <f t="shared" si="51"/>
        <v>2364000</v>
      </c>
      <c r="W312" s="288">
        <f t="shared" si="51"/>
        <v>2458800</v>
      </c>
      <c r="X312" s="288">
        <f t="shared" si="51"/>
        <v>2556960</v>
      </c>
      <c r="Y312" s="289">
        <f t="shared" si="51"/>
        <v>2659440</v>
      </c>
    </row>
    <row r="313" spans="1:25" customFormat="1" x14ac:dyDescent="0.25">
      <c r="A313" s="25">
        <v>2602</v>
      </c>
      <c r="B313" s="287" t="s">
        <v>103</v>
      </c>
      <c r="C313" s="104"/>
      <c r="D313" s="45"/>
      <c r="E313" s="104">
        <v>2080</v>
      </c>
      <c r="F313" s="104">
        <v>2080</v>
      </c>
      <c r="G313" s="104">
        <v>2080</v>
      </c>
      <c r="H313" s="104">
        <v>2080</v>
      </c>
      <c r="I313" s="104">
        <v>2080</v>
      </c>
      <c r="J313" s="24"/>
      <c r="K313" s="75"/>
      <c r="L313" s="75">
        <v>3251</v>
      </c>
      <c r="M313" s="75">
        <v>3251</v>
      </c>
      <c r="N313" s="77">
        <v>3380</v>
      </c>
      <c r="O313" s="77">
        <v>3516</v>
      </c>
      <c r="P313" s="77">
        <v>3656</v>
      </c>
      <c r="Q313" s="77">
        <v>3803</v>
      </c>
      <c r="R313" s="24"/>
      <c r="S313" s="288"/>
      <c r="T313" s="288">
        <f t="shared" si="49"/>
        <v>6762080</v>
      </c>
      <c r="U313" s="288">
        <f t="shared" si="50"/>
        <v>6762080</v>
      </c>
      <c r="V313" s="288">
        <f t="shared" si="51"/>
        <v>7030400</v>
      </c>
      <c r="W313" s="288">
        <f t="shared" si="51"/>
        <v>7313280</v>
      </c>
      <c r="X313" s="288">
        <f t="shared" si="51"/>
        <v>7604480</v>
      </c>
      <c r="Y313" s="289">
        <f t="shared" si="51"/>
        <v>7910240</v>
      </c>
    </row>
    <row r="314" spans="1:25" customFormat="1" x14ac:dyDescent="0.25">
      <c r="A314" s="25">
        <v>2603</v>
      </c>
      <c r="B314" s="287" t="s">
        <v>299</v>
      </c>
      <c r="C314" s="104"/>
      <c r="D314" s="45"/>
      <c r="E314" s="104">
        <v>2080</v>
      </c>
      <c r="F314" s="104">
        <v>2080</v>
      </c>
      <c r="G314" s="104">
        <v>2080</v>
      </c>
      <c r="H314" s="104">
        <v>2080</v>
      </c>
      <c r="I314" s="104">
        <v>2080</v>
      </c>
      <c r="J314" s="24"/>
      <c r="K314" s="75"/>
      <c r="L314" s="75">
        <v>0</v>
      </c>
      <c r="M314" s="75">
        <v>0</v>
      </c>
      <c r="N314" s="77">
        <v>0</v>
      </c>
      <c r="O314" s="77">
        <v>0</v>
      </c>
      <c r="P314" s="77">
        <v>0</v>
      </c>
      <c r="Q314" s="77">
        <v>0</v>
      </c>
      <c r="R314" s="24"/>
      <c r="S314" s="288"/>
      <c r="T314" s="288">
        <f t="shared" si="49"/>
        <v>0</v>
      </c>
      <c r="U314" s="288">
        <f t="shared" si="50"/>
        <v>0</v>
      </c>
      <c r="V314" s="288">
        <f t="shared" si="51"/>
        <v>0</v>
      </c>
      <c r="W314" s="288">
        <f t="shared" si="51"/>
        <v>0</v>
      </c>
      <c r="X314" s="288">
        <f t="shared" si="51"/>
        <v>0</v>
      </c>
      <c r="Y314" s="289">
        <f t="shared" si="51"/>
        <v>0</v>
      </c>
    </row>
    <row r="315" spans="1:25" customFormat="1" x14ac:dyDescent="0.25">
      <c r="A315" s="25">
        <v>2604</v>
      </c>
      <c r="B315" s="287" t="s">
        <v>104</v>
      </c>
      <c r="C315" s="104"/>
      <c r="D315" s="45"/>
      <c r="E315" s="104">
        <v>2080</v>
      </c>
      <c r="F315" s="104">
        <v>2080</v>
      </c>
      <c r="G315" s="104">
        <v>2080</v>
      </c>
      <c r="H315" s="104">
        <v>2080</v>
      </c>
      <c r="I315" s="104">
        <v>2080</v>
      </c>
      <c r="J315" s="24"/>
      <c r="K315" s="75"/>
      <c r="L315" s="75">
        <v>95</v>
      </c>
      <c r="M315" s="75">
        <v>95</v>
      </c>
      <c r="N315" s="77">
        <v>98</v>
      </c>
      <c r="O315" s="77">
        <v>102</v>
      </c>
      <c r="P315" s="77">
        <v>107</v>
      </c>
      <c r="Q315" s="77">
        <v>111</v>
      </c>
      <c r="R315" s="24"/>
      <c r="S315" s="288"/>
      <c r="T315" s="288">
        <f t="shared" si="49"/>
        <v>197600</v>
      </c>
      <c r="U315" s="288">
        <f t="shared" si="50"/>
        <v>197600</v>
      </c>
      <c r="V315" s="288">
        <f t="shared" si="51"/>
        <v>203840</v>
      </c>
      <c r="W315" s="288">
        <f t="shared" si="51"/>
        <v>212160</v>
      </c>
      <c r="X315" s="288">
        <f t="shared" si="51"/>
        <v>222560</v>
      </c>
      <c r="Y315" s="289">
        <f t="shared" si="51"/>
        <v>230880</v>
      </c>
    </row>
    <row r="316" spans="1:25" customFormat="1" x14ac:dyDescent="0.25">
      <c r="A316" s="25">
        <v>2605</v>
      </c>
      <c r="B316" s="287" t="s">
        <v>105</v>
      </c>
      <c r="C316" s="104"/>
      <c r="D316" s="45"/>
      <c r="E316" s="104">
        <v>600</v>
      </c>
      <c r="F316" s="104">
        <v>600</v>
      </c>
      <c r="G316" s="104">
        <v>600</v>
      </c>
      <c r="H316" s="104">
        <v>600</v>
      </c>
      <c r="I316" s="104">
        <v>600</v>
      </c>
      <c r="J316" s="24"/>
      <c r="K316" s="75"/>
      <c r="L316" s="75">
        <v>273</v>
      </c>
      <c r="M316" s="75">
        <v>273</v>
      </c>
      <c r="N316" s="77">
        <v>273</v>
      </c>
      <c r="O316" s="77">
        <v>273</v>
      </c>
      <c r="P316" s="77">
        <v>273</v>
      </c>
      <c r="Q316" s="77">
        <v>273</v>
      </c>
      <c r="R316" s="24"/>
      <c r="S316" s="288"/>
      <c r="T316" s="288">
        <f t="shared" si="49"/>
        <v>163800</v>
      </c>
      <c r="U316" s="288">
        <f t="shared" si="50"/>
        <v>163800</v>
      </c>
      <c r="V316" s="288">
        <f t="shared" si="51"/>
        <v>163800</v>
      </c>
      <c r="W316" s="288">
        <f t="shared" si="51"/>
        <v>163800</v>
      </c>
      <c r="X316" s="288">
        <f t="shared" si="51"/>
        <v>163800</v>
      </c>
      <c r="Y316" s="289">
        <f t="shared" si="51"/>
        <v>163800</v>
      </c>
    </row>
    <row r="317" spans="1:25" customFormat="1" x14ac:dyDescent="0.25">
      <c r="A317" s="25">
        <v>2606</v>
      </c>
      <c r="B317" s="287" t="s">
        <v>106</v>
      </c>
      <c r="C317" s="104"/>
      <c r="D317" s="45"/>
      <c r="E317" s="104">
        <v>750</v>
      </c>
      <c r="F317" s="104">
        <v>750</v>
      </c>
      <c r="G317" s="104">
        <v>750</v>
      </c>
      <c r="H317" s="104">
        <v>750</v>
      </c>
      <c r="I317" s="104">
        <v>750</v>
      </c>
      <c r="J317" s="24"/>
      <c r="K317" s="75"/>
      <c r="L317" s="75">
        <v>79</v>
      </c>
      <c r="M317" s="75">
        <v>79</v>
      </c>
      <c r="N317" s="77">
        <v>79</v>
      </c>
      <c r="O317" s="77">
        <v>79</v>
      </c>
      <c r="P317" s="77">
        <v>79</v>
      </c>
      <c r="Q317" s="77">
        <v>79</v>
      </c>
      <c r="R317" s="24"/>
      <c r="S317" s="288"/>
      <c r="T317" s="288">
        <f t="shared" si="49"/>
        <v>59250</v>
      </c>
      <c r="U317" s="288">
        <f t="shared" si="50"/>
        <v>59250</v>
      </c>
      <c r="V317" s="288">
        <f t="shared" si="51"/>
        <v>59250</v>
      </c>
      <c r="W317" s="288">
        <f t="shared" si="51"/>
        <v>59250</v>
      </c>
      <c r="X317" s="288">
        <f t="shared" si="51"/>
        <v>59250</v>
      </c>
      <c r="Y317" s="289">
        <f t="shared" si="51"/>
        <v>59250</v>
      </c>
    </row>
    <row r="318" spans="1:25" customFormat="1" ht="24" x14ac:dyDescent="0.25">
      <c r="A318" s="25">
        <v>2607</v>
      </c>
      <c r="B318" s="287" t="s">
        <v>107</v>
      </c>
      <c r="C318" s="104"/>
      <c r="D318" s="45"/>
      <c r="E318" s="104">
        <v>600</v>
      </c>
      <c r="F318" s="104">
        <v>600</v>
      </c>
      <c r="G318" s="104">
        <v>600</v>
      </c>
      <c r="H318" s="104">
        <v>600</v>
      </c>
      <c r="I318" s="104">
        <v>600</v>
      </c>
      <c r="J318" s="24"/>
      <c r="K318" s="75"/>
      <c r="L318" s="75">
        <v>2</v>
      </c>
      <c r="M318" s="75">
        <v>2</v>
      </c>
      <c r="N318" s="77">
        <v>2</v>
      </c>
      <c r="O318" s="77">
        <v>2</v>
      </c>
      <c r="P318" s="77">
        <v>2</v>
      </c>
      <c r="Q318" s="77">
        <v>2</v>
      </c>
      <c r="R318" s="24"/>
      <c r="S318" s="288"/>
      <c r="T318" s="288">
        <f t="shared" si="49"/>
        <v>1200</v>
      </c>
      <c r="U318" s="288">
        <f t="shared" si="50"/>
        <v>1200</v>
      </c>
      <c r="V318" s="288">
        <f t="shared" si="51"/>
        <v>1200</v>
      </c>
      <c r="W318" s="288">
        <f t="shared" si="51"/>
        <v>1200</v>
      </c>
      <c r="X318" s="288">
        <f t="shared" si="51"/>
        <v>1200</v>
      </c>
      <c r="Y318" s="289">
        <f t="shared" si="51"/>
        <v>1200</v>
      </c>
    </row>
    <row r="319" spans="1:25" customFormat="1" ht="24" x14ac:dyDescent="0.25">
      <c r="A319" s="42">
        <v>2621</v>
      </c>
      <c r="B319" s="304" t="s">
        <v>188</v>
      </c>
      <c r="C319" s="104"/>
      <c r="D319" s="45"/>
      <c r="E319" s="102">
        <v>240</v>
      </c>
      <c r="F319" s="102">
        <v>240</v>
      </c>
      <c r="G319" s="102">
        <v>240</v>
      </c>
      <c r="H319" s="102">
        <v>240</v>
      </c>
      <c r="I319" s="102">
        <v>240</v>
      </c>
      <c r="J319" s="24"/>
      <c r="K319" s="90"/>
      <c r="L319" s="75">
        <v>17</v>
      </c>
      <c r="M319" s="75">
        <v>17</v>
      </c>
      <c r="N319" s="75">
        <v>17</v>
      </c>
      <c r="O319" s="75">
        <v>17</v>
      </c>
      <c r="P319" s="75">
        <v>17</v>
      </c>
      <c r="Q319" s="75">
        <v>17</v>
      </c>
      <c r="R319" s="24"/>
      <c r="S319" s="288"/>
      <c r="T319" s="288">
        <f>L319*E319</f>
        <v>4080</v>
      </c>
      <c r="U319" s="288">
        <f>T319+S319</f>
        <v>4080</v>
      </c>
      <c r="V319" s="288">
        <f>N319*F319</f>
        <v>4080</v>
      </c>
      <c r="W319" s="288">
        <f>O319*G319</f>
        <v>4080</v>
      </c>
      <c r="X319" s="288">
        <f>P319*H319</f>
        <v>4080</v>
      </c>
      <c r="Y319" s="289">
        <f>Q319*I319</f>
        <v>4080</v>
      </c>
    </row>
    <row r="320" spans="1:25" customFormat="1" x14ac:dyDescent="0.25">
      <c r="A320" s="27" t="s">
        <v>179</v>
      </c>
      <c r="B320" s="291"/>
      <c r="C320" s="104"/>
      <c r="D320" s="45"/>
      <c r="E320" s="45"/>
      <c r="F320" s="45"/>
      <c r="G320" s="45"/>
      <c r="H320" s="45"/>
      <c r="I320" s="45"/>
      <c r="J320" s="24"/>
      <c r="K320" s="75"/>
      <c r="L320" s="75"/>
      <c r="M320" s="75"/>
      <c r="N320" s="89"/>
      <c r="O320" s="89"/>
      <c r="P320" s="89"/>
      <c r="Q320" s="89"/>
      <c r="R320" s="24"/>
      <c r="S320" s="288">
        <f>SUM(S312:S319)</f>
        <v>0</v>
      </c>
      <c r="T320" s="288">
        <f t="shared" ref="T320:Y320" si="54">SUM(T312:T319)</f>
        <v>9461290</v>
      </c>
      <c r="U320" s="288">
        <f t="shared" si="54"/>
        <v>9461290</v>
      </c>
      <c r="V320" s="288">
        <f t="shared" si="54"/>
        <v>9826570</v>
      </c>
      <c r="W320" s="288">
        <f t="shared" si="54"/>
        <v>10212570</v>
      </c>
      <c r="X320" s="288">
        <f t="shared" si="54"/>
        <v>10612330</v>
      </c>
      <c r="Y320" s="288">
        <f t="shared" si="54"/>
        <v>11028890</v>
      </c>
    </row>
    <row r="321" spans="1:25" customFormat="1" x14ac:dyDescent="0.25">
      <c r="A321" s="27"/>
      <c r="B321" s="291"/>
      <c r="C321" s="104"/>
      <c r="D321" s="45"/>
      <c r="E321" s="45"/>
      <c r="F321" s="45"/>
      <c r="G321" s="45"/>
      <c r="H321" s="45"/>
      <c r="I321" s="45"/>
      <c r="J321" s="24"/>
      <c r="K321" s="75"/>
      <c r="L321" s="75"/>
      <c r="M321" s="75"/>
      <c r="N321" s="89"/>
      <c r="O321" s="89"/>
      <c r="P321" s="89"/>
      <c r="Q321" s="89"/>
      <c r="R321" s="24"/>
      <c r="S321" s="288"/>
      <c r="T321" s="288"/>
      <c r="U321" s="288"/>
      <c r="V321" s="288"/>
      <c r="W321" s="288"/>
      <c r="X321" s="288"/>
      <c r="Y321" s="289"/>
    </row>
    <row r="322" spans="1:25" customFormat="1" x14ac:dyDescent="0.25">
      <c r="A322" s="27" t="s">
        <v>180</v>
      </c>
      <c r="B322" s="291"/>
      <c r="C322" s="104"/>
      <c r="D322" s="45"/>
      <c r="E322" s="45"/>
      <c r="F322" s="45"/>
      <c r="G322" s="45"/>
      <c r="H322" s="45"/>
      <c r="I322" s="45"/>
      <c r="J322" s="24"/>
      <c r="K322" s="75"/>
      <c r="L322" s="75"/>
      <c r="M322" s="75"/>
      <c r="N322" s="89"/>
      <c r="O322" s="89"/>
      <c r="P322" s="89"/>
      <c r="Q322" s="89"/>
      <c r="R322" s="24"/>
      <c r="S322" s="288"/>
      <c r="T322" s="288"/>
      <c r="U322" s="288"/>
      <c r="V322" s="288"/>
      <c r="W322" s="288"/>
      <c r="X322" s="288"/>
      <c r="Y322" s="289"/>
    </row>
    <row r="323" spans="1:25" customFormat="1" x14ac:dyDescent="0.25">
      <c r="A323" s="25">
        <v>3601</v>
      </c>
      <c r="B323" s="290" t="s">
        <v>102</v>
      </c>
      <c r="C323" s="104"/>
      <c r="D323" s="45"/>
      <c r="E323" s="104">
        <v>240</v>
      </c>
      <c r="F323" s="104">
        <v>240</v>
      </c>
      <c r="G323" s="104">
        <v>240</v>
      </c>
      <c r="H323" s="104">
        <v>240</v>
      </c>
      <c r="I323" s="104">
        <v>240</v>
      </c>
      <c r="J323" s="24"/>
      <c r="K323" s="75"/>
      <c r="L323" s="75">
        <v>2368</v>
      </c>
      <c r="M323" s="75">
        <v>2368</v>
      </c>
      <c r="N323" s="77">
        <v>2463</v>
      </c>
      <c r="O323" s="77">
        <v>2561</v>
      </c>
      <c r="P323" s="77">
        <v>2664</v>
      </c>
      <c r="Q323" s="77">
        <v>2770</v>
      </c>
      <c r="R323" s="24"/>
      <c r="S323" s="288"/>
      <c r="T323" s="288">
        <f t="shared" si="49"/>
        <v>568320</v>
      </c>
      <c r="U323" s="288">
        <f t="shared" si="50"/>
        <v>568320</v>
      </c>
      <c r="V323" s="288">
        <f t="shared" si="51"/>
        <v>591120</v>
      </c>
      <c r="W323" s="288">
        <f t="shared" si="51"/>
        <v>614640</v>
      </c>
      <c r="X323" s="288">
        <f t="shared" si="51"/>
        <v>639360</v>
      </c>
      <c r="Y323" s="289">
        <f t="shared" si="51"/>
        <v>664800</v>
      </c>
    </row>
    <row r="324" spans="1:25" customFormat="1" x14ac:dyDescent="0.25">
      <c r="A324" s="25">
        <v>3602</v>
      </c>
      <c r="B324" s="287" t="s">
        <v>103</v>
      </c>
      <c r="C324" s="104"/>
      <c r="D324" s="45"/>
      <c r="E324" s="104">
        <v>2080</v>
      </c>
      <c r="F324" s="104">
        <v>2080</v>
      </c>
      <c r="G324" s="104">
        <v>2080</v>
      </c>
      <c r="H324" s="104">
        <v>2080</v>
      </c>
      <c r="I324" s="104">
        <v>2080</v>
      </c>
      <c r="J324" s="24"/>
      <c r="K324" s="75"/>
      <c r="L324" s="75">
        <v>813</v>
      </c>
      <c r="M324" s="75">
        <v>813</v>
      </c>
      <c r="N324" s="77">
        <v>845</v>
      </c>
      <c r="O324" s="77">
        <v>879</v>
      </c>
      <c r="P324" s="77">
        <v>914</v>
      </c>
      <c r="Q324" s="77">
        <v>951</v>
      </c>
      <c r="R324" s="24"/>
      <c r="S324" s="288"/>
      <c r="T324" s="288">
        <f t="shared" si="49"/>
        <v>1691040</v>
      </c>
      <c r="U324" s="288">
        <f t="shared" si="50"/>
        <v>1691040</v>
      </c>
      <c r="V324" s="288">
        <f t="shared" si="51"/>
        <v>1757600</v>
      </c>
      <c r="W324" s="288">
        <f t="shared" si="51"/>
        <v>1828320</v>
      </c>
      <c r="X324" s="288">
        <f t="shared" si="51"/>
        <v>1901120</v>
      </c>
      <c r="Y324" s="289">
        <f t="shared" si="51"/>
        <v>1978080</v>
      </c>
    </row>
    <row r="325" spans="1:25" customFormat="1" x14ac:dyDescent="0.25">
      <c r="A325" s="25">
        <v>3603</v>
      </c>
      <c r="B325" s="287" t="s">
        <v>299</v>
      </c>
      <c r="C325" s="104"/>
      <c r="D325" s="45"/>
      <c r="E325" s="104">
        <v>2080</v>
      </c>
      <c r="F325" s="104">
        <v>2080</v>
      </c>
      <c r="G325" s="104">
        <v>2080</v>
      </c>
      <c r="H325" s="104">
        <v>2080</v>
      </c>
      <c r="I325" s="104">
        <v>2080</v>
      </c>
      <c r="J325" s="24"/>
      <c r="K325" s="75"/>
      <c r="L325" s="75">
        <v>0</v>
      </c>
      <c r="M325" s="75">
        <v>0</v>
      </c>
      <c r="N325" s="77">
        <v>0</v>
      </c>
      <c r="O325" s="77">
        <v>0</v>
      </c>
      <c r="P325" s="77">
        <v>0</v>
      </c>
      <c r="Q325" s="77">
        <v>0</v>
      </c>
      <c r="R325" s="24"/>
      <c r="S325" s="288"/>
      <c r="T325" s="288">
        <f t="shared" si="49"/>
        <v>0</v>
      </c>
      <c r="U325" s="288">
        <f t="shared" si="50"/>
        <v>0</v>
      </c>
      <c r="V325" s="288">
        <f t="shared" si="51"/>
        <v>0</v>
      </c>
      <c r="W325" s="288">
        <f t="shared" si="51"/>
        <v>0</v>
      </c>
      <c r="X325" s="288">
        <f t="shared" si="51"/>
        <v>0</v>
      </c>
      <c r="Y325" s="289">
        <f t="shared" si="51"/>
        <v>0</v>
      </c>
    </row>
    <row r="326" spans="1:25" customFormat="1" x14ac:dyDescent="0.25">
      <c r="A326" s="25">
        <v>3604</v>
      </c>
      <c r="B326" s="287" t="s">
        <v>104</v>
      </c>
      <c r="C326" s="104"/>
      <c r="D326" s="45"/>
      <c r="E326" s="104">
        <v>2080</v>
      </c>
      <c r="F326" s="104">
        <v>2080</v>
      </c>
      <c r="G326" s="104">
        <v>2080</v>
      </c>
      <c r="H326" s="104">
        <v>2080</v>
      </c>
      <c r="I326" s="104">
        <v>2080</v>
      </c>
      <c r="J326" s="24"/>
      <c r="K326" s="75"/>
      <c r="L326" s="75">
        <v>24</v>
      </c>
      <c r="M326" s="75">
        <v>24</v>
      </c>
      <c r="N326" s="77">
        <v>25</v>
      </c>
      <c r="O326" s="77">
        <v>26</v>
      </c>
      <c r="P326" s="77">
        <v>27</v>
      </c>
      <c r="Q326" s="77">
        <v>28</v>
      </c>
      <c r="R326" s="24"/>
      <c r="S326" s="288"/>
      <c r="T326" s="288">
        <f t="shared" si="49"/>
        <v>49920</v>
      </c>
      <c r="U326" s="288">
        <f t="shared" si="50"/>
        <v>49920</v>
      </c>
      <c r="V326" s="288">
        <f t="shared" si="51"/>
        <v>52000</v>
      </c>
      <c r="W326" s="288">
        <f t="shared" si="51"/>
        <v>54080</v>
      </c>
      <c r="X326" s="288">
        <f t="shared" si="51"/>
        <v>56160</v>
      </c>
      <c r="Y326" s="289">
        <f t="shared" si="51"/>
        <v>58240</v>
      </c>
    </row>
    <row r="327" spans="1:25" customFormat="1" x14ac:dyDescent="0.25">
      <c r="A327" s="25">
        <v>3605</v>
      </c>
      <c r="B327" s="287" t="s">
        <v>105</v>
      </c>
      <c r="C327" s="104"/>
      <c r="D327" s="45"/>
      <c r="E327" s="104">
        <v>600</v>
      </c>
      <c r="F327" s="104">
        <v>600</v>
      </c>
      <c r="G327" s="104">
        <v>600</v>
      </c>
      <c r="H327" s="104">
        <v>600</v>
      </c>
      <c r="I327" s="104">
        <v>600</v>
      </c>
      <c r="J327" s="24"/>
      <c r="K327" s="75"/>
      <c r="L327" s="75">
        <v>68</v>
      </c>
      <c r="M327" s="75">
        <v>68</v>
      </c>
      <c r="N327" s="77">
        <v>68</v>
      </c>
      <c r="O327" s="77">
        <v>68</v>
      </c>
      <c r="P327" s="77">
        <v>68</v>
      </c>
      <c r="Q327" s="77">
        <v>68</v>
      </c>
      <c r="R327" s="24"/>
      <c r="S327" s="288"/>
      <c r="T327" s="288">
        <f t="shared" si="49"/>
        <v>40800</v>
      </c>
      <c r="U327" s="288">
        <f t="shared" si="50"/>
        <v>40800</v>
      </c>
      <c r="V327" s="288">
        <f t="shared" si="51"/>
        <v>40800</v>
      </c>
      <c r="W327" s="288">
        <f t="shared" si="51"/>
        <v>40800</v>
      </c>
      <c r="X327" s="288">
        <f t="shared" si="51"/>
        <v>40800</v>
      </c>
      <c r="Y327" s="289">
        <f t="shared" si="51"/>
        <v>40800</v>
      </c>
    </row>
    <row r="328" spans="1:25" customFormat="1" x14ac:dyDescent="0.25">
      <c r="A328" s="25">
        <v>3606</v>
      </c>
      <c r="B328" s="287" t="s">
        <v>106</v>
      </c>
      <c r="C328" s="104"/>
      <c r="D328" s="45"/>
      <c r="E328" s="104">
        <v>750</v>
      </c>
      <c r="F328" s="104">
        <v>750</v>
      </c>
      <c r="G328" s="104">
        <v>750</v>
      </c>
      <c r="H328" s="104">
        <v>750</v>
      </c>
      <c r="I328" s="104">
        <v>750</v>
      </c>
      <c r="J328" s="24"/>
      <c r="K328" s="75"/>
      <c r="L328" s="75">
        <v>20</v>
      </c>
      <c r="M328" s="75">
        <v>20</v>
      </c>
      <c r="N328" s="77">
        <v>20</v>
      </c>
      <c r="O328" s="77">
        <v>20</v>
      </c>
      <c r="P328" s="77">
        <v>20</v>
      </c>
      <c r="Q328" s="77">
        <v>20</v>
      </c>
      <c r="R328" s="24"/>
      <c r="S328" s="288"/>
      <c r="T328" s="288">
        <f t="shared" si="49"/>
        <v>15000</v>
      </c>
      <c r="U328" s="288">
        <f t="shared" si="50"/>
        <v>15000</v>
      </c>
      <c r="V328" s="288">
        <f t="shared" si="51"/>
        <v>15000</v>
      </c>
      <c r="W328" s="288">
        <f t="shared" si="51"/>
        <v>15000</v>
      </c>
      <c r="X328" s="288">
        <f t="shared" si="51"/>
        <v>15000</v>
      </c>
      <c r="Y328" s="289">
        <f t="shared" si="51"/>
        <v>15000</v>
      </c>
    </row>
    <row r="329" spans="1:25" customFormat="1" ht="24" x14ac:dyDescent="0.25">
      <c r="A329" s="25">
        <v>3607</v>
      </c>
      <c r="B329" s="287" t="s">
        <v>107</v>
      </c>
      <c r="C329" s="104"/>
      <c r="D329" s="45"/>
      <c r="E329" s="104">
        <v>600</v>
      </c>
      <c r="F329" s="104">
        <v>600</v>
      </c>
      <c r="G329" s="104">
        <v>600</v>
      </c>
      <c r="H329" s="104">
        <v>600</v>
      </c>
      <c r="I329" s="104">
        <v>600</v>
      </c>
      <c r="J329" s="24"/>
      <c r="K329" s="75"/>
      <c r="L329" s="75">
        <v>0</v>
      </c>
      <c r="M329" s="75">
        <v>0</v>
      </c>
      <c r="N329" s="77">
        <v>0</v>
      </c>
      <c r="O329" s="77">
        <v>0</v>
      </c>
      <c r="P329" s="77">
        <v>0</v>
      </c>
      <c r="Q329" s="77">
        <v>0</v>
      </c>
      <c r="R329" s="24"/>
      <c r="S329" s="288"/>
      <c r="T329" s="288">
        <v>0</v>
      </c>
      <c r="U329" s="288">
        <v>0</v>
      </c>
      <c r="V329" s="288">
        <v>0</v>
      </c>
      <c r="W329" s="288">
        <v>0</v>
      </c>
      <c r="X329" s="288">
        <v>0</v>
      </c>
      <c r="Y329" s="289">
        <v>0</v>
      </c>
    </row>
    <row r="330" spans="1:25" customFormat="1" ht="24" x14ac:dyDescent="0.25">
      <c r="A330" s="42">
        <v>3621</v>
      </c>
      <c r="B330" s="304" t="s">
        <v>188</v>
      </c>
      <c r="C330" s="104"/>
      <c r="D330" s="45"/>
      <c r="E330" s="102">
        <v>240</v>
      </c>
      <c r="F330" s="102">
        <v>240</v>
      </c>
      <c r="G330" s="102">
        <v>240</v>
      </c>
      <c r="H330" s="102">
        <v>240</v>
      </c>
      <c r="I330" s="102">
        <v>240</v>
      </c>
      <c r="J330" s="24"/>
      <c r="K330" s="90"/>
      <c r="L330" s="75">
        <v>8</v>
      </c>
      <c r="M330" s="75">
        <v>8</v>
      </c>
      <c r="N330" s="75">
        <v>8</v>
      </c>
      <c r="O330" s="75">
        <v>8</v>
      </c>
      <c r="P330" s="75">
        <v>8</v>
      </c>
      <c r="Q330" s="75">
        <v>8</v>
      </c>
      <c r="R330" s="24"/>
      <c r="S330" s="288"/>
      <c r="T330" s="288">
        <f>L330*E330</f>
        <v>1920</v>
      </c>
      <c r="U330" s="288">
        <f>T330+S330</f>
        <v>1920</v>
      </c>
      <c r="V330" s="288">
        <f>N330*F330</f>
        <v>1920</v>
      </c>
      <c r="W330" s="288">
        <f>O330*G330</f>
        <v>1920</v>
      </c>
      <c r="X330" s="288">
        <f>P330*H330</f>
        <v>1920</v>
      </c>
      <c r="Y330" s="289">
        <f>Q330*I330</f>
        <v>1920</v>
      </c>
    </row>
    <row r="331" spans="1:25" customFormat="1" x14ac:dyDescent="0.25">
      <c r="A331" s="27" t="s">
        <v>180</v>
      </c>
      <c r="B331" s="291"/>
      <c r="C331" s="104"/>
      <c r="D331" s="45"/>
      <c r="E331" s="45"/>
      <c r="F331" s="45"/>
      <c r="G331" s="45"/>
      <c r="H331" s="45"/>
      <c r="I331" s="45"/>
      <c r="J331" s="24"/>
      <c r="K331" s="75"/>
      <c r="L331" s="75"/>
      <c r="M331" s="75"/>
      <c r="N331" s="89"/>
      <c r="O331" s="89"/>
      <c r="P331" s="89"/>
      <c r="Q331" s="89"/>
      <c r="R331" s="24"/>
      <c r="S331" s="288">
        <f>SUM(S323:S330)</f>
        <v>0</v>
      </c>
      <c r="T331" s="288">
        <f t="shared" ref="T331:Y331" si="55">SUM(T323:T330)</f>
        <v>2367000</v>
      </c>
      <c r="U331" s="288">
        <f t="shared" si="55"/>
        <v>2367000</v>
      </c>
      <c r="V331" s="288">
        <f t="shared" si="55"/>
        <v>2458440</v>
      </c>
      <c r="W331" s="288">
        <f t="shared" si="55"/>
        <v>2554760</v>
      </c>
      <c r="X331" s="288">
        <f t="shared" si="55"/>
        <v>2654360</v>
      </c>
      <c r="Y331" s="288">
        <f t="shared" si="55"/>
        <v>2758840</v>
      </c>
    </row>
    <row r="332" spans="1:25" customFormat="1" ht="12.6" thickBot="1" x14ac:dyDescent="0.3">
      <c r="A332" s="37" t="s">
        <v>109</v>
      </c>
      <c r="B332" s="292"/>
      <c r="C332" s="105"/>
      <c r="D332" s="106"/>
      <c r="E332" s="106"/>
      <c r="F332" s="106"/>
      <c r="G332" s="106"/>
      <c r="H332" s="106"/>
      <c r="I332" s="106"/>
      <c r="J332" s="49"/>
      <c r="K332" s="86"/>
      <c r="L332" s="86"/>
      <c r="M332" s="86"/>
      <c r="N332" s="98"/>
      <c r="O332" s="98"/>
      <c r="P332" s="98"/>
      <c r="Q332" s="98"/>
      <c r="R332" s="49"/>
      <c r="S332" s="293">
        <f t="shared" ref="S332:Y332" si="56">S264+S280+S296+S309+S320+S331</f>
        <v>68162450</v>
      </c>
      <c r="T332" s="293">
        <f t="shared" si="56"/>
        <v>76538675</v>
      </c>
      <c r="U332" s="293">
        <f t="shared" si="56"/>
        <v>145701125</v>
      </c>
      <c r="V332" s="293">
        <f t="shared" si="56"/>
        <v>152353503</v>
      </c>
      <c r="W332" s="293">
        <f t="shared" si="56"/>
        <v>158424058</v>
      </c>
      <c r="X332" s="293">
        <f t="shared" si="56"/>
        <v>164721587</v>
      </c>
      <c r="Y332" s="294">
        <f t="shared" si="56"/>
        <v>172304803</v>
      </c>
    </row>
    <row r="333" spans="1:25" customFormat="1" x14ac:dyDescent="0.25">
      <c r="A333" s="56"/>
      <c r="B333" s="295"/>
      <c r="C333" s="107"/>
      <c r="D333" s="108"/>
      <c r="E333" s="108"/>
      <c r="F333" s="108"/>
      <c r="G333" s="108"/>
      <c r="H333" s="108"/>
      <c r="I333" s="108"/>
      <c r="J333" s="58"/>
      <c r="K333" s="88"/>
      <c r="L333" s="88"/>
      <c r="M333" s="88"/>
      <c r="N333" s="99"/>
      <c r="O333" s="99"/>
      <c r="P333" s="96"/>
      <c r="Q333" s="96"/>
      <c r="R333" s="58"/>
      <c r="S333" s="296"/>
      <c r="T333" s="296"/>
      <c r="U333" s="296"/>
      <c r="V333" s="296"/>
      <c r="W333" s="296"/>
      <c r="X333" s="296"/>
      <c r="Y333" s="297"/>
    </row>
    <row r="334" spans="1:25" customFormat="1" x14ac:dyDescent="0.25">
      <c r="A334" s="27" t="s">
        <v>185</v>
      </c>
      <c r="B334" s="291"/>
      <c r="C334" s="104"/>
      <c r="D334" s="45"/>
      <c r="E334" s="45"/>
      <c r="F334" s="45"/>
      <c r="G334" s="45"/>
      <c r="H334" s="45"/>
      <c r="I334" s="45"/>
      <c r="J334" s="24"/>
      <c r="K334" s="75"/>
      <c r="L334" s="75"/>
      <c r="M334" s="75"/>
      <c r="N334" s="77"/>
      <c r="O334" s="77"/>
      <c r="P334" s="89"/>
      <c r="Q334" s="89"/>
      <c r="R334" s="24"/>
      <c r="S334" s="288"/>
      <c r="T334" s="288"/>
      <c r="U334" s="288"/>
      <c r="V334" s="288"/>
      <c r="W334" s="288"/>
      <c r="X334" s="288"/>
      <c r="Y334" s="289"/>
    </row>
    <row r="335" spans="1:25" customFormat="1" x14ac:dyDescent="0.25">
      <c r="A335" s="25">
        <v>1053</v>
      </c>
      <c r="B335" s="287" t="s">
        <v>110</v>
      </c>
      <c r="C335" s="104">
        <v>130</v>
      </c>
      <c r="D335" s="104">
        <v>130</v>
      </c>
      <c r="E335" s="104">
        <v>130</v>
      </c>
      <c r="F335" s="104">
        <v>130</v>
      </c>
      <c r="G335" s="104">
        <v>130</v>
      </c>
      <c r="H335" s="104">
        <v>130</v>
      </c>
      <c r="I335" s="104">
        <v>130</v>
      </c>
      <c r="J335" s="24"/>
      <c r="K335" s="75">
        <v>654</v>
      </c>
      <c r="L335" s="75">
        <v>916</v>
      </c>
      <c r="M335" s="75">
        <v>1570</v>
      </c>
      <c r="N335" s="76">
        <v>1497</v>
      </c>
      <c r="O335" s="76">
        <v>1428</v>
      </c>
      <c r="P335" s="76">
        <v>1361</v>
      </c>
      <c r="Q335" s="76">
        <v>1298</v>
      </c>
      <c r="R335" s="24"/>
      <c r="S335" s="288">
        <f t="shared" ref="S335:T356" si="57">K335*D335</f>
        <v>85020</v>
      </c>
      <c r="T335" s="288">
        <f t="shared" si="49"/>
        <v>119080</v>
      </c>
      <c r="U335" s="288">
        <f t="shared" si="50"/>
        <v>204100</v>
      </c>
      <c r="V335" s="288">
        <f t="shared" si="51"/>
        <v>194610</v>
      </c>
      <c r="W335" s="288">
        <f t="shared" si="51"/>
        <v>185640</v>
      </c>
      <c r="X335" s="288">
        <f t="shared" si="51"/>
        <v>176930</v>
      </c>
      <c r="Y335" s="289">
        <f t="shared" si="51"/>
        <v>168740</v>
      </c>
    </row>
    <row r="336" spans="1:25" customFormat="1" x14ac:dyDescent="0.25">
      <c r="A336" s="25">
        <v>1451</v>
      </c>
      <c r="B336" s="287" t="s">
        <v>111</v>
      </c>
      <c r="C336" s="104">
        <v>1510</v>
      </c>
      <c r="D336" s="104">
        <v>1510</v>
      </c>
      <c r="E336" s="104">
        <v>1510</v>
      </c>
      <c r="F336" s="104">
        <v>1510</v>
      </c>
      <c r="G336" s="104">
        <v>1510</v>
      </c>
      <c r="H336" s="104">
        <v>1510</v>
      </c>
      <c r="I336" s="104">
        <v>1510</v>
      </c>
      <c r="J336" s="24"/>
      <c r="K336" s="75">
        <v>3</v>
      </c>
      <c r="L336" s="75">
        <v>5</v>
      </c>
      <c r="M336" s="75">
        <v>8</v>
      </c>
      <c r="N336" s="76">
        <v>8</v>
      </c>
      <c r="O336" s="76">
        <v>8</v>
      </c>
      <c r="P336" s="76">
        <v>8</v>
      </c>
      <c r="Q336" s="76">
        <v>8</v>
      </c>
      <c r="R336" s="24"/>
      <c r="S336" s="288">
        <f t="shared" si="57"/>
        <v>4530</v>
      </c>
      <c r="T336" s="288">
        <f t="shared" si="49"/>
        <v>7550</v>
      </c>
      <c r="U336" s="288">
        <f t="shared" si="50"/>
        <v>12080</v>
      </c>
      <c r="V336" s="288">
        <f t="shared" si="51"/>
        <v>12080</v>
      </c>
      <c r="W336" s="288">
        <f t="shared" si="51"/>
        <v>12080</v>
      </c>
      <c r="X336" s="288">
        <f t="shared" si="51"/>
        <v>12080</v>
      </c>
      <c r="Y336" s="289">
        <f t="shared" si="51"/>
        <v>12080</v>
      </c>
    </row>
    <row r="337" spans="1:25" customFormat="1" ht="24" x14ac:dyDescent="0.25">
      <c r="A337" s="25">
        <v>1454</v>
      </c>
      <c r="B337" s="287" t="s">
        <v>112</v>
      </c>
      <c r="C337" s="102">
        <v>1410</v>
      </c>
      <c r="D337" s="102">
        <v>1410</v>
      </c>
      <c r="E337" s="102">
        <v>1410</v>
      </c>
      <c r="F337" s="102">
        <v>1410</v>
      </c>
      <c r="G337" s="102">
        <v>1410</v>
      </c>
      <c r="H337" s="102">
        <v>1410</v>
      </c>
      <c r="I337" s="102">
        <v>1410</v>
      </c>
      <c r="J337" s="24"/>
      <c r="K337" s="75">
        <v>287</v>
      </c>
      <c r="L337" s="75">
        <v>402</v>
      </c>
      <c r="M337" s="75">
        <v>689</v>
      </c>
      <c r="N337" s="76">
        <v>677</v>
      </c>
      <c r="O337" s="76">
        <v>665</v>
      </c>
      <c r="P337" s="76">
        <v>653</v>
      </c>
      <c r="Q337" s="76">
        <v>642</v>
      </c>
      <c r="R337" s="24"/>
      <c r="S337" s="288">
        <f t="shared" si="57"/>
        <v>404670</v>
      </c>
      <c r="T337" s="288">
        <f t="shared" si="49"/>
        <v>566820</v>
      </c>
      <c r="U337" s="288">
        <f t="shared" si="50"/>
        <v>971490</v>
      </c>
      <c r="V337" s="288">
        <f t="shared" si="51"/>
        <v>954570</v>
      </c>
      <c r="W337" s="288">
        <f t="shared" si="51"/>
        <v>937650</v>
      </c>
      <c r="X337" s="288">
        <f t="shared" si="51"/>
        <v>920730</v>
      </c>
      <c r="Y337" s="289">
        <f t="shared" si="51"/>
        <v>905220</v>
      </c>
    </row>
    <row r="338" spans="1:25" customFormat="1" x14ac:dyDescent="0.25">
      <c r="A338" s="25">
        <v>1455</v>
      </c>
      <c r="B338" s="287" t="s">
        <v>113</v>
      </c>
      <c r="C338" s="104">
        <v>200</v>
      </c>
      <c r="D338" s="104">
        <v>200</v>
      </c>
      <c r="E338" s="104">
        <v>200</v>
      </c>
      <c r="F338" s="104">
        <v>200</v>
      </c>
      <c r="G338" s="104">
        <v>200</v>
      </c>
      <c r="H338" s="104">
        <v>200</v>
      </c>
      <c r="I338" s="104">
        <v>200</v>
      </c>
      <c r="J338" s="24"/>
      <c r="K338" s="75">
        <v>570</v>
      </c>
      <c r="L338" s="75">
        <v>797</v>
      </c>
      <c r="M338" s="75">
        <v>1367</v>
      </c>
      <c r="N338" s="76">
        <v>1367</v>
      </c>
      <c r="O338" s="76">
        <v>1367</v>
      </c>
      <c r="P338" s="76">
        <v>11367</v>
      </c>
      <c r="Q338" s="76">
        <v>21367</v>
      </c>
      <c r="R338" s="24"/>
      <c r="S338" s="288">
        <f t="shared" si="57"/>
        <v>114000</v>
      </c>
      <c r="T338" s="288">
        <f t="shared" si="49"/>
        <v>159400</v>
      </c>
      <c r="U338" s="288">
        <f t="shared" si="50"/>
        <v>273400</v>
      </c>
      <c r="V338" s="288">
        <f t="shared" si="51"/>
        <v>273400</v>
      </c>
      <c r="W338" s="288">
        <f t="shared" si="51"/>
        <v>273400</v>
      </c>
      <c r="X338" s="288">
        <f t="shared" si="51"/>
        <v>2273400</v>
      </c>
      <c r="Y338" s="289">
        <f t="shared" si="51"/>
        <v>4273400</v>
      </c>
    </row>
    <row r="339" spans="1:25" customFormat="1" x14ac:dyDescent="0.25">
      <c r="A339" s="25">
        <v>1456</v>
      </c>
      <c r="B339" s="287" t="s">
        <v>114</v>
      </c>
      <c r="C339" s="104">
        <v>400</v>
      </c>
      <c r="D339" s="104">
        <v>400</v>
      </c>
      <c r="E339" s="104">
        <v>400</v>
      </c>
      <c r="F339" s="104">
        <v>400</v>
      </c>
      <c r="G339" s="104">
        <v>400</v>
      </c>
      <c r="H339" s="104">
        <v>400</v>
      </c>
      <c r="I339" s="104">
        <v>400</v>
      </c>
      <c r="J339" s="24"/>
      <c r="K339" s="75">
        <v>4</v>
      </c>
      <c r="L339" s="75">
        <v>6</v>
      </c>
      <c r="M339" s="75">
        <v>10</v>
      </c>
      <c r="N339" s="76">
        <v>10</v>
      </c>
      <c r="O339" s="76">
        <v>10</v>
      </c>
      <c r="P339" s="76">
        <v>10</v>
      </c>
      <c r="Q339" s="76">
        <v>10</v>
      </c>
      <c r="R339" s="24"/>
      <c r="S339" s="288">
        <f t="shared" si="57"/>
        <v>1600</v>
      </c>
      <c r="T339" s="288">
        <f t="shared" si="49"/>
        <v>2400</v>
      </c>
      <c r="U339" s="288">
        <f t="shared" si="50"/>
        <v>4000</v>
      </c>
      <c r="V339" s="288">
        <f t="shared" si="51"/>
        <v>4000</v>
      </c>
      <c r="W339" s="288">
        <f t="shared" si="51"/>
        <v>4000</v>
      </c>
      <c r="X339" s="288">
        <f t="shared" si="51"/>
        <v>4000</v>
      </c>
      <c r="Y339" s="289">
        <f t="shared" si="51"/>
        <v>4000</v>
      </c>
    </row>
    <row r="340" spans="1:25" customFormat="1" x14ac:dyDescent="0.25">
      <c r="A340" s="25">
        <v>1457</v>
      </c>
      <c r="B340" s="287" t="s">
        <v>115</v>
      </c>
      <c r="C340" s="104">
        <v>1120</v>
      </c>
      <c r="D340" s="104">
        <v>1120</v>
      </c>
      <c r="E340" s="104">
        <v>1120</v>
      </c>
      <c r="F340" s="104">
        <v>1120</v>
      </c>
      <c r="G340" s="104">
        <v>1120</v>
      </c>
      <c r="H340" s="104">
        <v>1120</v>
      </c>
      <c r="I340" s="104">
        <v>1120</v>
      </c>
      <c r="J340" s="24"/>
      <c r="K340" s="75">
        <v>25</v>
      </c>
      <c r="L340" s="75">
        <v>35</v>
      </c>
      <c r="M340" s="75">
        <v>60</v>
      </c>
      <c r="N340" s="76">
        <v>60</v>
      </c>
      <c r="O340" s="76">
        <v>60</v>
      </c>
      <c r="P340" s="76">
        <v>60</v>
      </c>
      <c r="Q340" s="76">
        <v>60</v>
      </c>
      <c r="R340" s="24"/>
      <c r="S340" s="288">
        <f t="shared" si="57"/>
        <v>28000</v>
      </c>
      <c r="T340" s="288">
        <f t="shared" si="49"/>
        <v>39200</v>
      </c>
      <c r="U340" s="288">
        <f t="shared" si="50"/>
        <v>67200</v>
      </c>
      <c r="V340" s="288">
        <f t="shared" si="51"/>
        <v>67200</v>
      </c>
      <c r="W340" s="288">
        <f t="shared" si="51"/>
        <v>67200</v>
      </c>
      <c r="X340" s="288">
        <f t="shared" si="51"/>
        <v>67200</v>
      </c>
      <c r="Y340" s="289">
        <f t="shared" si="51"/>
        <v>67200</v>
      </c>
    </row>
    <row r="341" spans="1:25" customFormat="1" x14ac:dyDescent="0.25">
      <c r="A341" s="26">
        <v>1458</v>
      </c>
      <c r="B341" s="290" t="s">
        <v>116</v>
      </c>
      <c r="C341" s="104">
        <v>420</v>
      </c>
      <c r="D341" s="104">
        <v>420</v>
      </c>
      <c r="E341" s="104">
        <v>420</v>
      </c>
      <c r="F341" s="104">
        <v>420</v>
      </c>
      <c r="G341" s="104">
        <v>420</v>
      </c>
      <c r="H341" s="104">
        <v>420</v>
      </c>
      <c r="I341" s="104">
        <v>420</v>
      </c>
      <c r="J341" s="24"/>
      <c r="K341" s="75">
        <v>0</v>
      </c>
      <c r="L341" s="75">
        <v>1</v>
      </c>
      <c r="M341" s="75">
        <v>1</v>
      </c>
      <c r="N341" s="76">
        <v>1</v>
      </c>
      <c r="O341" s="76">
        <v>1</v>
      </c>
      <c r="P341" s="76">
        <v>1</v>
      </c>
      <c r="Q341" s="76">
        <v>1</v>
      </c>
      <c r="R341" s="24"/>
      <c r="S341" s="288">
        <f t="shared" si="57"/>
        <v>0</v>
      </c>
      <c r="T341" s="288">
        <f t="shared" si="49"/>
        <v>420</v>
      </c>
      <c r="U341" s="288">
        <f t="shared" si="50"/>
        <v>420</v>
      </c>
      <c r="V341" s="288">
        <f t="shared" si="51"/>
        <v>420</v>
      </c>
      <c r="W341" s="288">
        <f t="shared" si="51"/>
        <v>420</v>
      </c>
      <c r="X341" s="288">
        <f t="shared" si="51"/>
        <v>420</v>
      </c>
      <c r="Y341" s="289">
        <f t="shared" si="51"/>
        <v>420</v>
      </c>
    </row>
    <row r="342" spans="1:25" customFormat="1" x14ac:dyDescent="0.25">
      <c r="A342" s="26">
        <v>1459</v>
      </c>
      <c r="B342" s="290" t="s">
        <v>117</v>
      </c>
      <c r="C342" s="104">
        <v>220</v>
      </c>
      <c r="D342" s="104">
        <v>220</v>
      </c>
      <c r="E342" s="104">
        <v>220</v>
      </c>
      <c r="F342" s="104">
        <v>220</v>
      </c>
      <c r="G342" s="104">
        <v>220</v>
      </c>
      <c r="H342" s="104">
        <v>220</v>
      </c>
      <c r="I342" s="104">
        <v>220</v>
      </c>
      <c r="J342" s="24"/>
      <c r="K342" s="75">
        <v>0</v>
      </c>
      <c r="L342" s="75">
        <v>1</v>
      </c>
      <c r="M342" s="75">
        <v>1</v>
      </c>
      <c r="N342" s="76">
        <v>1</v>
      </c>
      <c r="O342" s="76">
        <v>1</v>
      </c>
      <c r="P342" s="76">
        <v>1</v>
      </c>
      <c r="Q342" s="76">
        <v>1</v>
      </c>
      <c r="R342" s="24"/>
      <c r="S342" s="288">
        <f t="shared" si="57"/>
        <v>0</v>
      </c>
      <c r="T342" s="288">
        <f t="shared" si="49"/>
        <v>220</v>
      </c>
      <c r="U342" s="288">
        <f t="shared" si="50"/>
        <v>220</v>
      </c>
      <c r="V342" s="288">
        <f t="shared" si="51"/>
        <v>220</v>
      </c>
      <c r="W342" s="288">
        <f t="shared" si="51"/>
        <v>220</v>
      </c>
      <c r="X342" s="288">
        <f t="shared" si="51"/>
        <v>220</v>
      </c>
      <c r="Y342" s="289">
        <f t="shared" si="51"/>
        <v>220</v>
      </c>
    </row>
    <row r="343" spans="1:25" customFormat="1" x14ac:dyDescent="0.25">
      <c r="A343" s="25">
        <v>1462</v>
      </c>
      <c r="B343" s="287" t="s">
        <v>118</v>
      </c>
      <c r="C343" s="104">
        <v>400</v>
      </c>
      <c r="D343" s="104">
        <v>400</v>
      </c>
      <c r="E343" s="104">
        <v>400</v>
      </c>
      <c r="F343" s="104">
        <v>400</v>
      </c>
      <c r="G343" s="104">
        <v>400</v>
      </c>
      <c r="H343" s="104">
        <v>400</v>
      </c>
      <c r="I343" s="104">
        <v>400</v>
      </c>
      <c r="J343" s="24"/>
      <c r="K343" s="75">
        <v>965</v>
      </c>
      <c r="L343" s="75">
        <v>1352</v>
      </c>
      <c r="M343" s="75">
        <v>2317</v>
      </c>
      <c r="N343" s="76">
        <v>2432</v>
      </c>
      <c r="O343" s="76">
        <v>2554</v>
      </c>
      <c r="P343" s="76">
        <v>2682</v>
      </c>
      <c r="Q343" s="76">
        <v>2816</v>
      </c>
      <c r="R343" s="24"/>
      <c r="S343" s="288">
        <f t="shared" si="57"/>
        <v>386000</v>
      </c>
      <c r="T343" s="288">
        <f t="shared" si="49"/>
        <v>540800</v>
      </c>
      <c r="U343" s="288">
        <f t="shared" si="50"/>
        <v>926800</v>
      </c>
      <c r="V343" s="288">
        <f t="shared" si="51"/>
        <v>972800</v>
      </c>
      <c r="W343" s="288">
        <f t="shared" si="51"/>
        <v>1021600</v>
      </c>
      <c r="X343" s="288">
        <f t="shared" si="51"/>
        <v>1072800</v>
      </c>
      <c r="Y343" s="289">
        <f t="shared" si="51"/>
        <v>1126400</v>
      </c>
    </row>
    <row r="344" spans="1:25" customFormat="1" x14ac:dyDescent="0.25">
      <c r="A344" s="25">
        <v>1463</v>
      </c>
      <c r="B344" s="287" t="s">
        <v>119</v>
      </c>
      <c r="C344" s="104">
        <v>200</v>
      </c>
      <c r="D344" s="104">
        <v>200</v>
      </c>
      <c r="E344" s="104">
        <v>200</v>
      </c>
      <c r="F344" s="104">
        <v>200</v>
      </c>
      <c r="G344" s="104">
        <v>200</v>
      </c>
      <c r="H344" s="104">
        <v>200</v>
      </c>
      <c r="I344" s="104">
        <v>200</v>
      </c>
      <c r="J344" s="24"/>
      <c r="K344" s="75">
        <v>2463</v>
      </c>
      <c r="L344" s="75">
        <v>3449</v>
      </c>
      <c r="M344" s="75">
        <v>5912</v>
      </c>
      <c r="N344" s="76">
        <v>6900</v>
      </c>
      <c r="O344" s="76">
        <v>8053</v>
      </c>
      <c r="P344" s="76">
        <v>9398</v>
      </c>
      <c r="Q344" s="76">
        <v>10969</v>
      </c>
      <c r="R344" s="24"/>
      <c r="S344" s="288">
        <f t="shared" si="57"/>
        <v>492600</v>
      </c>
      <c r="T344" s="288">
        <f t="shared" si="49"/>
        <v>689800</v>
      </c>
      <c r="U344" s="288">
        <f t="shared" si="50"/>
        <v>1182400</v>
      </c>
      <c r="V344" s="288">
        <f t="shared" si="51"/>
        <v>1380000</v>
      </c>
      <c r="W344" s="288">
        <f t="shared" si="51"/>
        <v>1610600</v>
      </c>
      <c r="X344" s="288">
        <f t="shared" si="51"/>
        <v>1879600</v>
      </c>
      <c r="Y344" s="289">
        <f t="shared" si="51"/>
        <v>2193800</v>
      </c>
    </row>
    <row r="345" spans="1:25" customFormat="1" x14ac:dyDescent="0.25">
      <c r="A345" s="25">
        <v>1464</v>
      </c>
      <c r="B345" s="287" t="s">
        <v>120</v>
      </c>
      <c r="C345" s="104">
        <v>130</v>
      </c>
      <c r="D345" s="104">
        <v>130</v>
      </c>
      <c r="E345" s="104">
        <v>130</v>
      </c>
      <c r="F345" s="104">
        <v>130</v>
      </c>
      <c r="G345" s="104">
        <v>130</v>
      </c>
      <c r="H345" s="104">
        <v>130</v>
      </c>
      <c r="I345" s="104">
        <v>130</v>
      </c>
      <c r="J345" s="24"/>
      <c r="K345" s="75">
        <v>1962</v>
      </c>
      <c r="L345" s="75">
        <v>2746</v>
      </c>
      <c r="M345" s="75">
        <v>4708</v>
      </c>
      <c r="N345" s="76">
        <v>4032</v>
      </c>
      <c r="O345" s="76">
        <v>3452</v>
      </c>
      <c r="P345" s="76">
        <v>2956</v>
      </c>
      <c r="Q345" s="76">
        <v>2532</v>
      </c>
      <c r="R345" s="24"/>
      <c r="S345" s="288">
        <f t="shared" si="57"/>
        <v>255060</v>
      </c>
      <c r="T345" s="288">
        <f t="shared" si="49"/>
        <v>356980</v>
      </c>
      <c r="U345" s="288">
        <f t="shared" si="50"/>
        <v>612040</v>
      </c>
      <c r="V345" s="288">
        <f t="shared" si="51"/>
        <v>524160</v>
      </c>
      <c r="W345" s="288">
        <f t="shared" si="51"/>
        <v>448760</v>
      </c>
      <c r="X345" s="288">
        <f t="shared" si="51"/>
        <v>384280</v>
      </c>
      <c r="Y345" s="289">
        <f t="shared" si="51"/>
        <v>329160</v>
      </c>
    </row>
    <row r="346" spans="1:25" customFormat="1" x14ac:dyDescent="0.25">
      <c r="A346" s="26">
        <v>1802</v>
      </c>
      <c r="B346" s="287" t="s">
        <v>121</v>
      </c>
      <c r="C346" s="104">
        <v>900</v>
      </c>
      <c r="D346" s="104">
        <v>900</v>
      </c>
      <c r="E346" s="104">
        <v>900</v>
      </c>
      <c r="F346" s="104">
        <v>900</v>
      </c>
      <c r="G346" s="104">
        <v>900</v>
      </c>
      <c r="H346" s="104">
        <v>900</v>
      </c>
      <c r="I346" s="104">
        <v>900</v>
      </c>
      <c r="J346" s="24"/>
      <c r="K346" s="75">
        <v>77</v>
      </c>
      <c r="L346" s="75">
        <v>104</v>
      </c>
      <c r="M346" s="75">
        <v>181</v>
      </c>
      <c r="N346" s="76">
        <v>180</v>
      </c>
      <c r="O346" s="76">
        <v>180</v>
      </c>
      <c r="P346" s="76">
        <v>179</v>
      </c>
      <c r="Q346" s="76">
        <v>182</v>
      </c>
      <c r="R346" s="24"/>
      <c r="S346" s="288">
        <f t="shared" si="57"/>
        <v>69300</v>
      </c>
      <c r="T346" s="288">
        <f t="shared" si="49"/>
        <v>93600</v>
      </c>
      <c r="U346" s="288">
        <f t="shared" si="50"/>
        <v>162900</v>
      </c>
      <c r="V346" s="288">
        <f t="shared" si="51"/>
        <v>162000</v>
      </c>
      <c r="W346" s="288">
        <f t="shared" si="51"/>
        <v>162000</v>
      </c>
      <c r="X346" s="288">
        <f t="shared" si="51"/>
        <v>161100</v>
      </c>
      <c r="Y346" s="289">
        <f t="shared" si="51"/>
        <v>163800</v>
      </c>
    </row>
    <row r="347" spans="1:25" customFormat="1" ht="24" x14ac:dyDescent="0.25">
      <c r="A347" s="25">
        <v>1804</v>
      </c>
      <c r="B347" s="287" t="s">
        <v>122</v>
      </c>
      <c r="C347" s="104">
        <v>920</v>
      </c>
      <c r="D347" s="104">
        <v>920</v>
      </c>
      <c r="E347" s="104">
        <v>920</v>
      </c>
      <c r="F347" s="104">
        <v>920</v>
      </c>
      <c r="G347" s="104">
        <v>920</v>
      </c>
      <c r="H347" s="104">
        <v>920</v>
      </c>
      <c r="I347" s="104">
        <v>920</v>
      </c>
      <c r="J347" s="24"/>
      <c r="K347" s="75">
        <v>1</v>
      </c>
      <c r="L347" s="75">
        <v>2</v>
      </c>
      <c r="M347" s="75">
        <v>3</v>
      </c>
      <c r="N347" s="76">
        <v>3</v>
      </c>
      <c r="O347" s="76">
        <v>3</v>
      </c>
      <c r="P347" s="76">
        <v>3</v>
      </c>
      <c r="Q347" s="76">
        <v>3</v>
      </c>
      <c r="R347" s="24"/>
      <c r="S347" s="288">
        <f t="shared" si="57"/>
        <v>920</v>
      </c>
      <c r="T347" s="288">
        <f t="shared" si="49"/>
        <v>1840</v>
      </c>
      <c r="U347" s="288">
        <f t="shared" si="50"/>
        <v>2760</v>
      </c>
      <c r="V347" s="288">
        <f t="shared" si="51"/>
        <v>2760</v>
      </c>
      <c r="W347" s="288">
        <f t="shared" si="51"/>
        <v>2760</v>
      </c>
      <c r="X347" s="288">
        <f t="shared" si="51"/>
        <v>2760</v>
      </c>
      <c r="Y347" s="289">
        <f t="shared" si="51"/>
        <v>2760</v>
      </c>
    </row>
    <row r="348" spans="1:25" customFormat="1" ht="24" x14ac:dyDescent="0.25">
      <c r="A348" s="25">
        <v>1805</v>
      </c>
      <c r="B348" s="287" t="s">
        <v>123</v>
      </c>
      <c r="C348" s="104">
        <v>1840</v>
      </c>
      <c r="D348" s="104">
        <v>1840</v>
      </c>
      <c r="E348" s="104">
        <v>1840</v>
      </c>
      <c r="F348" s="104">
        <v>1840</v>
      </c>
      <c r="G348" s="104">
        <v>1840</v>
      </c>
      <c r="H348" s="104">
        <v>1840</v>
      </c>
      <c r="I348" s="104">
        <v>1840</v>
      </c>
      <c r="J348" s="24"/>
      <c r="K348" s="75">
        <v>0</v>
      </c>
      <c r="L348" s="75">
        <v>1</v>
      </c>
      <c r="M348" s="75">
        <v>1</v>
      </c>
      <c r="N348" s="76">
        <v>1</v>
      </c>
      <c r="O348" s="76">
        <v>0</v>
      </c>
      <c r="P348" s="76">
        <v>0</v>
      </c>
      <c r="Q348" s="76">
        <v>0</v>
      </c>
      <c r="R348" s="24"/>
      <c r="S348" s="288">
        <f t="shared" si="57"/>
        <v>0</v>
      </c>
      <c r="T348" s="288">
        <f t="shared" si="49"/>
        <v>1840</v>
      </c>
      <c r="U348" s="288">
        <f t="shared" si="50"/>
        <v>1840</v>
      </c>
      <c r="V348" s="288">
        <f t="shared" si="51"/>
        <v>1840</v>
      </c>
      <c r="W348" s="288">
        <f t="shared" si="51"/>
        <v>0</v>
      </c>
      <c r="X348" s="288">
        <f t="shared" si="51"/>
        <v>0</v>
      </c>
      <c r="Y348" s="289">
        <f t="shared" si="51"/>
        <v>0</v>
      </c>
    </row>
    <row r="349" spans="1:25" customFormat="1" x14ac:dyDescent="0.25">
      <c r="A349" s="25">
        <v>1806</v>
      </c>
      <c r="B349" s="287" t="s">
        <v>124</v>
      </c>
      <c r="C349" s="104">
        <v>180</v>
      </c>
      <c r="D349" s="104">
        <v>180</v>
      </c>
      <c r="E349" s="104">
        <v>180</v>
      </c>
      <c r="F349" s="104">
        <v>180</v>
      </c>
      <c r="G349" s="104">
        <v>180</v>
      </c>
      <c r="H349" s="104">
        <v>180</v>
      </c>
      <c r="I349" s="104">
        <v>180</v>
      </c>
      <c r="J349" s="24"/>
      <c r="K349" s="75">
        <v>37796</v>
      </c>
      <c r="L349" s="75">
        <v>52914</v>
      </c>
      <c r="M349" s="75">
        <v>90710</v>
      </c>
      <c r="N349" s="76">
        <v>94165</v>
      </c>
      <c r="O349" s="76">
        <v>97751</v>
      </c>
      <c r="P349" s="76">
        <v>101475</v>
      </c>
      <c r="Q349" s="76">
        <v>105339</v>
      </c>
      <c r="R349" s="24"/>
      <c r="S349" s="288">
        <f t="shared" si="57"/>
        <v>6803280</v>
      </c>
      <c r="T349" s="288">
        <f t="shared" si="49"/>
        <v>9524520</v>
      </c>
      <c r="U349" s="288">
        <f t="shared" si="50"/>
        <v>16327800</v>
      </c>
      <c r="V349" s="288">
        <f t="shared" si="51"/>
        <v>16949700</v>
      </c>
      <c r="W349" s="288">
        <f t="shared" si="51"/>
        <v>17595180</v>
      </c>
      <c r="X349" s="288">
        <f t="shared" si="51"/>
        <v>18265500</v>
      </c>
      <c r="Y349" s="289">
        <f t="shared" si="51"/>
        <v>18961020</v>
      </c>
    </row>
    <row r="350" spans="1:25" customFormat="1" x14ac:dyDescent="0.25">
      <c r="A350" s="26">
        <v>1807</v>
      </c>
      <c r="B350" s="290" t="s">
        <v>125</v>
      </c>
      <c r="C350" s="104">
        <v>50</v>
      </c>
      <c r="D350" s="104">
        <v>50</v>
      </c>
      <c r="E350" s="104">
        <v>50</v>
      </c>
      <c r="F350" s="104">
        <v>50</v>
      </c>
      <c r="G350" s="104">
        <v>50</v>
      </c>
      <c r="H350" s="104">
        <v>50</v>
      </c>
      <c r="I350" s="104">
        <v>50</v>
      </c>
      <c r="J350" s="24"/>
      <c r="K350" s="75">
        <v>1075</v>
      </c>
      <c r="L350" s="75">
        <v>1505</v>
      </c>
      <c r="M350" s="75">
        <v>2580</v>
      </c>
      <c r="N350" s="76">
        <v>2811</v>
      </c>
      <c r="O350" s="76">
        <v>3064</v>
      </c>
      <c r="P350" s="76">
        <v>3339</v>
      </c>
      <c r="Q350" s="76">
        <v>3639</v>
      </c>
      <c r="R350" s="24"/>
      <c r="S350" s="288">
        <f t="shared" si="57"/>
        <v>53750</v>
      </c>
      <c r="T350" s="288">
        <f t="shared" si="49"/>
        <v>75250</v>
      </c>
      <c r="U350" s="288">
        <f t="shared" si="50"/>
        <v>129000</v>
      </c>
      <c r="V350" s="288">
        <f t="shared" si="51"/>
        <v>140550</v>
      </c>
      <c r="W350" s="288">
        <f t="shared" si="51"/>
        <v>153200</v>
      </c>
      <c r="X350" s="288">
        <f t="shared" si="51"/>
        <v>166950</v>
      </c>
      <c r="Y350" s="289">
        <f t="shared" si="51"/>
        <v>181950</v>
      </c>
    </row>
    <row r="351" spans="1:25" customFormat="1" x14ac:dyDescent="0.25">
      <c r="A351" s="25">
        <v>1811</v>
      </c>
      <c r="B351" s="287" t="s">
        <v>126</v>
      </c>
      <c r="C351" s="104">
        <v>100</v>
      </c>
      <c r="D351" s="104">
        <v>100</v>
      </c>
      <c r="E351" s="104">
        <v>100</v>
      </c>
      <c r="F351" s="104">
        <v>100</v>
      </c>
      <c r="G351" s="104">
        <v>100</v>
      </c>
      <c r="H351" s="104">
        <v>100</v>
      </c>
      <c r="I351" s="104">
        <v>100</v>
      </c>
      <c r="J351" s="24"/>
      <c r="K351" s="75">
        <v>4916</v>
      </c>
      <c r="L351" s="75">
        <v>6883</v>
      </c>
      <c r="M351" s="75">
        <v>11799</v>
      </c>
      <c r="N351" s="76">
        <v>12980</v>
      </c>
      <c r="O351" s="76">
        <v>14279</v>
      </c>
      <c r="P351" s="76">
        <v>15708</v>
      </c>
      <c r="Q351" s="76">
        <v>17280</v>
      </c>
      <c r="R351" s="24"/>
      <c r="S351" s="288">
        <f t="shared" si="57"/>
        <v>491600</v>
      </c>
      <c r="T351" s="288">
        <f t="shared" si="49"/>
        <v>688300</v>
      </c>
      <c r="U351" s="288">
        <f t="shared" si="50"/>
        <v>1179900</v>
      </c>
      <c r="V351" s="288">
        <f t="shared" si="51"/>
        <v>1298000</v>
      </c>
      <c r="W351" s="288">
        <f t="shared" si="51"/>
        <v>1427900</v>
      </c>
      <c r="X351" s="288">
        <f t="shared" si="51"/>
        <v>1570800</v>
      </c>
      <c r="Y351" s="289">
        <f t="shared" si="51"/>
        <v>1728000</v>
      </c>
    </row>
    <row r="352" spans="1:25" customFormat="1" x14ac:dyDescent="0.25">
      <c r="A352" s="26">
        <v>1812</v>
      </c>
      <c r="B352" s="287" t="s">
        <v>127</v>
      </c>
      <c r="C352" s="104">
        <v>2520</v>
      </c>
      <c r="D352" s="104">
        <v>17760</v>
      </c>
      <c r="E352" s="104">
        <v>17760</v>
      </c>
      <c r="F352" s="104">
        <v>17760</v>
      </c>
      <c r="G352" s="104">
        <v>17760</v>
      </c>
      <c r="H352" s="104">
        <v>17760</v>
      </c>
      <c r="I352" s="104">
        <v>17760</v>
      </c>
      <c r="J352" s="24"/>
      <c r="K352" s="75">
        <v>233</v>
      </c>
      <c r="L352" s="75">
        <v>232</v>
      </c>
      <c r="M352" s="75">
        <v>465</v>
      </c>
      <c r="N352" s="76">
        <v>465</v>
      </c>
      <c r="O352" s="76">
        <v>465</v>
      </c>
      <c r="P352" s="76">
        <v>465</v>
      </c>
      <c r="Q352" s="76">
        <v>465</v>
      </c>
      <c r="R352" s="24"/>
      <c r="S352" s="288">
        <f t="shared" si="57"/>
        <v>4138080</v>
      </c>
      <c r="T352" s="288">
        <f t="shared" si="49"/>
        <v>4120320</v>
      </c>
      <c r="U352" s="288">
        <f t="shared" si="50"/>
        <v>8258400</v>
      </c>
      <c r="V352" s="288">
        <f t="shared" si="51"/>
        <v>8258400</v>
      </c>
      <c r="W352" s="288">
        <f t="shared" si="51"/>
        <v>8258400</v>
      </c>
      <c r="X352" s="288">
        <f t="shared" si="51"/>
        <v>8258400</v>
      </c>
      <c r="Y352" s="289">
        <f t="shared" si="51"/>
        <v>8258400</v>
      </c>
    </row>
    <row r="353" spans="1:25" customFormat="1" x14ac:dyDescent="0.25">
      <c r="A353" s="26" t="s">
        <v>192</v>
      </c>
      <c r="B353" s="308" t="s">
        <v>186</v>
      </c>
      <c r="C353" s="103">
        <v>1930</v>
      </c>
      <c r="D353" s="103">
        <v>1930</v>
      </c>
      <c r="E353" s="103">
        <v>1930</v>
      </c>
      <c r="F353" s="103">
        <v>1930</v>
      </c>
      <c r="G353" s="103">
        <v>1930</v>
      </c>
      <c r="H353" s="103">
        <v>1930</v>
      </c>
      <c r="I353" s="103">
        <v>1930</v>
      </c>
      <c r="J353" s="24"/>
      <c r="K353" s="78">
        <v>336</v>
      </c>
      <c r="L353" s="78">
        <v>336</v>
      </c>
      <c r="M353" s="78">
        <v>672</v>
      </c>
      <c r="N353" s="76">
        <v>671</v>
      </c>
      <c r="O353" s="76">
        <v>671</v>
      </c>
      <c r="P353" s="76">
        <v>671</v>
      </c>
      <c r="Q353" s="76">
        <v>671</v>
      </c>
      <c r="R353" s="24"/>
      <c r="S353" s="288">
        <f t="shared" si="57"/>
        <v>648480</v>
      </c>
      <c r="T353" s="288">
        <f>L353*E353</f>
        <v>648480</v>
      </c>
      <c r="U353" s="288">
        <f t="shared" si="50"/>
        <v>1296960</v>
      </c>
      <c r="V353" s="288">
        <f t="shared" si="51"/>
        <v>1295030</v>
      </c>
      <c r="W353" s="288">
        <f t="shared" si="51"/>
        <v>1295030</v>
      </c>
      <c r="X353" s="288">
        <f t="shared" si="51"/>
        <v>1295030</v>
      </c>
      <c r="Y353" s="289">
        <f t="shared" si="51"/>
        <v>1295030</v>
      </c>
    </row>
    <row r="354" spans="1:25" customFormat="1" x14ac:dyDescent="0.25">
      <c r="A354" s="312" t="s">
        <v>192</v>
      </c>
      <c r="B354" s="298" t="s">
        <v>210</v>
      </c>
      <c r="C354" s="103">
        <v>830</v>
      </c>
      <c r="D354" s="103">
        <v>4320</v>
      </c>
      <c r="E354" s="103">
        <v>4320</v>
      </c>
      <c r="F354" s="103">
        <v>4320</v>
      </c>
      <c r="G354" s="103">
        <v>4320</v>
      </c>
      <c r="H354" s="103">
        <v>4320</v>
      </c>
      <c r="I354" s="103">
        <v>4320</v>
      </c>
      <c r="J354" s="24"/>
      <c r="K354" s="78">
        <v>26</v>
      </c>
      <c r="L354" s="78">
        <v>27</v>
      </c>
      <c r="M354" s="78">
        <v>53</v>
      </c>
      <c r="N354" s="76">
        <v>53</v>
      </c>
      <c r="O354" s="76">
        <v>53</v>
      </c>
      <c r="P354" s="76">
        <v>53</v>
      </c>
      <c r="Q354" s="76">
        <v>53</v>
      </c>
      <c r="R354" s="24"/>
      <c r="S354" s="288">
        <f t="shared" si="57"/>
        <v>112320</v>
      </c>
      <c r="T354" s="288">
        <f>L354*E354</f>
        <v>116640</v>
      </c>
      <c r="U354" s="288">
        <f t="shared" si="50"/>
        <v>228960</v>
      </c>
      <c r="V354" s="288">
        <f t="shared" si="51"/>
        <v>228960</v>
      </c>
      <c r="W354" s="288">
        <f t="shared" si="51"/>
        <v>228960</v>
      </c>
      <c r="X354" s="288">
        <f t="shared" si="51"/>
        <v>228960</v>
      </c>
      <c r="Y354" s="289">
        <f t="shared" si="51"/>
        <v>228960</v>
      </c>
    </row>
    <row r="355" spans="1:25" customFormat="1" x14ac:dyDescent="0.25">
      <c r="A355" s="312" t="s">
        <v>192</v>
      </c>
      <c r="B355" s="298" t="s">
        <v>211</v>
      </c>
      <c r="C355" s="103">
        <v>-1690</v>
      </c>
      <c r="D355" s="103">
        <v>-13440</v>
      </c>
      <c r="E355" s="103">
        <v>-13440</v>
      </c>
      <c r="F355" s="103">
        <v>-13440</v>
      </c>
      <c r="G355" s="103">
        <v>-13440</v>
      </c>
      <c r="H355" s="103">
        <v>-13440</v>
      </c>
      <c r="I355" s="103">
        <v>-13440</v>
      </c>
      <c r="J355" s="24"/>
      <c r="K355" s="78">
        <v>26</v>
      </c>
      <c r="L355" s="78">
        <v>27</v>
      </c>
      <c r="M355" s="78">
        <v>53</v>
      </c>
      <c r="N355" s="76">
        <v>53</v>
      </c>
      <c r="O355" s="76">
        <v>53</v>
      </c>
      <c r="P355" s="76">
        <v>53</v>
      </c>
      <c r="Q355" s="76">
        <v>53</v>
      </c>
      <c r="R355" s="24"/>
      <c r="S355" s="288">
        <f t="shared" si="57"/>
        <v>-349440</v>
      </c>
      <c r="T355" s="288">
        <f>L355*E355</f>
        <v>-362880</v>
      </c>
      <c r="U355" s="288">
        <f t="shared" si="50"/>
        <v>-712320</v>
      </c>
      <c r="V355" s="288">
        <f t="shared" si="51"/>
        <v>-712320</v>
      </c>
      <c r="W355" s="288">
        <f t="shared" si="51"/>
        <v>-712320</v>
      </c>
      <c r="X355" s="288">
        <f t="shared" si="51"/>
        <v>-712320</v>
      </c>
      <c r="Y355" s="289">
        <f t="shared" si="51"/>
        <v>-712320</v>
      </c>
    </row>
    <row r="356" spans="1:25" customFormat="1" x14ac:dyDescent="0.25">
      <c r="A356" s="26" t="s">
        <v>192</v>
      </c>
      <c r="B356" s="308" t="s">
        <v>181</v>
      </c>
      <c r="C356" s="112">
        <v>5140</v>
      </c>
      <c r="D356" s="112">
        <v>5140</v>
      </c>
      <c r="E356" s="112">
        <v>5140</v>
      </c>
      <c r="F356" s="112">
        <v>5140</v>
      </c>
      <c r="G356" s="112">
        <v>5140</v>
      </c>
      <c r="H356" s="112">
        <v>5140</v>
      </c>
      <c r="I356" s="112">
        <v>5140</v>
      </c>
      <c r="J356" s="24"/>
      <c r="K356" s="78">
        <v>715</v>
      </c>
      <c r="L356" s="78">
        <v>715</v>
      </c>
      <c r="M356" s="78">
        <v>1430</v>
      </c>
      <c r="N356" s="76">
        <v>1430</v>
      </c>
      <c r="O356" s="76">
        <v>1430</v>
      </c>
      <c r="P356" s="76">
        <v>1430</v>
      </c>
      <c r="Q356" s="76">
        <v>1430</v>
      </c>
      <c r="R356" s="24"/>
      <c r="S356" s="288">
        <f t="shared" si="57"/>
        <v>3675100</v>
      </c>
      <c r="T356" s="288">
        <f t="shared" si="57"/>
        <v>3675100</v>
      </c>
      <c r="U356" s="288">
        <f t="shared" si="50"/>
        <v>7350200</v>
      </c>
      <c r="V356" s="288">
        <f t="shared" si="51"/>
        <v>7350200</v>
      </c>
      <c r="W356" s="288">
        <f t="shared" si="51"/>
        <v>7350200</v>
      </c>
      <c r="X356" s="288">
        <f t="shared" si="51"/>
        <v>7350200</v>
      </c>
      <c r="Y356" s="289">
        <f t="shared" si="51"/>
        <v>7350200</v>
      </c>
    </row>
    <row r="357" spans="1:25" customFormat="1" x14ac:dyDescent="0.25">
      <c r="A357" s="26" t="s">
        <v>192</v>
      </c>
      <c r="B357" s="308" t="s">
        <v>182</v>
      </c>
      <c r="C357" s="112">
        <v>16120</v>
      </c>
      <c r="D357" s="112">
        <v>16120</v>
      </c>
      <c r="E357" s="112">
        <v>16120</v>
      </c>
      <c r="F357" s="112">
        <v>16120</v>
      </c>
      <c r="G357" s="112">
        <v>16120</v>
      </c>
      <c r="H357" s="112">
        <v>16120</v>
      </c>
      <c r="I357" s="112">
        <v>16120</v>
      </c>
      <c r="J357" s="24"/>
      <c r="K357" s="78">
        <v>715</v>
      </c>
      <c r="L357" s="78">
        <v>715</v>
      </c>
      <c r="M357" s="78">
        <v>1430</v>
      </c>
      <c r="N357" s="76">
        <v>1430</v>
      </c>
      <c r="O357" s="76">
        <v>1430</v>
      </c>
      <c r="P357" s="76">
        <v>1430</v>
      </c>
      <c r="Q357" s="76">
        <v>1430</v>
      </c>
      <c r="R357" s="24"/>
      <c r="S357" s="288">
        <f t="shared" ref="S357:T359" si="58">K357*D357</f>
        <v>11525800</v>
      </c>
      <c r="T357" s="288">
        <f t="shared" si="58"/>
        <v>11525800</v>
      </c>
      <c r="U357" s="288">
        <f t="shared" si="50"/>
        <v>23051600</v>
      </c>
      <c r="V357" s="288">
        <f t="shared" si="51"/>
        <v>23051600</v>
      </c>
      <c r="W357" s="288">
        <f t="shared" si="51"/>
        <v>23051600</v>
      </c>
      <c r="X357" s="288">
        <f t="shared" si="51"/>
        <v>23051600</v>
      </c>
      <c r="Y357" s="289">
        <f t="shared" si="51"/>
        <v>23051600</v>
      </c>
    </row>
    <row r="358" spans="1:25" customFormat="1" ht="24" x14ac:dyDescent="0.25">
      <c r="A358" s="26" t="s">
        <v>192</v>
      </c>
      <c r="B358" s="308" t="s">
        <v>194</v>
      </c>
      <c r="C358" s="112">
        <v>170</v>
      </c>
      <c r="D358" s="112">
        <v>170</v>
      </c>
      <c r="E358" s="112">
        <v>170</v>
      </c>
      <c r="F358" s="112">
        <v>170</v>
      </c>
      <c r="G358" s="112">
        <v>170</v>
      </c>
      <c r="H358" s="112">
        <v>170</v>
      </c>
      <c r="I358" s="112">
        <v>170</v>
      </c>
      <c r="J358" s="24"/>
      <c r="K358" s="78">
        <v>64</v>
      </c>
      <c r="L358" s="78">
        <v>63</v>
      </c>
      <c r="M358" s="78">
        <v>127</v>
      </c>
      <c r="N358" s="76">
        <v>127</v>
      </c>
      <c r="O358" s="76">
        <v>127</v>
      </c>
      <c r="P358" s="76">
        <v>127</v>
      </c>
      <c r="Q358" s="76">
        <v>127</v>
      </c>
      <c r="R358" s="24"/>
      <c r="S358" s="288">
        <f t="shared" si="58"/>
        <v>10880</v>
      </c>
      <c r="T358" s="288">
        <f t="shared" si="58"/>
        <v>10710</v>
      </c>
      <c r="U358" s="288">
        <f t="shared" si="50"/>
        <v>21590</v>
      </c>
      <c r="V358" s="288">
        <f t="shared" si="51"/>
        <v>21590</v>
      </c>
      <c r="W358" s="288">
        <f t="shared" si="51"/>
        <v>21590</v>
      </c>
      <c r="X358" s="288">
        <f t="shared" si="51"/>
        <v>21590</v>
      </c>
      <c r="Y358" s="289">
        <f t="shared" si="51"/>
        <v>21590</v>
      </c>
    </row>
    <row r="359" spans="1:25" customFormat="1" ht="24" x14ac:dyDescent="0.25">
      <c r="A359" s="26" t="s">
        <v>192</v>
      </c>
      <c r="B359" s="308" t="s">
        <v>195</v>
      </c>
      <c r="C359" s="112">
        <v>280</v>
      </c>
      <c r="D359" s="112">
        <v>280</v>
      </c>
      <c r="E359" s="112">
        <v>280</v>
      </c>
      <c r="F359" s="112">
        <v>280</v>
      </c>
      <c r="G359" s="112">
        <v>280</v>
      </c>
      <c r="H359" s="112">
        <v>280</v>
      </c>
      <c r="I359" s="112">
        <v>280</v>
      </c>
      <c r="J359" s="24"/>
      <c r="K359" s="78">
        <v>6</v>
      </c>
      <c r="L359" s="78">
        <v>6</v>
      </c>
      <c r="M359" s="78">
        <v>12</v>
      </c>
      <c r="N359" s="76">
        <v>12</v>
      </c>
      <c r="O359" s="76">
        <v>12</v>
      </c>
      <c r="P359" s="76">
        <v>12</v>
      </c>
      <c r="Q359" s="76">
        <v>12</v>
      </c>
      <c r="R359" s="24"/>
      <c r="S359" s="288">
        <f t="shared" si="58"/>
        <v>1680</v>
      </c>
      <c r="T359" s="288">
        <f t="shared" si="58"/>
        <v>1680</v>
      </c>
      <c r="U359" s="288">
        <f t="shared" si="50"/>
        <v>3360</v>
      </c>
      <c r="V359" s="288">
        <f t="shared" si="51"/>
        <v>3360</v>
      </c>
      <c r="W359" s="288">
        <f t="shared" si="51"/>
        <v>3360</v>
      </c>
      <c r="X359" s="288">
        <f t="shared" si="51"/>
        <v>3360</v>
      </c>
      <c r="Y359" s="289">
        <f t="shared" si="51"/>
        <v>3360</v>
      </c>
    </row>
    <row r="360" spans="1:25" customFormat="1" x14ac:dyDescent="0.25">
      <c r="A360" s="25">
        <v>1813</v>
      </c>
      <c r="B360" s="287" t="s">
        <v>128</v>
      </c>
      <c r="C360" s="104">
        <v>8800</v>
      </c>
      <c r="D360" s="104"/>
      <c r="E360" s="104"/>
      <c r="F360" s="104"/>
      <c r="G360" s="104"/>
      <c r="H360" s="104"/>
      <c r="I360" s="104"/>
      <c r="J360" s="24"/>
      <c r="K360" s="75">
        <v>0</v>
      </c>
      <c r="L360" s="75">
        <v>0</v>
      </c>
      <c r="M360" s="75">
        <v>0</v>
      </c>
      <c r="N360" s="76">
        <v>0</v>
      </c>
      <c r="O360" s="76">
        <v>0</v>
      </c>
      <c r="P360" s="76">
        <v>0</v>
      </c>
      <c r="Q360" s="76">
        <v>0</v>
      </c>
      <c r="R360" s="24"/>
      <c r="S360" s="288">
        <f>K360*D360</f>
        <v>0</v>
      </c>
      <c r="T360" s="288">
        <f t="shared" si="49"/>
        <v>0</v>
      </c>
      <c r="U360" s="288">
        <f t="shared" si="50"/>
        <v>0</v>
      </c>
      <c r="V360" s="288">
        <f t="shared" si="51"/>
        <v>0</v>
      </c>
      <c r="W360" s="288">
        <f t="shared" si="51"/>
        <v>0</v>
      </c>
      <c r="X360" s="288">
        <f t="shared" si="51"/>
        <v>0</v>
      </c>
      <c r="Y360" s="289">
        <f t="shared" si="51"/>
        <v>0</v>
      </c>
    </row>
    <row r="361" spans="1:25" customFormat="1" ht="24" x14ac:dyDescent="0.25">
      <c r="A361" s="25">
        <v>8016</v>
      </c>
      <c r="B361" s="287" t="s">
        <v>129</v>
      </c>
      <c r="C361" s="104">
        <v>10</v>
      </c>
      <c r="D361" s="104">
        <v>10</v>
      </c>
      <c r="E361" s="104">
        <v>10</v>
      </c>
      <c r="F361" s="104">
        <v>10</v>
      </c>
      <c r="G361" s="104">
        <v>10</v>
      </c>
      <c r="H361" s="104">
        <v>10</v>
      </c>
      <c r="I361" s="104">
        <v>10</v>
      </c>
      <c r="J361" s="24"/>
      <c r="K361" s="75">
        <v>15</v>
      </c>
      <c r="L361" s="75">
        <v>20</v>
      </c>
      <c r="M361" s="75">
        <v>35</v>
      </c>
      <c r="N361" s="76">
        <v>60</v>
      </c>
      <c r="O361" s="76">
        <v>104</v>
      </c>
      <c r="P361" s="76">
        <v>178</v>
      </c>
      <c r="Q361" s="76">
        <v>305</v>
      </c>
      <c r="R361" s="24"/>
      <c r="S361" s="288">
        <f>K361*D361</f>
        <v>150</v>
      </c>
      <c r="T361" s="288">
        <f t="shared" si="49"/>
        <v>200</v>
      </c>
      <c r="U361" s="288">
        <f t="shared" si="50"/>
        <v>350</v>
      </c>
      <c r="V361" s="288">
        <f t="shared" si="51"/>
        <v>600</v>
      </c>
      <c r="W361" s="288">
        <f t="shared" si="51"/>
        <v>1040</v>
      </c>
      <c r="X361" s="288">
        <f t="shared" si="51"/>
        <v>1780</v>
      </c>
      <c r="Y361" s="289">
        <f t="shared" si="51"/>
        <v>3050</v>
      </c>
    </row>
    <row r="362" spans="1:25" customFormat="1" x14ac:dyDescent="0.25">
      <c r="A362" s="25">
        <v>8022</v>
      </c>
      <c r="B362" s="287" t="s">
        <v>130</v>
      </c>
      <c r="C362" s="104">
        <v>25</v>
      </c>
      <c r="D362" s="104">
        <v>25</v>
      </c>
      <c r="E362" s="104">
        <v>25</v>
      </c>
      <c r="F362" s="104">
        <v>25</v>
      </c>
      <c r="G362" s="104">
        <v>25</v>
      </c>
      <c r="H362" s="104">
        <v>25</v>
      </c>
      <c r="I362" s="104">
        <v>25</v>
      </c>
      <c r="J362" s="24"/>
      <c r="K362" s="75">
        <v>66</v>
      </c>
      <c r="L362" s="75">
        <v>93</v>
      </c>
      <c r="M362" s="75">
        <v>159</v>
      </c>
      <c r="N362" s="76">
        <v>159</v>
      </c>
      <c r="O362" s="76">
        <v>159</v>
      </c>
      <c r="P362" s="76">
        <v>159</v>
      </c>
      <c r="Q362" s="76">
        <v>159</v>
      </c>
      <c r="R362" s="24"/>
      <c r="S362" s="288">
        <f>K362*D362</f>
        <v>1650</v>
      </c>
      <c r="T362" s="288">
        <f t="shared" si="49"/>
        <v>2325</v>
      </c>
      <c r="U362" s="288">
        <f t="shared" si="50"/>
        <v>3975</v>
      </c>
      <c r="V362" s="288">
        <f t="shared" si="51"/>
        <v>3975</v>
      </c>
      <c r="W362" s="288">
        <f t="shared" si="51"/>
        <v>3975</v>
      </c>
      <c r="X362" s="288">
        <f t="shared" si="51"/>
        <v>3975</v>
      </c>
      <c r="Y362" s="289">
        <f t="shared" si="51"/>
        <v>3975</v>
      </c>
    </row>
    <row r="363" spans="1:25" customFormat="1" ht="24" x14ac:dyDescent="0.25">
      <c r="A363" s="25">
        <v>8026</v>
      </c>
      <c r="B363" s="287" t="s">
        <v>131</v>
      </c>
      <c r="C363" s="104">
        <v>130</v>
      </c>
      <c r="D363" s="104">
        <v>130</v>
      </c>
      <c r="E363" s="104">
        <v>130</v>
      </c>
      <c r="F363" s="104">
        <v>130</v>
      </c>
      <c r="G363" s="104">
        <v>130</v>
      </c>
      <c r="H363" s="104">
        <v>130</v>
      </c>
      <c r="I363" s="104">
        <v>130</v>
      </c>
      <c r="J363" s="24"/>
      <c r="K363" s="75">
        <v>142</v>
      </c>
      <c r="L363" s="75">
        <v>199</v>
      </c>
      <c r="M363" s="75">
        <v>341</v>
      </c>
      <c r="N363" s="76">
        <v>304</v>
      </c>
      <c r="O363" s="76">
        <v>270</v>
      </c>
      <c r="P363" s="76">
        <v>241</v>
      </c>
      <c r="Q363" s="76">
        <v>214</v>
      </c>
      <c r="R363" s="24"/>
      <c r="S363" s="288">
        <f>K363*D363</f>
        <v>18460</v>
      </c>
      <c r="T363" s="288">
        <f t="shared" si="49"/>
        <v>25870</v>
      </c>
      <c r="U363" s="288">
        <f t="shared" si="50"/>
        <v>44330</v>
      </c>
      <c r="V363" s="288">
        <f t="shared" si="51"/>
        <v>39520</v>
      </c>
      <c r="W363" s="288">
        <f t="shared" si="51"/>
        <v>35100</v>
      </c>
      <c r="X363" s="288">
        <f t="shared" si="51"/>
        <v>31330</v>
      </c>
      <c r="Y363" s="289">
        <f t="shared" si="51"/>
        <v>27820</v>
      </c>
    </row>
    <row r="364" spans="1:25" customFormat="1" ht="24" x14ac:dyDescent="0.25">
      <c r="A364" s="25">
        <v>1815</v>
      </c>
      <c r="B364" s="287" t="s">
        <v>203</v>
      </c>
      <c r="C364" s="299" t="s">
        <v>213</v>
      </c>
      <c r="D364" s="112" t="s">
        <v>213</v>
      </c>
      <c r="E364" s="112" t="s">
        <v>213</v>
      </c>
      <c r="F364" s="112" t="s">
        <v>213</v>
      </c>
      <c r="G364" s="112" t="s">
        <v>213</v>
      </c>
      <c r="H364" s="112" t="s">
        <v>213</v>
      </c>
      <c r="I364" s="112" t="s">
        <v>213</v>
      </c>
      <c r="J364" s="24"/>
      <c r="K364" s="83">
        <v>0</v>
      </c>
      <c r="L364" s="83">
        <v>45000</v>
      </c>
      <c r="M364" s="83">
        <v>45000</v>
      </c>
      <c r="N364" s="83">
        <v>45000</v>
      </c>
      <c r="O364" s="83">
        <v>45000</v>
      </c>
      <c r="P364" s="83">
        <v>45000</v>
      </c>
      <c r="Q364" s="83">
        <v>45000</v>
      </c>
      <c r="R364" s="24"/>
      <c r="S364" s="288">
        <v>0</v>
      </c>
      <c r="T364" s="288">
        <v>45000</v>
      </c>
      <c r="U364" s="288">
        <v>45000</v>
      </c>
      <c r="V364" s="288">
        <v>45000</v>
      </c>
      <c r="W364" s="288">
        <v>45000</v>
      </c>
      <c r="X364" s="288">
        <v>45000</v>
      </c>
      <c r="Y364" s="289">
        <v>45000</v>
      </c>
    </row>
    <row r="365" spans="1:25" customFormat="1" x14ac:dyDescent="0.25">
      <c r="A365" s="25">
        <v>1999</v>
      </c>
      <c r="B365" s="313" t="s">
        <v>204</v>
      </c>
      <c r="C365" s="299" t="s">
        <v>213</v>
      </c>
      <c r="D365" s="112" t="s">
        <v>213</v>
      </c>
      <c r="E365" s="112" t="s">
        <v>213</v>
      </c>
      <c r="F365" s="112" t="s">
        <v>213</v>
      </c>
      <c r="G365" s="112" t="s">
        <v>213</v>
      </c>
      <c r="H365" s="112" t="s">
        <v>213</v>
      </c>
      <c r="I365" s="112" t="s">
        <v>213</v>
      </c>
      <c r="J365" s="24"/>
      <c r="K365" s="83">
        <v>0</v>
      </c>
      <c r="L365" s="83">
        <v>1000000</v>
      </c>
      <c r="M365" s="83">
        <v>1000000</v>
      </c>
      <c r="N365" s="83">
        <v>1000000</v>
      </c>
      <c r="O365" s="83">
        <v>1000000</v>
      </c>
      <c r="P365" s="83">
        <v>1000000</v>
      </c>
      <c r="Q365" s="83">
        <v>1000000</v>
      </c>
      <c r="R365" s="24"/>
      <c r="S365" s="288">
        <v>0</v>
      </c>
      <c r="T365" s="288">
        <v>1000000</v>
      </c>
      <c r="U365" s="288">
        <v>1000000</v>
      </c>
      <c r="V365" s="288">
        <v>1000000</v>
      </c>
      <c r="W365" s="288">
        <v>1000000</v>
      </c>
      <c r="X365" s="288">
        <v>1000000</v>
      </c>
      <c r="Y365" s="289">
        <v>1000000</v>
      </c>
    </row>
    <row r="366" spans="1:25" customFormat="1" x14ac:dyDescent="0.25">
      <c r="A366" s="26" t="s">
        <v>192</v>
      </c>
      <c r="B366" s="308" t="s">
        <v>190</v>
      </c>
      <c r="C366" s="112">
        <v>400</v>
      </c>
      <c r="D366" s="112">
        <v>400</v>
      </c>
      <c r="E366" s="112">
        <v>400</v>
      </c>
      <c r="F366" s="112">
        <v>400</v>
      </c>
      <c r="G366" s="112">
        <v>400</v>
      </c>
      <c r="H366" s="112">
        <v>400</v>
      </c>
      <c r="I366" s="112">
        <v>400</v>
      </c>
      <c r="J366" s="24"/>
      <c r="K366" s="75">
        <v>21</v>
      </c>
      <c r="L366" s="75">
        <v>29</v>
      </c>
      <c r="M366" s="75">
        <v>50</v>
      </c>
      <c r="N366" s="76">
        <v>50</v>
      </c>
      <c r="O366" s="76">
        <v>50</v>
      </c>
      <c r="P366" s="76">
        <v>50</v>
      </c>
      <c r="Q366" s="76">
        <v>50</v>
      </c>
      <c r="R366" s="24"/>
      <c r="S366" s="288">
        <f>K366*D366</f>
        <v>8400</v>
      </c>
      <c r="T366" s="288">
        <f t="shared" ref="T366:T426" si="59">L366*E366</f>
        <v>11600</v>
      </c>
      <c r="U366" s="288">
        <f t="shared" ref="U366:U426" si="60">T366+S366</f>
        <v>20000</v>
      </c>
      <c r="V366" s="288">
        <f t="shared" ref="V366:Y416" si="61">N366*F366</f>
        <v>20000</v>
      </c>
      <c r="W366" s="288">
        <f t="shared" si="61"/>
        <v>20000</v>
      </c>
      <c r="X366" s="288">
        <f t="shared" si="61"/>
        <v>20000</v>
      </c>
      <c r="Y366" s="289">
        <f t="shared" si="61"/>
        <v>20000</v>
      </c>
    </row>
    <row r="367" spans="1:25" customFormat="1" x14ac:dyDescent="0.25">
      <c r="A367" s="27" t="s">
        <v>185</v>
      </c>
      <c r="B367" s="291"/>
      <c r="C367" s="104"/>
      <c r="D367" s="45"/>
      <c r="E367" s="45"/>
      <c r="F367" s="45"/>
      <c r="G367" s="45"/>
      <c r="H367" s="45"/>
      <c r="I367" s="45"/>
      <c r="J367" s="24"/>
      <c r="K367" s="75"/>
      <c r="L367" s="75"/>
      <c r="M367" s="75"/>
      <c r="N367" s="77"/>
      <c r="O367" s="77"/>
      <c r="P367" s="77"/>
      <c r="Q367" s="77"/>
      <c r="R367" s="24"/>
      <c r="S367" s="288">
        <f t="shared" ref="S367:Y367" si="62">SUM(S335:S366)</f>
        <v>28981890</v>
      </c>
      <c r="T367" s="288">
        <f t="shared" si="62"/>
        <v>33688865</v>
      </c>
      <c r="U367" s="288">
        <f t="shared" si="62"/>
        <v>62670755</v>
      </c>
      <c r="V367" s="288">
        <f t="shared" si="62"/>
        <v>63544225</v>
      </c>
      <c r="W367" s="288">
        <f t="shared" si="62"/>
        <v>64504545</v>
      </c>
      <c r="X367" s="288">
        <f t="shared" si="62"/>
        <v>67557675</v>
      </c>
      <c r="Y367" s="289">
        <f t="shared" si="62"/>
        <v>70714835</v>
      </c>
    </row>
    <row r="368" spans="1:25" customFormat="1" x14ac:dyDescent="0.25">
      <c r="A368" s="31"/>
      <c r="B368" s="291"/>
      <c r="C368" s="104"/>
      <c r="D368" s="45"/>
      <c r="E368" s="45"/>
      <c r="F368" s="45"/>
      <c r="G368" s="45"/>
      <c r="H368" s="45"/>
      <c r="I368" s="45"/>
      <c r="J368" s="24"/>
      <c r="K368" s="75"/>
      <c r="L368" s="75"/>
      <c r="M368" s="75"/>
      <c r="N368" s="77"/>
      <c r="O368" s="77"/>
      <c r="P368" s="77"/>
      <c r="Q368" s="77"/>
      <c r="R368" s="24"/>
      <c r="S368" s="288"/>
      <c r="T368" s="288"/>
      <c r="U368" s="288"/>
      <c r="V368" s="288"/>
      <c r="W368" s="288"/>
      <c r="X368" s="288"/>
      <c r="Y368" s="289"/>
    </row>
    <row r="369" spans="1:25" customFormat="1" x14ac:dyDescent="0.25">
      <c r="A369" s="27" t="s">
        <v>177</v>
      </c>
      <c r="B369" s="291"/>
      <c r="C369" s="104"/>
      <c r="D369" s="45"/>
      <c r="E369" s="45"/>
      <c r="F369" s="45"/>
      <c r="G369" s="45"/>
      <c r="H369" s="45"/>
      <c r="I369" s="45"/>
      <c r="J369" s="24"/>
      <c r="K369" s="75"/>
      <c r="L369" s="75"/>
      <c r="M369" s="75"/>
      <c r="N369" s="77"/>
      <c r="O369" s="77"/>
      <c r="P369" s="77"/>
      <c r="Q369" s="77"/>
      <c r="R369" s="24"/>
      <c r="S369" s="288"/>
      <c r="T369" s="288"/>
      <c r="U369" s="288"/>
      <c r="V369" s="288"/>
      <c r="W369" s="288"/>
      <c r="X369" s="288"/>
      <c r="Y369" s="289"/>
    </row>
    <row r="370" spans="1:25" customFormat="1" x14ac:dyDescent="0.25">
      <c r="A370" s="25">
        <v>2053</v>
      </c>
      <c r="B370" s="287" t="s">
        <v>110</v>
      </c>
      <c r="C370" s="104"/>
      <c r="D370" s="45"/>
      <c r="E370" s="103">
        <v>130</v>
      </c>
      <c r="F370" s="103">
        <v>130</v>
      </c>
      <c r="G370" s="103">
        <v>130</v>
      </c>
      <c r="H370" s="103">
        <v>130</v>
      </c>
      <c r="I370" s="103">
        <v>130</v>
      </c>
      <c r="J370" s="24"/>
      <c r="K370" s="75">
        <v>125</v>
      </c>
      <c r="L370" s="75">
        <v>175</v>
      </c>
      <c r="M370" s="75">
        <v>300</v>
      </c>
      <c r="N370" s="76">
        <v>286</v>
      </c>
      <c r="O370" s="76">
        <v>273</v>
      </c>
      <c r="P370" s="76">
        <v>260</v>
      </c>
      <c r="Q370" s="76">
        <v>248</v>
      </c>
      <c r="R370" s="24"/>
      <c r="S370" s="288">
        <f>K370*E370</f>
        <v>16250</v>
      </c>
      <c r="T370" s="288">
        <f t="shared" si="59"/>
        <v>22750</v>
      </c>
      <c r="U370" s="288">
        <f t="shared" si="60"/>
        <v>39000</v>
      </c>
      <c r="V370" s="288">
        <f t="shared" si="61"/>
        <v>37180</v>
      </c>
      <c r="W370" s="288">
        <f t="shared" si="61"/>
        <v>35490</v>
      </c>
      <c r="X370" s="288">
        <f t="shared" si="61"/>
        <v>33800</v>
      </c>
      <c r="Y370" s="289">
        <f t="shared" si="61"/>
        <v>32240</v>
      </c>
    </row>
    <row r="371" spans="1:25" customFormat="1" x14ac:dyDescent="0.25">
      <c r="A371" s="25">
        <v>2451</v>
      </c>
      <c r="B371" s="287" t="s">
        <v>111</v>
      </c>
      <c r="C371" s="104"/>
      <c r="D371" s="45"/>
      <c r="E371" s="103">
        <v>1510</v>
      </c>
      <c r="F371" s="103">
        <v>1510</v>
      </c>
      <c r="G371" s="103">
        <v>1510</v>
      </c>
      <c r="H371" s="103">
        <v>1510</v>
      </c>
      <c r="I371" s="103">
        <v>1510</v>
      </c>
      <c r="J371" s="24"/>
      <c r="K371" s="75">
        <v>1</v>
      </c>
      <c r="L371" s="75">
        <v>1</v>
      </c>
      <c r="M371" s="75">
        <v>2</v>
      </c>
      <c r="N371" s="76">
        <v>2</v>
      </c>
      <c r="O371" s="76">
        <v>2</v>
      </c>
      <c r="P371" s="76">
        <v>2</v>
      </c>
      <c r="Q371" s="76">
        <v>2</v>
      </c>
      <c r="R371" s="24"/>
      <c r="S371" s="288">
        <f>K371*E371</f>
        <v>1510</v>
      </c>
      <c r="T371" s="288">
        <f t="shared" si="59"/>
        <v>1510</v>
      </c>
      <c r="U371" s="288">
        <f t="shared" si="60"/>
        <v>3020</v>
      </c>
      <c r="V371" s="288">
        <f t="shared" si="61"/>
        <v>3020</v>
      </c>
      <c r="W371" s="288">
        <f t="shared" si="61"/>
        <v>3020</v>
      </c>
      <c r="X371" s="288">
        <f t="shared" si="61"/>
        <v>3020</v>
      </c>
      <c r="Y371" s="289">
        <f t="shared" si="61"/>
        <v>3020</v>
      </c>
    </row>
    <row r="372" spans="1:25" customFormat="1" ht="24" x14ac:dyDescent="0.25">
      <c r="A372" s="25">
        <v>2454</v>
      </c>
      <c r="B372" s="287" t="s">
        <v>112</v>
      </c>
      <c r="C372" s="104"/>
      <c r="D372" s="45"/>
      <c r="E372" s="103">
        <v>1410</v>
      </c>
      <c r="F372" s="103">
        <v>1410</v>
      </c>
      <c r="G372" s="103">
        <v>1410</v>
      </c>
      <c r="H372" s="103">
        <v>1410</v>
      </c>
      <c r="I372" s="103">
        <v>1410</v>
      </c>
      <c r="J372" s="24"/>
      <c r="K372" s="75">
        <v>50</v>
      </c>
      <c r="L372" s="75">
        <v>64</v>
      </c>
      <c r="M372" s="75">
        <v>114</v>
      </c>
      <c r="N372" s="76">
        <v>112</v>
      </c>
      <c r="O372" s="76">
        <v>110</v>
      </c>
      <c r="P372" s="76">
        <v>108</v>
      </c>
      <c r="Q372" s="76">
        <v>106</v>
      </c>
      <c r="R372" s="24"/>
      <c r="S372" s="288">
        <f t="shared" ref="S372:S379" si="63">K372*E372</f>
        <v>70500</v>
      </c>
      <c r="T372" s="288">
        <f t="shared" si="59"/>
        <v>90240</v>
      </c>
      <c r="U372" s="288">
        <f t="shared" si="60"/>
        <v>160740</v>
      </c>
      <c r="V372" s="288">
        <f t="shared" si="61"/>
        <v>157920</v>
      </c>
      <c r="W372" s="288">
        <f t="shared" si="61"/>
        <v>155100</v>
      </c>
      <c r="X372" s="288">
        <f t="shared" si="61"/>
        <v>152280</v>
      </c>
      <c r="Y372" s="289">
        <f t="shared" si="61"/>
        <v>149460</v>
      </c>
    </row>
    <row r="373" spans="1:25" customFormat="1" x14ac:dyDescent="0.25">
      <c r="A373" s="25">
        <v>2462</v>
      </c>
      <c r="B373" s="287" t="s">
        <v>118</v>
      </c>
      <c r="C373" s="104"/>
      <c r="D373" s="45"/>
      <c r="E373" s="103">
        <v>400</v>
      </c>
      <c r="F373" s="103">
        <v>400</v>
      </c>
      <c r="G373" s="103">
        <v>400</v>
      </c>
      <c r="H373" s="103">
        <v>400</v>
      </c>
      <c r="I373" s="103">
        <v>400</v>
      </c>
      <c r="J373" s="24"/>
      <c r="K373" s="75">
        <v>185</v>
      </c>
      <c r="L373" s="75">
        <v>258</v>
      </c>
      <c r="M373" s="75">
        <v>443</v>
      </c>
      <c r="N373" s="76">
        <v>465</v>
      </c>
      <c r="O373" s="76">
        <v>489</v>
      </c>
      <c r="P373" s="76">
        <v>513</v>
      </c>
      <c r="Q373" s="76">
        <v>539</v>
      </c>
      <c r="R373" s="24"/>
      <c r="S373" s="288">
        <f t="shared" si="63"/>
        <v>74000</v>
      </c>
      <c r="T373" s="288">
        <f t="shared" si="59"/>
        <v>103200</v>
      </c>
      <c r="U373" s="288">
        <f t="shared" si="60"/>
        <v>177200</v>
      </c>
      <c r="V373" s="288">
        <f t="shared" si="61"/>
        <v>186000</v>
      </c>
      <c r="W373" s="288">
        <f t="shared" si="61"/>
        <v>195600</v>
      </c>
      <c r="X373" s="288">
        <f t="shared" si="61"/>
        <v>205200</v>
      </c>
      <c r="Y373" s="289">
        <f t="shared" si="61"/>
        <v>215600</v>
      </c>
    </row>
    <row r="374" spans="1:25" customFormat="1" x14ac:dyDescent="0.25">
      <c r="A374" s="25">
        <v>2463</v>
      </c>
      <c r="B374" s="287" t="s">
        <v>119</v>
      </c>
      <c r="C374" s="104"/>
      <c r="D374" s="45"/>
      <c r="E374" s="103">
        <v>200</v>
      </c>
      <c r="F374" s="103">
        <v>200</v>
      </c>
      <c r="G374" s="103">
        <v>200</v>
      </c>
      <c r="H374" s="103">
        <v>200</v>
      </c>
      <c r="I374" s="103">
        <v>200</v>
      </c>
      <c r="J374" s="24"/>
      <c r="K374" s="75">
        <v>471</v>
      </c>
      <c r="L374" s="75">
        <v>660</v>
      </c>
      <c r="M374" s="75">
        <v>1131</v>
      </c>
      <c r="N374" s="76">
        <v>1320</v>
      </c>
      <c r="O374" s="76">
        <v>1541</v>
      </c>
      <c r="P374" s="76">
        <v>1798</v>
      </c>
      <c r="Q374" s="76">
        <v>2099</v>
      </c>
      <c r="R374" s="24"/>
      <c r="S374" s="288">
        <f t="shared" si="63"/>
        <v>94200</v>
      </c>
      <c r="T374" s="288">
        <f t="shared" si="59"/>
        <v>132000</v>
      </c>
      <c r="U374" s="288">
        <f t="shared" si="60"/>
        <v>226200</v>
      </c>
      <c r="V374" s="288">
        <f t="shared" si="61"/>
        <v>264000</v>
      </c>
      <c r="W374" s="288">
        <f t="shared" si="61"/>
        <v>308200</v>
      </c>
      <c r="X374" s="288">
        <f t="shared" si="61"/>
        <v>359600</v>
      </c>
      <c r="Y374" s="289">
        <f t="shared" si="61"/>
        <v>419800</v>
      </c>
    </row>
    <row r="375" spans="1:25" customFormat="1" x14ac:dyDescent="0.25">
      <c r="A375" s="25">
        <v>2464</v>
      </c>
      <c r="B375" s="287" t="s">
        <v>120</v>
      </c>
      <c r="C375" s="104"/>
      <c r="D375" s="45"/>
      <c r="E375" s="103">
        <v>130</v>
      </c>
      <c r="F375" s="103">
        <v>130</v>
      </c>
      <c r="G375" s="103">
        <v>130</v>
      </c>
      <c r="H375" s="103">
        <v>130</v>
      </c>
      <c r="I375" s="103">
        <v>130</v>
      </c>
      <c r="J375" s="24"/>
      <c r="K375" s="75">
        <v>375</v>
      </c>
      <c r="L375" s="75">
        <v>526</v>
      </c>
      <c r="M375" s="75">
        <v>901</v>
      </c>
      <c r="N375" s="76">
        <v>771</v>
      </c>
      <c r="O375" s="76">
        <v>661</v>
      </c>
      <c r="P375" s="76">
        <v>566</v>
      </c>
      <c r="Q375" s="76">
        <v>484</v>
      </c>
      <c r="R375" s="24"/>
      <c r="S375" s="288">
        <f t="shared" si="63"/>
        <v>48750</v>
      </c>
      <c r="T375" s="288">
        <f t="shared" si="59"/>
        <v>68380</v>
      </c>
      <c r="U375" s="288">
        <f t="shared" si="60"/>
        <v>117130</v>
      </c>
      <c r="V375" s="288">
        <f t="shared" si="61"/>
        <v>100230</v>
      </c>
      <c r="W375" s="288">
        <f t="shared" si="61"/>
        <v>85930</v>
      </c>
      <c r="X375" s="288">
        <f t="shared" si="61"/>
        <v>73580</v>
      </c>
      <c r="Y375" s="289">
        <f t="shared" si="61"/>
        <v>62920</v>
      </c>
    </row>
    <row r="376" spans="1:25" customFormat="1" x14ac:dyDescent="0.25">
      <c r="A376" s="26">
        <v>2802</v>
      </c>
      <c r="B376" s="287" t="s">
        <v>121</v>
      </c>
      <c r="C376" s="104"/>
      <c r="D376" s="45"/>
      <c r="E376" s="103">
        <v>900</v>
      </c>
      <c r="F376" s="103">
        <v>900</v>
      </c>
      <c r="G376" s="103">
        <v>900</v>
      </c>
      <c r="H376" s="103">
        <v>900</v>
      </c>
      <c r="I376" s="103">
        <v>900</v>
      </c>
      <c r="J376" s="24"/>
      <c r="K376" s="75">
        <v>15</v>
      </c>
      <c r="L376" s="75">
        <v>20</v>
      </c>
      <c r="M376" s="75">
        <v>35</v>
      </c>
      <c r="N376" s="76">
        <v>34</v>
      </c>
      <c r="O376" s="76">
        <v>34</v>
      </c>
      <c r="P376" s="76">
        <v>34</v>
      </c>
      <c r="Q376" s="76">
        <v>35</v>
      </c>
      <c r="R376" s="24"/>
      <c r="S376" s="288">
        <f t="shared" si="63"/>
        <v>13500</v>
      </c>
      <c r="T376" s="288">
        <f t="shared" si="59"/>
        <v>18000</v>
      </c>
      <c r="U376" s="288">
        <f t="shared" si="60"/>
        <v>31500</v>
      </c>
      <c r="V376" s="288">
        <f t="shared" si="61"/>
        <v>30600</v>
      </c>
      <c r="W376" s="288">
        <f t="shared" si="61"/>
        <v>30600</v>
      </c>
      <c r="X376" s="288">
        <f t="shared" si="61"/>
        <v>30600</v>
      </c>
      <c r="Y376" s="289">
        <f t="shared" si="61"/>
        <v>31500</v>
      </c>
    </row>
    <row r="377" spans="1:25" customFormat="1" x14ac:dyDescent="0.25">
      <c r="A377" s="25">
        <v>2806</v>
      </c>
      <c r="B377" s="287" t="s">
        <v>124</v>
      </c>
      <c r="C377" s="104"/>
      <c r="D377" s="45"/>
      <c r="E377" s="103">
        <v>180</v>
      </c>
      <c r="F377" s="103">
        <v>180</v>
      </c>
      <c r="G377" s="103">
        <v>180</v>
      </c>
      <c r="H377" s="103">
        <v>180</v>
      </c>
      <c r="I377" s="103">
        <v>180</v>
      </c>
      <c r="J377" s="24"/>
      <c r="K377" s="75">
        <v>7231</v>
      </c>
      <c r="L377" s="75">
        <v>10124</v>
      </c>
      <c r="M377" s="75">
        <v>17355</v>
      </c>
      <c r="N377" s="76">
        <v>18016</v>
      </c>
      <c r="O377" s="76">
        <v>18702</v>
      </c>
      <c r="P377" s="76">
        <v>19415</v>
      </c>
      <c r="Q377" s="76">
        <v>20154</v>
      </c>
      <c r="R377" s="24"/>
      <c r="S377" s="288">
        <f t="shared" si="63"/>
        <v>1301580</v>
      </c>
      <c r="T377" s="288">
        <f t="shared" si="59"/>
        <v>1822320</v>
      </c>
      <c r="U377" s="288">
        <f t="shared" si="60"/>
        <v>3123900</v>
      </c>
      <c r="V377" s="288">
        <f t="shared" si="61"/>
        <v>3242880</v>
      </c>
      <c r="W377" s="288">
        <f t="shared" si="61"/>
        <v>3366360</v>
      </c>
      <c r="X377" s="288">
        <f t="shared" si="61"/>
        <v>3494700</v>
      </c>
      <c r="Y377" s="289">
        <f t="shared" si="61"/>
        <v>3627720</v>
      </c>
    </row>
    <row r="378" spans="1:25" customFormat="1" x14ac:dyDescent="0.25">
      <c r="A378" s="26">
        <v>2812</v>
      </c>
      <c r="B378" s="287" t="s">
        <v>127</v>
      </c>
      <c r="C378" s="104"/>
      <c r="D378" s="45"/>
      <c r="E378" s="103">
        <v>17760</v>
      </c>
      <c r="F378" s="103">
        <v>17760</v>
      </c>
      <c r="G378" s="103">
        <v>17760</v>
      </c>
      <c r="H378" s="103">
        <v>17760</v>
      </c>
      <c r="I378" s="103">
        <v>17760</v>
      </c>
      <c r="J378" s="24"/>
      <c r="K378" s="75">
        <v>53</v>
      </c>
      <c r="L378" s="75">
        <v>54</v>
      </c>
      <c r="M378" s="75">
        <v>107</v>
      </c>
      <c r="N378" s="76">
        <v>107</v>
      </c>
      <c r="O378" s="76">
        <v>107</v>
      </c>
      <c r="P378" s="76">
        <v>107</v>
      </c>
      <c r="Q378" s="76">
        <v>107</v>
      </c>
      <c r="R378" s="24"/>
      <c r="S378" s="288">
        <f t="shared" si="63"/>
        <v>941280</v>
      </c>
      <c r="T378" s="288">
        <f t="shared" si="59"/>
        <v>959040</v>
      </c>
      <c r="U378" s="288">
        <f t="shared" si="60"/>
        <v>1900320</v>
      </c>
      <c r="V378" s="288">
        <f t="shared" si="61"/>
        <v>1900320</v>
      </c>
      <c r="W378" s="288">
        <f t="shared" si="61"/>
        <v>1900320</v>
      </c>
      <c r="X378" s="288">
        <f t="shared" si="61"/>
        <v>1900320</v>
      </c>
      <c r="Y378" s="289">
        <f t="shared" si="61"/>
        <v>1900320</v>
      </c>
    </row>
    <row r="379" spans="1:25" customFormat="1" x14ac:dyDescent="0.25">
      <c r="A379" s="26" t="s">
        <v>192</v>
      </c>
      <c r="B379" s="308" t="s">
        <v>186</v>
      </c>
      <c r="C379" s="104"/>
      <c r="D379" s="45"/>
      <c r="E379" s="103">
        <v>1930</v>
      </c>
      <c r="F379" s="103">
        <v>1930</v>
      </c>
      <c r="G379" s="103">
        <v>1930</v>
      </c>
      <c r="H379" s="103">
        <v>1930</v>
      </c>
      <c r="I379" s="103">
        <v>1930</v>
      </c>
      <c r="J379" s="24"/>
      <c r="K379" s="75">
        <v>0</v>
      </c>
      <c r="L379" s="75">
        <v>111</v>
      </c>
      <c r="M379" s="75">
        <v>111</v>
      </c>
      <c r="N379" s="77">
        <v>111</v>
      </c>
      <c r="O379" s="77">
        <v>111</v>
      </c>
      <c r="P379" s="77">
        <v>111</v>
      </c>
      <c r="Q379" s="77">
        <v>111</v>
      </c>
      <c r="R379" s="24"/>
      <c r="S379" s="288">
        <f t="shared" si="63"/>
        <v>0</v>
      </c>
      <c r="T379" s="288">
        <f t="shared" si="59"/>
        <v>214230</v>
      </c>
      <c r="U379" s="288">
        <f t="shared" si="60"/>
        <v>214230</v>
      </c>
      <c r="V379" s="288">
        <f t="shared" si="61"/>
        <v>214230</v>
      </c>
      <c r="W379" s="288">
        <f t="shared" si="61"/>
        <v>214230</v>
      </c>
      <c r="X379" s="288">
        <f t="shared" si="61"/>
        <v>214230</v>
      </c>
      <c r="Y379" s="289">
        <f t="shared" si="61"/>
        <v>214230</v>
      </c>
    </row>
    <row r="380" spans="1:25" customFormat="1" x14ac:dyDescent="0.25">
      <c r="A380" s="312" t="s">
        <v>192</v>
      </c>
      <c r="B380" s="298" t="s">
        <v>210</v>
      </c>
      <c r="C380" s="314"/>
      <c r="D380" s="45"/>
      <c r="E380" s="103">
        <v>4320</v>
      </c>
      <c r="F380" s="103">
        <v>4320</v>
      </c>
      <c r="G380" s="103">
        <v>4320</v>
      </c>
      <c r="H380" s="103">
        <v>4320</v>
      </c>
      <c r="I380" s="103">
        <v>4320</v>
      </c>
      <c r="J380" s="24"/>
      <c r="K380" s="75"/>
      <c r="L380" s="75">
        <v>12</v>
      </c>
      <c r="M380" s="75">
        <v>12</v>
      </c>
      <c r="N380" s="77">
        <v>12</v>
      </c>
      <c r="O380" s="77">
        <v>12</v>
      </c>
      <c r="P380" s="77">
        <v>12</v>
      </c>
      <c r="Q380" s="77">
        <v>12</v>
      </c>
      <c r="R380" s="24"/>
      <c r="S380" s="288">
        <f>K380*E380</f>
        <v>0</v>
      </c>
      <c r="T380" s="288">
        <f>L380*E380</f>
        <v>51840</v>
      </c>
      <c r="U380" s="288">
        <f>T380+S380</f>
        <v>51840</v>
      </c>
      <c r="V380" s="288">
        <f t="shared" si="61"/>
        <v>51840</v>
      </c>
      <c r="W380" s="288">
        <f t="shared" si="61"/>
        <v>51840</v>
      </c>
      <c r="X380" s="288">
        <f t="shared" si="61"/>
        <v>51840</v>
      </c>
      <c r="Y380" s="289">
        <f t="shared" si="61"/>
        <v>51840</v>
      </c>
    </row>
    <row r="381" spans="1:25" customFormat="1" x14ac:dyDescent="0.25">
      <c r="A381" s="312" t="s">
        <v>192</v>
      </c>
      <c r="B381" s="298" t="s">
        <v>211</v>
      </c>
      <c r="C381" s="314"/>
      <c r="D381" s="45"/>
      <c r="E381" s="103">
        <v>-13440</v>
      </c>
      <c r="F381" s="103">
        <v>-13440</v>
      </c>
      <c r="G381" s="103">
        <v>-13440</v>
      </c>
      <c r="H381" s="103">
        <v>-13440</v>
      </c>
      <c r="I381" s="103">
        <v>-13440</v>
      </c>
      <c r="J381" s="24"/>
      <c r="K381" s="75"/>
      <c r="L381" s="75">
        <v>12</v>
      </c>
      <c r="M381" s="75">
        <v>12</v>
      </c>
      <c r="N381" s="77">
        <v>12</v>
      </c>
      <c r="O381" s="77">
        <v>12</v>
      </c>
      <c r="P381" s="77">
        <v>12</v>
      </c>
      <c r="Q381" s="77">
        <v>12</v>
      </c>
      <c r="R381" s="24"/>
      <c r="S381" s="288">
        <f>K381*E381</f>
        <v>0</v>
      </c>
      <c r="T381" s="288">
        <f>L381*E381</f>
        <v>-161280</v>
      </c>
      <c r="U381" s="288">
        <f>T381+S381</f>
        <v>-161280</v>
      </c>
      <c r="V381" s="288">
        <f t="shared" si="61"/>
        <v>-161280</v>
      </c>
      <c r="W381" s="288">
        <f t="shared" si="61"/>
        <v>-161280</v>
      </c>
      <c r="X381" s="288">
        <f t="shared" si="61"/>
        <v>-161280</v>
      </c>
      <c r="Y381" s="289">
        <f t="shared" si="61"/>
        <v>-161280</v>
      </c>
    </row>
    <row r="382" spans="1:25" customFormat="1" x14ac:dyDescent="0.25">
      <c r="A382" s="26" t="s">
        <v>192</v>
      </c>
      <c r="B382" s="308" t="s">
        <v>181</v>
      </c>
      <c r="C382" s="104"/>
      <c r="D382" s="45"/>
      <c r="E382" s="112">
        <v>5140</v>
      </c>
      <c r="F382" s="112">
        <v>5140</v>
      </c>
      <c r="G382" s="112">
        <v>5140</v>
      </c>
      <c r="H382" s="112">
        <v>5140</v>
      </c>
      <c r="I382" s="112">
        <v>5140</v>
      </c>
      <c r="J382" s="24"/>
      <c r="K382" s="75"/>
      <c r="L382" s="75">
        <v>200</v>
      </c>
      <c r="M382" s="75">
        <v>200</v>
      </c>
      <c r="N382" s="77">
        <v>200</v>
      </c>
      <c r="O382" s="77">
        <v>200</v>
      </c>
      <c r="P382" s="77">
        <v>200</v>
      </c>
      <c r="Q382" s="77">
        <v>200</v>
      </c>
      <c r="R382" s="24"/>
      <c r="S382" s="288"/>
      <c r="T382" s="288">
        <f t="shared" si="59"/>
        <v>1028000</v>
      </c>
      <c r="U382" s="288">
        <f t="shared" si="60"/>
        <v>1028000</v>
      </c>
      <c r="V382" s="288">
        <f t="shared" si="61"/>
        <v>1028000</v>
      </c>
      <c r="W382" s="288">
        <f t="shared" si="61"/>
        <v>1028000</v>
      </c>
      <c r="X382" s="288">
        <f t="shared" si="61"/>
        <v>1028000</v>
      </c>
      <c r="Y382" s="289">
        <f t="shared" si="61"/>
        <v>1028000</v>
      </c>
    </row>
    <row r="383" spans="1:25" customFormat="1" x14ac:dyDescent="0.25">
      <c r="A383" s="26" t="s">
        <v>192</v>
      </c>
      <c r="B383" s="308" t="s">
        <v>182</v>
      </c>
      <c r="C383" s="104"/>
      <c r="D383" s="45"/>
      <c r="E383" s="112">
        <v>16120</v>
      </c>
      <c r="F383" s="112">
        <v>16120</v>
      </c>
      <c r="G383" s="112">
        <v>16120</v>
      </c>
      <c r="H383" s="112">
        <v>16120</v>
      </c>
      <c r="I383" s="112">
        <v>16120</v>
      </c>
      <c r="J383" s="24"/>
      <c r="K383" s="75"/>
      <c r="L383" s="75">
        <v>69</v>
      </c>
      <c r="M383" s="75">
        <v>69</v>
      </c>
      <c r="N383" s="77">
        <v>69</v>
      </c>
      <c r="O383" s="77">
        <v>69</v>
      </c>
      <c r="P383" s="77">
        <v>69</v>
      </c>
      <c r="Q383" s="77">
        <v>69</v>
      </c>
      <c r="R383" s="24"/>
      <c r="S383" s="288"/>
      <c r="T383" s="288">
        <f t="shared" si="59"/>
        <v>1112280</v>
      </c>
      <c r="U383" s="288">
        <f t="shared" si="60"/>
        <v>1112280</v>
      </c>
      <c r="V383" s="288">
        <f t="shared" si="61"/>
        <v>1112280</v>
      </c>
      <c r="W383" s="288">
        <f t="shared" si="61"/>
        <v>1112280</v>
      </c>
      <c r="X383" s="288">
        <f t="shared" si="61"/>
        <v>1112280</v>
      </c>
      <c r="Y383" s="289">
        <f t="shared" si="61"/>
        <v>1112280</v>
      </c>
    </row>
    <row r="384" spans="1:25" customFormat="1" ht="24" x14ac:dyDescent="0.25">
      <c r="A384" s="26" t="s">
        <v>192</v>
      </c>
      <c r="B384" s="308" t="s">
        <v>194</v>
      </c>
      <c r="C384" s="104"/>
      <c r="D384" s="45"/>
      <c r="E384" s="112">
        <v>170</v>
      </c>
      <c r="F384" s="112">
        <v>170</v>
      </c>
      <c r="G384" s="112">
        <v>170</v>
      </c>
      <c r="H384" s="112">
        <v>170</v>
      </c>
      <c r="I384" s="112">
        <v>170</v>
      </c>
      <c r="J384" s="24"/>
      <c r="K384" s="75"/>
      <c r="L384" s="75">
        <v>3</v>
      </c>
      <c r="M384" s="75">
        <v>3</v>
      </c>
      <c r="N384" s="77">
        <v>3</v>
      </c>
      <c r="O384" s="77">
        <v>3</v>
      </c>
      <c r="P384" s="77">
        <v>3</v>
      </c>
      <c r="Q384" s="77">
        <v>3</v>
      </c>
      <c r="R384" s="24"/>
      <c r="S384" s="288"/>
      <c r="T384" s="288">
        <f t="shared" si="59"/>
        <v>510</v>
      </c>
      <c r="U384" s="288">
        <f t="shared" si="60"/>
        <v>510</v>
      </c>
      <c r="V384" s="288">
        <f t="shared" si="61"/>
        <v>510</v>
      </c>
      <c r="W384" s="288">
        <f t="shared" si="61"/>
        <v>510</v>
      </c>
      <c r="X384" s="288">
        <f t="shared" si="61"/>
        <v>510</v>
      </c>
      <c r="Y384" s="289">
        <f t="shared" si="61"/>
        <v>510</v>
      </c>
    </row>
    <row r="385" spans="1:25" customFormat="1" ht="24" x14ac:dyDescent="0.25">
      <c r="A385" s="26" t="s">
        <v>192</v>
      </c>
      <c r="B385" s="308" t="s">
        <v>195</v>
      </c>
      <c r="C385" s="104"/>
      <c r="D385" s="45"/>
      <c r="E385" s="112">
        <v>280</v>
      </c>
      <c r="F385" s="112">
        <v>280</v>
      </c>
      <c r="G385" s="112">
        <v>280</v>
      </c>
      <c r="H385" s="112">
        <v>280</v>
      </c>
      <c r="I385" s="112">
        <v>280</v>
      </c>
      <c r="J385" s="24"/>
      <c r="K385" s="75"/>
      <c r="L385" s="75">
        <v>0</v>
      </c>
      <c r="M385" s="75">
        <v>0</v>
      </c>
      <c r="N385" s="77">
        <v>0</v>
      </c>
      <c r="O385" s="77">
        <v>0</v>
      </c>
      <c r="P385" s="77">
        <v>0</v>
      </c>
      <c r="Q385" s="77">
        <v>0</v>
      </c>
      <c r="R385" s="24"/>
      <c r="S385" s="288"/>
      <c r="T385" s="288">
        <f t="shared" si="59"/>
        <v>0</v>
      </c>
      <c r="U385" s="288">
        <f t="shared" si="60"/>
        <v>0</v>
      </c>
      <c r="V385" s="288">
        <f t="shared" si="61"/>
        <v>0</v>
      </c>
      <c r="W385" s="288">
        <f t="shared" si="61"/>
        <v>0</v>
      </c>
      <c r="X385" s="288">
        <f t="shared" si="61"/>
        <v>0</v>
      </c>
      <c r="Y385" s="289">
        <f t="shared" si="61"/>
        <v>0</v>
      </c>
    </row>
    <row r="386" spans="1:25" customFormat="1" x14ac:dyDescent="0.25">
      <c r="A386" s="44" t="s">
        <v>177</v>
      </c>
      <c r="B386" s="291"/>
      <c r="C386" s="104"/>
      <c r="D386" s="45"/>
      <c r="E386" s="45"/>
      <c r="F386" s="45"/>
      <c r="G386" s="45"/>
      <c r="H386" s="45"/>
      <c r="I386" s="45"/>
      <c r="J386" s="24"/>
      <c r="K386" s="75"/>
      <c r="L386" s="75"/>
      <c r="M386" s="75"/>
      <c r="N386" s="77"/>
      <c r="O386" s="77"/>
      <c r="P386" s="77"/>
      <c r="Q386" s="77"/>
      <c r="R386" s="24"/>
      <c r="S386" s="288">
        <f t="shared" ref="S386:Y386" si="64">SUM(S370:S385)</f>
        <v>2561570</v>
      </c>
      <c r="T386" s="288">
        <f t="shared" si="64"/>
        <v>5463020</v>
      </c>
      <c r="U386" s="288">
        <f t="shared" si="64"/>
        <v>8024590</v>
      </c>
      <c r="V386" s="288">
        <f t="shared" si="64"/>
        <v>8167730</v>
      </c>
      <c r="W386" s="288">
        <f t="shared" si="64"/>
        <v>8326200</v>
      </c>
      <c r="X386" s="288">
        <f t="shared" si="64"/>
        <v>8498680</v>
      </c>
      <c r="Y386" s="289">
        <f t="shared" si="64"/>
        <v>8688160</v>
      </c>
    </row>
    <row r="387" spans="1:25" customFormat="1" x14ac:dyDescent="0.25">
      <c r="A387" s="54"/>
      <c r="B387" s="291"/>
      <c r="C387" s="104"/>
      <c r="D387" s="45"/>
      <c r="E387" s="45"/>
      <c r="F387" s="45"/>
      <c r="G387" s="45"/>
      <c r="H387" s="45"/>
      <c r="I387" s="45"/>
      <c r="J387" s="24"/>
      <c r="K387" s="75"/>
      <c r="L387" s="75"/>
      <c r="M387" s="75"/>
      <c r="N387" s="77"/>
      <c r="O387" s="77"/>
      <c r="P387" s="77"/>
      <c r="Q387" s="77"/>
      <c r="R387" s="24"/>
      <c r="S387" s="288"/>
      <c r="T387" s="288"/>
      <c r="U387" s="288"/>
      <c r="V387" s="288"/>
      <c r="W387" s="288"/>
      <c r="X387" s="288"/>
      <c r="Y387" s="289"/>
    </row>
    <row r="388" spans="1:25" customFormat="1" x14ac:dyDescent="0.25">
      <c r="A388" s="44" t="s">
        <v>178</v>
      </c>
      <c r="B388" s="291"/>
      <c r="C388" s="104"/>
      <c r="D388" s="45"/>
      <c r="E388" s="45"/>
      <c r="F388" s="45"/>
      <c r="G388" s="45"/>
      <c r="H388" s="45"/>
      <c r="I388" s="45"/>
      <c r="J388" s="24"/>
      <c r="K388" s="75"/>
      <c r="L388" s="75"/>
      <c r="M388" s="75"/>
      <c r="N388" s="77"/>
      <c r="O388" s="77"/>
      <c r="P388" s="77"/>
      <c r="Q388" s="77"/>
      <c r="R388" s="24"/>
      <c r="S388" s="288"/>
      <c r="T388" s="288"/>
      <c r="U388" s="288"/>
      <c r="V388" s="288"/>
      <c r="W388" s="288"/>
      <c r="X388" s="288"/>
      <c r="Y388" s="289"/>
    </row>
    <row r="389" spans="1:25" customFormat="1" x14ac:dyDescent="0.25">
      <c r="A389" s="26">
        <v>3053</v>
      </c>
      <c r="B389" s="287" t="s">
        <v>110</v>
      </c>
      <c r="C389" s="104"/>
      <c r="D389" s="45"/>
      <c r="E389" s="103">
        <v>130</v>
      </c>
      <c r="F389" s="103">
        <v>130</v>
      </c>
      <c r="G389" s="103">
        <v>130</v>
      </c>
      <c r="H389" s="103">
        <v>130</v>
      </c>
      <c r="I389" s="103">
        <v>130</v>
      </c>
      <c r="J389" s="24"/>
      <c r="K389" s="75"/>
      <c r="L389" s="75">
        <v>75</v>
      </c>
      <c r="M389" s="75">
        <v>75</v>
      </c>
      <c r="N389" s="76">
        <v>72</v>
      </c>
      <c r="O389" s="76">
        <v>68</v>
      </c>
      <c r="P389" s="76">
        <v>65</v>
      </c>
      <c r="Q389" s="76">
        <v>62</v>
      </c>
      <c r="R389" s="24"/>
      <c r="S389" s="288"/>
      <c r="T389" s="288">
        <f t="shared" si="59"/>
        <v>9750</v>
      </c>
      <c r="U389" s="288">
        <f t="shared" si="60"/>
        <v>9750</v>
      </c>
      <c r="V389" s="288">
        <f t="shared" si="61"/>
        <v>9360</v>
      </c>
      <c r="W389" s="288">
        <f t="shared" si="61"/>
        <v>8840</v>
      </c>
      <c r="X389" s="288">
        <f t="shared" si="61"/>
        <v>8450</v>
      </c>
      <c r="Y389" s="289">
        <f t="shared" si="61"/>
        <v>8060</v>
      </c>
    </row>
    <row r="390" spans="1:25" customFormat="1" x14ac:dyDescent="0.25">
      <c r="A390" s="26">
        <v>3451</v>
      </c>
      <c r="B390" s="287" t="s">
        <v>111</v>
      </c>
      <c r="C390" s="104"/>
      <c r="D390" s="45"/>
      <c r="E390" s="103">
        <v>1510</v>
      </c>
      <c r="F390" s="103">
        <v>1510</v>
      </c>
      <c r="G390" s="103">
        <v>1510</v>
      </c>
      <c r="H390" s="103">
        <v>1510</v>
      </c>
      <c r="I390" s="103">
        <v>1510</v>
      </c>
      <c r="J390" s="24"/>
      <c r="K390" s="75"/>
      <c r="L390" s="75">
        <v>0</v>
      </c>
      <c r="M390" s="75">
        <v>0</v>
      </c>
      <c r="N390" s="76">
        <v>0</v>
      </c>
      <c r="O390" s="76">
        <v>0</v>
      </c>
      <c r="P390" s="76">
        <v>0</v>
      </c>
      <c r="Q390" s="76">
        <v>0</v>
      </c>
      <c r="R390" s="24"/>
      <c r="S390" s="288"/>
      <c r="T390" s="288">
        <f t="shared" si="59"/>
        <v>0</v>
      </c>
      <c r="U390" s="288">
        <f t="shared" si="60"/>
        <v>0</v>
      </c>
      <c r="V390" s="288">
        <f t="shared" si="61"/>
        <v>0</v>
      </c>
      <c r="W390" s="288">
        <f t="shared" si="61"/>
        <v>0</v>
      </c>
      <c r="X390" s="288">
        <f t="shared" si="61"/>
        <v>0</v>
      </c>
      <c r="Y390" s="289">
        <f t="shared" si="61"/>
        <v>0</v>
      </c>
    </row>
    <row r="391" spans="1:25" customFormat="1" ht="24" x14ac:dyDescent="0.25">
      <c r="A391" s="26">
        <v>3454</v>
      </c>
      <c r="B391" s="287" t="s">
        <v>112</v>
      </c>
      <c r="C391" s="104"/>
      <c r="D391" s="45"/>
      <c r="E391" s="103">
        <v>1410</v>
      </c>
      <c r="F391" s="103">
        <v>1410</v>
      </c>
      <c r="G391" s="103">
        <v>1410</v>
      </c>
      <c r="H391" s="103">
        <v>1410</v>
      </c>
      <c r="I391" s="103">
        <v>1410</v>
      </c>
      <c r="J391" s="24"/>
      <c r="K391" s="75"/>
      <c r="L391" s="75">
        <v>51</v>
      </c>
      <c r="M391" s="75">
        <v>51</v>
      </c>
      <c r="N391" s="76">
        <v>50</v>
      </c>
      <c r="O391" s="76">
        <v>49</v>
      </c>
      <c r="P391" s="76">
        <v>48</v>
      </c>
      <c r="Q391" s="76">
        <v>48</v>
      </c>
      <c r="R391" s="24"/>
      <c r="S391" s="288"/>
      <c r="T391" s="288">
        <f t="shared" si="59"/>
        <v>71910</v>
      </c>
      <c r="U391" s="288">
        <f t="shared" si="60"/>
        <v>71910</v>
      </c>
      <c r="V391" s="288">
        <f t="shared" si="61"/>
        <v>70500</v>
      </c>
      <c r="W391" s="288">
        <f t="shared" si="61"/>
        <v>69090</v>
      </c>
      <c r="X391" s="288">
        <f t="shared" si="61"/>
        <v>67680</v>
      </c>
      <c r="Y391" s="289">
        <f t="shared" si="61"/>
        <v>67680</v>
      </c>
    </row>
    <row r="392" spans="1:25" customFormat="1" x14ac:dyDescent="0.25">
      <c r="A392" s="26">
        <v>3462</v>
      </c>
      <c r="B392" s="287" t="s">
        <v>118</v>
      </c>
      <c r="C392" s="104"/>
      <c r="D392" s="45"/>
      <c r="E392" s="103">
        <v>400</v>
      </c>
      <c r="F392" s="103">
        <v>400</v>
      </c>
      <c r="G392" s="103">
        <v>400</v>
      </c>
      <c r="H392" s="103">
        <v>400</v>
      </c>
      <c r="I392" s="103">
        <v>400</v>
      </c>
      <c r="J392" s="24"/>
      <c r="K392" s="75"/>
      <c r="L392" s="75">
        <v>111</v>
      </c>
      <c r="M392" s="75">
        <v>111</v>
      </c>
      <c r="N392" s="76">
        <v>116</v>
      </c>
      <c r="O392" s="76">
        <v>122</v>
      </c>
      <c r="P392" s="76">
        <v>128</v>
      </c>
      <c r="Q392" s="76">
        <v>135</v>
      </c>
      <c r="R392" s="24"/>
      <c r="S392" s="288"/>
      <c r="T392" s="288">
        <f t="shared" si="59"/>
        <v>44400</v>
      </c>
      <c r="U392" s="288">
        <f t="shared" si="60"/>
        <v>44400</v>
      </c>
      <c r="V392" s="288">
        <f t="shared" si="61"/>
        <v>46400</v>
      </c>
      <c r="W392" s="288">
        <f t="shared" si="61"/>
        <v>48800</v>
      </c>
      <c r="X392" s="288">
        <f t="shared" si="61"/>
        <v>51200</v>
      </c>
      <c r="Y392" s="289">
        <f t="shared" si="61"/>
        <v>54000</v>
      </c>
    </row>
    <row r="393" spans="1:25" customFormat="1" x14ac:dyDescent="0.25">
      <c r="A393" s="26">
        <v>3463</v>
      </c>
      <c r="B393" s="287" t="s">
        <v>119</v>
      </c>
      <c r="C393" s="104"/>
      <c r="D393" s="45"/>
      <c r="E393" s="103">
        <v>200</v>
      </c>
      <c r="F393" s="103">
        <v>200</v>
      </c>
      <c r="G393" s="103">
        <v>200</v>
      </c>
      <c r="H393" s="103">
        <v>200</v>
      </c>
      <c r="I393" s="103">
        <v>200</v>
      </c>
      <c r="J393" s="24"/>
      <c r="K393" s="75"/>
      <c r="L393" s="75">
        <v>283</v>
      </c>
      <c r="M393" s="75">
        <v>283</v>
      </c>
      <c r="N393" s="76">
        <v>330</v>
      </c>
      <c r="O393" s="76">
        <v>385</v>
      </c>
      <c r="P393" s="76">
        <v>450</v>
      </c>
      <c r="Q393" s="76">
        <v>525</v>
      </c>
      <c r="R393" s="24"/>
      <c r="S393" s="288"/>
      <c r="T393" s="288">
        <f t="shared" si="59"/>
        <v>56600</v>
      </c>
      <c r="U393" s="288">
        <f t="shared" si="60"/>
        <v>56600</v>
      </c>
      <c r="V393" s="288">
        <f t="shared" si="61"/>
        <v>66000</v>
      </c>
      <c r="W393" s="288">
        <f t="shared" si="61"/>
        <v>77000</v>
      </c>
      <c r="X393" s="288">
        <f t="shared" si="61"/>
        <v>90000</v>
      </c>
      <c r="Y393" s="289">
        <f t="shared" si="61"/>
        <v>105000</v>
      </c>
    </row>
    <row r="394" spans="1:25" customFormat="1" x14ac:dyDescent="0.25">
      <c r="A394" s="26">
        <v>3464</v>
      </c>
      <c r="B394" s="287" t="s">
        <v>120</v>
      </c>
      <c r="C394" s="104"/>
      <c r="D394" s="45"/>
      <c r="E394" s="103">
        <v>130</v>
      </c>
      <c r="F394" s="103">
        <v>130</v>
      </c>
      <c r="G394" s="103">
        <v>130</v>
      </c>
      <c r="H394" s="103">
        <v>130</v>
      </c>
      <c r="I394" s="103">
        <v>130</v>
      </c>
      <c r="J394" s="24"/>
      <c r="K394" s="75"/>
      <c r="L394" s="75">
        <v>225</v>
      </c>
      <c r="M394" s="75">
        <v>225</v>
      </c>
      <c r="N394" s="76">
        <v>193</v>
      </c>
      <c r="O394" s="76">
        <v>165</v>
      </c>
      <c r="P394" s="76">
        <v>141</v>
      </c>
      <c r="Q394" s="76">
        <v>121</v>
      </c>
      <c r="R394" s="24"/>
      <c r="S394" s="288"/>
      <c r="T394" s="288">
        <f t="shared" si="59"/>
        <v>29250</v>
      </c>
      <c r="U394" s="288">
        <f t="shared" si="60"/>
        <v>29250</v>
      </c>
      <c r="V394" s="288">
        <f t="shared" si="61"/>
        <v>25090</v>
      </c>
      <c r="W394" s="288">
        <f t="shared" si="61"/>
        <v>21450</v>
      </c>
      <c r="X394" s="288">
        <f t="shared" si="61"/>
        <v>18330</v>
      </c>
      <c r="Y394" s="289">
        <f t="shared" si="61"/>
        <v>15730</v>
      </c>
    </row>
    <row r="395" spans="1:25" customFormat="1" x14ac:dyDescent="0.25">
      <c r="A395" s="26">
        <v>3802</v>
      </c>
      <c r="B395" s="287" t="s">
        <v>121</v>
      </c>
      <c r="C395" s="104"/>
      <c r="D395" s="45"/>
      <c r="E395" s="103">
        <v>900</v>
      </c>
      <c r="F395" s="103">
        <v>900</v>
      </c>
      <c r="G395" s="103">
        <v>900</v>
      </c>
      <c r="H395" s="103">
        <v>900</v>
      </c>
      <c r="I395" s="103">
        <v>900</v>
      </c>
      <c r="J395" s="24"/>
      <c r="K395" s="75"/>
      <c r="L395" s="75">
        <v>9</v>
      </c>
      <c r="M395" s="75">
        <v>9</v>
      </c>
      <c r="N395" s="75">
        <v>9</v>
      </c>
      <c r="O395" s="75">
        <v>9</v>
      </c>
      <c r="P395" s="75">
        <v>9</v>
      </c>
      <c r="Q395" s="75">
        <v>9</v>
      </c>
      <c r="R395" s="24"/>
      <c r="S395" s="288"/>
      <c r="T395" s="288">
        <f t="shared" si="59"/>
        <v>8100</v>
      </c>
      <c r="U395" s="288">
        <f t="shared" si="60"/>
        <v>8100</v>
      </c>
      <c r="V395" s="288">
        <f t="shared" si="61"/>
        <v>8100</v>
      </c>
      <c r="W395" s="288">
        <f t="shared" si="61"/>
        <v>8100</v>
      </c>
      <c r="X395" s="288">
        <f t="shared" si="61"/>
        <v>8100</v>
      </c>
      <c r="Y395" s="289">
        <f t="shared" si="61"/>
        <v>8100</v>
      </c>
    </row>
    <row r="396" spans="1:25" customFormat="1" x14ac:dyDescent="0.25">
      <c r="A396" s="26">
        <v>3806</v>
      </c>
      <c r="B396" s="287" t="s">
        <v>124</v>
      </c>
      <c r="C396" s="104"/>
      <c r="D396" s="45"/>
      <c r="E396" s="103">
        <v>180</v>
      </c>
      <c r="F396" s="103">
        <v>180</v>
      </c>
      <c r="G396" s="103">
        <v>180</v>
      </c>
      <c r="H396" s="103">
        <v>180</v>
      </c>
      <c r="I396" s="103">
        <v>180</v>
      </c>
      <c r="J396" s="24"/>
      <c r="K396" s="75"/>
      <c r="L396" s="75">
        <v>4339</v>
      </c>
      <c r="M396" s="75">
        <v>4339</v>
      </c>
      <c r="N396" s="76">
        <v>4504</v>
      </c>
      <c r="O396" s="76">
        <v>4676</v>
      </c>
      <c r="P396" s="76">
        <v>4854</v>
      </c>
      <c r="Q396" s="76">
        <v>5039</v>
      </c>
      <c r="R396" s="24"/>
      <c r="S396" s="288"/>
      <c r="T396" s="288">
        <f t="shared" si="59"/>
        <v>781020</v>
      </c>
      <c r="U396" s="288">
        <f t="shared" si="60"/>
        <v>781020</v>
      </c>
      <c r="V396" s="288">
        <f t="shared" si="61"/>
        <v>810720</v>
      </c>
      <c r="W396" s="288">
        <f t="shared" si="61"/>
        <v>841680</v>
      </c>
      <c r="X396" s="288">
        <f t="shared" si="61"/>
        <v>873720</v>
      </c>
      <c r="Y396" s="289">
        <f t="shared" si="61"/>
        <v>907020</v>
      </c>
    </row>
    <row r="397" spans="1:25" customFormat="1" x14ac:dyDescent="0.25">
      <c r="A397" s="26">
        <v>3812</v>
      </c>
      <c r="B397" s="287" t="s">
        <v>127</v>
      </c>
      <c r="C397" s="104"/>
      <c r="D397" s="45"/>
      <c r="E397" s="103">
        <v>17760</v>
      </c>
      <c r="F397" s="103">
        <v>17760</v>
      </c>
      <c r="G397" s="103">
        <v>17760</v>
      </c>
      <c r="H397" s="103">
        <v>17760</v>
      </c>
      <c r="I397" s="103">
        <v>17760</v>
      </c>
      <c r="J397" s="24"/>
      <c r="K397" s="75"/>
      <c r="L397" s="75">
        <v>48</v>
      </c>
      <c r="M397" s="75">
        <v>48</v>
      </c>
      <c r="N397" s="76">
        <v>48</v>
      </c>
      <c r="O397" s="76">
        <v>48</v>
      </c>
      <c r="P397" s="76">
        <v>48</v>
      </c>
      <c r="Q397" s="76">
        <v>48</v>
      </c>
      <c r="R397" s="24"/>
      <c r="S397" s="288"/>
      <c r="T397" s="288">
        <f t="shared" si="59"/>
        <v>852480</v>
      </c>
      <c r="U397" s="288">
        <f t="shared" si="60"/>
        <v>852480</v>
      </c>
      <c r="V397" s="288">
        <f t="shared" si="61"/>
        <v>852480</v>
      </c>
      <c r="W397" s="288">
        <f t="shared" si="61"/>
        <v>852480</v>
      </c>
      <c r="X397" s="288">
        <f t="shared" si="61"/>
        <v>852480</v>
      </c>
      <c r="Y397" s="289">
        <f t="shared" si="61"/>
        <v>852480</v>
      </c>
    </row>
    <row r="398" spans="1:25" customFormat="1" x14ac:dyDescent="0.25">
      <c r="A398" s="26" t="s">
        <v>192</v>
      </c>
      <c r="B398" s="308" t="s">
        <v>186</v>
      </c>
      <c r="C398" s="104"/>
      <c r="D398" s="45"/>
      <c r="E398" s="103">
        <v>1930</v>
      </c>
      <c r="F398" s="103">
        <v>1930</v>
      </c>
      <c r="G398" s="103">
        <v>1930</v>
      </c>
      <c r="H398" s="103">
        <v>1930</v>
      </c>
      <c r="I398" s="103">
        <v>1930</v>
      </c>
      <c r="J398" s="24"/>
      <c r="K398" s="75"/>
      <c r="L398" s="75">
        <v>50</v>
      </c>
      <c r="M398" s="75">
        <v>50</v>
      </c>
      <c r="N398" s="77">
        <v>50</v>
      </c>
      <c r="O398" s="77">
        <v>50</v>
      </c>
      <c r="P398" s="77">
        <v>50</v>
      </c>
      <c r="Q398" s="77">
        <v>50</v>
      </c>
      <c r="R398" s="24"/>
      <c r="S398" s="288"/>
      <c r="T398" s="288">
        <f t="shared" si="59"/>
        <v>96500</v>
      </c>
      <c r="U398" s="288">
        <f t="shared" si="60"/>
        <v>96500</v>
      </c>
      <c r="V398" s="288">
        <f t="shared" si="61"/>
        <v>96500</v>
      </c>
      <c r="W398" s="288">
        <f t="shared" si="61"/>
        <v>96500</v>
      </c>
      <c r="X398" s="288">
        <f t="shared" si="61"/>
        <v>96500</v>
      </c>
      <c r="Y398" s="289">
        <f t="shared" si="61"/>
        <v>96500</v>
      </c>
    </row>
    <row r="399" spans="1:25" customFormat="1" x14ac:dyDescent="0.25">
      <c r="A399" s="312" t="s">
        <v>192</v>
      </c>
      <c r="B399" s="298" t="s">
        <v>210</v>
      </c>
      <c r="C399" s="104"/>
      <c r="D399" s="45"/>
      <c r="E399" s="103">
        <v>4320</v>
      </c>
      <c r="F399" s="103">
        <v>4320</v>
      </c>
      <c r="G399" s="103">
        <v>4320</v>
      </c>
      <c r="H399" s="103">
        <v>4320</v>
      </c>
      <c r="I399" s="103">
        <v>4320</v>
      </c>
      <c r="J399" s="24"/>
      <c r="K399" s="75"/>
      <c r="L399" s="75">
        <v>5</v>
      </c>
      <c r="M399" s="75">
        <v>5</v>
      </c>
      <c r="N399" s="77">
        <v>5</v>
      </c>
      <c r="O399" s="77">
        <v>5</v>
      </c>
      <c r="P399" s="77">
        <v>5</v>
      </c>
      <c r="Q399" s="77">
        <v>5</v>
      </c>
      <c r="R399" s="24"/>
      <c r="S399" s="288"/>
      <c r="T399" s="288">
        <f>L399*E399</f>
        <v>21600</v>
      </c>
      <c r="U399" s="288">
        <f>T399+S399</f>
        <v>21600</v>
      </c>
      <c r="V399" s="288">
        <f t="shared" si="61"/>
        <v>21600</v>
      </c>
      <c r="W399" s="288">
        <f t="shared" si="61"/>
        <v>21600</v>
      </c>
      <c r="X399" s="288">
        <f t="shared" si="61"/>
        <v>21600</v>
      </c>
      <c r="Y399" s="289">
        <f t="shared" si="61"/>
        <v>21600</v>
      </c>
    </row>
    <row r="400" spans="1:25" customFormat="1" x14ac:dyDescent="0.25">
      <c r="A400" s="312" t="s">
        <v>192</v>
      </c>
      <c r="B400" s="298" t="s">
        <v>211</v>
      </c>
      <c r="C400" s="104"/>
      <c r="D400" s="45"/>
      <c r="E400" s="103">
        <v>-13440</v>
      </c>
      <c r="F400" s="103">
        <v>-13440</v>
      </c>
      <c r="G400" s="103">
        <v>-13440</v>
      </c>
      <c r="H400" s="103">
        <v>-13440</v>
      </c>
      <c r="I400" s="103">
        <v>-13440</v>
      </c>
      <c r="J400" s="24"/>
      <c r="K400" s="75"/>
      <c r="L400" s="75">
        <v>5</v>
      </c>
      <c r="M400" s="75">
        <v>5</v>
      </c>
      <c r="N400" s="77">
        <v>5</v>
      </c>
      <c r="O400" s="77">
        <v>5</v>
      </c>
      <c r="P400" s="77">
        <v>5</v>
      </c>
      <c r="Q400" s="77">
        <v>5</v>
      </c>
      <c r="R400" s="24"/>
      <c r="S400" s="288"/>
      <c r="T400" s="288">
        <f>L400*E400</f>
        <v>-67200</v>
      </c>
      <c r="U400" s="288">
        <f>T400+S400</f>
        <v>-67200</v>
      </c>
      <c r="V400" s="288">
        <f t="shared" si="61"/>
        <v>-67200</v>
      </c>
      <c r="W400" s="288">
        <f t="shared" si="61"/>
        <v>-67200</v>
      </c>
      <c r="X400" s="288">
        <f t="shared" si="61"/>
        <v>-67200</v>
      </c>
      <c r="Y400" s="289">
        <f t="shared" si="61"/>
        <v>-67200</v>
      </c>
    </row>
    <row r="401" spans="1:25" customFormat="1" x14ac:dyDescent="0.25">
      <c r="A401" s="26" t="s">
        <v>192</v>
      </c>
      <c r="B401" s="308" t="s">
        <v>181</v>
      </c>
      <c r="C401" s="104"/>
      <c r="D401" s="45"/>
      <c r="E401" s="112">
        <v>5140</v>
      </c>
      <c r="F401" s="112">
        <v>5140</v>
      </c>
      <c r="G401" s="112">
        <v>5140</v>
      </c>
      <c r="H401" s="112">
        <v>5140</v>
      </c>
      <c r="I401" s="112">
        <v>5140</v>
      </c>
      <c r="J401" s="24"/>
      <c r="K401" s="75"/>
      <c r="L401" s="75">
        <v>90</v>
      </c>
      <c r="M401" s="75">
        <v>90</v>
      </c>
      <c r="N401" s="77">
        <v>90</v>
      </c>
      <c r="O401" s="77">
        <v>90</v>
      </c>
      <c r="P401" s="77">
        <v>90</v>
      </c>
      <c r="Q401" s="77">
        <v>90</v>
      </c>
      <c r="R401" s="24"/>
      <c r="S401" s="288"/>
      <c r="T401" s="288">
        <f t="shared" si="59"/>
        <v>462600</v>
      </c>
      <c r="U401" s="288">
        <f t="shared" si="60"/>
        <v>462600</v>
      </c>
      <c r="V401" s="288">
        <f t="shared" si="61"/>
        <v>462600</v>
      </c>
      <c r="W401" s="288">
        <f t="shared" si="61"/>
        <v>462600</v>
      </c>
      <c r="X401" s="288">
        <f t="shared" si="61"/>
        <v>462600</v>
      </c>
      <c r="Y401" s="289">
        <f t="shared" si="61"/>
        <v>462600</v>
      </c>
    </row>
    <row r="402" spans="1:25" customFormat="1" x14ac:dyDescent="0.25">
      <c r="A402" s="26" t="s">
        <v>192</v>
      </c>
      <c r="B402" s="308" t="s">
        <v>182</v>
      </c>
      <c r="C402" s="104"/>
      <c r="D402" s="45"/>
      <c r="E402" s="112">
        <v>16120</v>
      </c>
      <c r="F402" s="112">
        <v>16120</v>
      </c>
      <c r="G402" s="112">
        <v>16120</v>
      </c>
      <c r="H402" s="112">
        <v>16120</v>
      </c>
      <c r="I402" s="112">
        <v>16120</v>
      </c>
      <c r="J402" s="24"/>
      <c r="K402" s="75"/>
      <c r="L402" s="75">
        <v>14</v>
      </c>
      <c r="M402" s="75">
        <v>14</v>
      </c>
      <c r="N402" s="77">
        <v>14</v>
      </c>
      <c r="O402" s="77">
        <v>14</v>
      </c>
      <c r="P402" s="77">
        <v>14</v>
      </c>
      <c r="Q402" s="77">
        <v>14</v>
      </c>
      <c r="R402" s="24"/>
      <c r="S402" s="288"/>
      <c r="T402" s="288">
        <f t="shared" si="59"/>
        <v>225680</v>
      </c>
      <c r="U402" s="288">
        <f t="shared" si="60"/>
        <v>225680</v>
      </c>
      <c r="V402" s="288">
        <f t="shared" si="61"/>
        <v>225680</v>
      </c>
      <c r="W402" s="288">
        <f t="shared" si="61"/>
        <v>225680</v>
      </c>
      <c r="X402" s="288">
        <f t="shared" si="61"/>
        <v>225680</v>
      </c>
      <c r="Y402" s="289">
        <f t="shared" si="61"/>
        <v>225680</v>
      </c>
    </row>
    <row r="403" spans="1:25" customFormat="1" ht="24" x14ac:dyDescent="0.25">
      <c r="A403" s="26" t="s">
        <v>192</v>
      </c>
      <c r="B403" s="308" t="s">
        <v>194</v>
      </c>
      <c r="C403" s="104"/>
      <c r="D403" s="45"/>
      <c r="E403" s="112">
        <v>170</v>
      </c>
      <c r="F403" s="112">
        <v>170</v>
      </c>
      <c r="G403" s="112">
        <v>170</v>
      </c>
      <c r="H403" s="112">
        <v>170</v>
      </c>
      <c r="I403" s="112">
        <v>170</v>
      </c>
      <c r="J403" s="24"/>
      <c r="K403" s="75"/>
      <c r="L403" s="75">
        <v>1</v>
      </c>
      <c r="M403" s="75">
        <v>1</v>
      </c>
      <c r="N403" s="77">
        <v>1</v>
      </c>
      <c r="O403" s="77">
        <v>1</v>
      </c>
      <c r="P403" s="77">
        <v>1</v>
      </c>
      <c r="Q403" s="77">
        <v>1</v>
      </c>
      <c r="R403" s="24"/>
      <c r="S403" s="288"/>
      <c r="T403" s="288">
        <f t="shared" si="59"/>
        <v>170</v>
      </c>
      <c r="U403" s="288">
        <f t="shared" si="60"/>
        <v>170</v>
      </c>
      <c r="V403" s="288">
        <f t="shared" si="61"/>
        <v>170</v>
      </c>
      <c r="W403" s="288">
        <f t="shared" si="61"/>
        <v>170</v>
      </c>
      <c r="X403" s="288">
        <f t="shared" si="61"/>
        <v>170</v>
      </c>
      <c r="Y403" s="289">
        <f t="shared" si="61"/>
        <v>170</v>
      </c>
    </row>
    <row r="404" spans="1:25" customFormat="1" ht="24" x14ac:dyDescent="0.25">
      <c r="A404" s="26" t="s">
        <v>192</v>
      </c>
      <c r="B404" s="308" t="s">
        <v>195</v>
      </c>
      <c r="C404" s="104"/>
      <c r="D404" s="45"/>
      <c r="E404" s="112">
        <v>280</v>
      </c>
      <c r="F404" s="112">
        <v>280</v>
      </c>
      <c r="G404" s="112">
        <v>280</v>
      </c>
      <c r="H404" s="112">
        <v>280</v>
      </c>
      <c r="I404" s="112">
        <v>280</v>
      </c>
      <c r="J404" s="24"/>
      <c r="K404" s="75"/>
      <c r="L404" s="75">
        <v>0</v>
      </c>
      <c r="M404" s="75">
        <v>0</v>
      </c>
      <c r="N404" s="77">
        <v>0</v>
      </c>
      <c r="O404" s="77">
        <v>0</v>
      </c>
      <c r="P404" s="77">
        <v>0</v>
      </c>
      <c r="Q404" s="77">
        <v>0</v>
      </c>
      <c r="R404" s="24"/>
      <c r="S404" s="288"/>
      <c r="T404" s="288">
        <f t="shared" si="59"/>
        <v>0</v>
      </c>
      <c r="U404" s="288">
        <f t="shared" si="60"/>
        <v>0</v>
      </c>
      <c r="V404" s="288">
        <f t="shared" si="61"/>
        <v>0</v>
      </c>
      <c r="W404" s="288">
        <f t="shared" si="61"/>
        <v>0</v>
      </c>
      <c r="X404" s="288">
        <f t="shared" si="61"/>
        <v>0</v>
      </c>
      <c r="Y404" s="289">
        <f t="shared" si="61"/>
        <v>0</v>
      </c>
    </row>
    <row r="405" spans="1:25" customFormat="1" x14ac:dyDescent="0.25">
      <c r="A405" s="27" t="s">
        <v>178</v>
      </c>
      <c r="B405" s="291"/>
      <c r="C405" s="104"/>
      <c r="D405" s="45"/>
      <c r="E405" s="45"/>
      <c r="F405" s="45"/>
      <c r="G405" s="45"/>
      <c r="H405" s="45"/>
      <c r="I405" s="45"/>
      <c r="J405" s="24"/>
      <c r="K405" s="75"/>
      <c r="L405" s="75"/>
      <c r="M405" s="75"/>
      <c r="N405" s="77"/>
      <c r="O405" s="77"/>
      <c r="P405" s="77"/>
      <c r="Q405" s="77"/>
      <c r="R405" s="24"/>
      <c r="S405" s="288">
        <f t="shared" ref="S405:Y405" si="65">SUM(S389:S404)</f>
        <v>0</v>
      </c>
      <c r="T405" s="288">
        <f t="shared" si="65"/>
        <v>2592860</v>
      </c>
      <c r="U405" s="288">
        <f t="shared" si="65"/>
        <v>2592860</v>
      </c>
      <c r="V405" s="288">
        <f t="shared" si="65"/>
        <v>2628000</v>
      </c>
      <c r="W405" s="288">
        <f t="shared" si="65"/>
        <v>2666790</v>
      </c>
      <c r="X405" s="288">
        <f t="shared" si="65"/>
        <v>2709310</v>
      </c>
      <c r="Y405" s="289">
        <f t="shared" si="65"/>
        <v>2757420</v>
      </c>
    </row>
    <row r="406" spans="1:25" customFormat="1" ht="12.6" thickBot="1" x14ac:dyDescent="0.3">
      <c r="A406" s="37" t="s">
        <v>10</v>
      </c>
      <c r="B406" s="292"/>
      <c r="C406" s="105"/>
      <c r="D406" s="106"/>
      <c r="E406" s="106"/>
      <c r="F406" s="106"/>
      <c r="G406" s="106"/>
      <c r="H406" s="106"/>
      <c r="I406" s="106"/>
      <c r="J406" s="49"/>
      <c r="K406" s="86"/>
      <c r="L406" s="86"/>
      <c r="M406" s="86"/>
      <c r="N406" s="87"/>
      <c r="O406" s="87"/>
      <c r="P406" s="87"/>
      <c r="Q406" s="87"/>
      <c r="R406" s="49"/>
      <c r="S406" s="293">
        <f>S367+S386+S405</f>
        <v>31543460</v>
      </c>
      <c r="T406" s="293">
        <f t="shared" ref="T406:Y406" si="66">T367+T386+T405</f>
        <v>41744745</v>
      </c>
      <c r="U406" s="293">
        <f t="shared" si="66"/>
        <v>73288205</v>
      </c>
      <c r="V406" s="293">
        <f t="shared" si="66"/>
        <v>74339955</v>
      </c>
      <c r="W406" s="293">
        <f t="shared" si="66"/>
        <v>75497535</v>
      </c>
      <c r="X406" s="293">
        <f t="shared" si="66"/>
        <v>78765665</v>
      </c>
      <c r="Y406" s="294">
        <f t="shared" si="66"/>
        <v>82160415</v>
      </c>
    </row>
    <row r="407" spans="1:25" customFormat="1" x14ac:dyDescent="0.25">
      <c r="A407" s="59"/>
      <c r="B407" s="295"/>
      <c r="C407" s="107"/>
      <c r="D407" s="108"/>
      <c r="E407" s="108"/>
      <c r="F407" s="108"/>
      <c r="G407" s="108"/>
      <c r="H407" s="108"/>
      <c r="I407" s="108"/>
      <c r="J407" s="58"/>
      <c r="K407" s="88"/>
      <c r="L407" s="88"/>
      <c r="M407" s="88"/>
      <c r="N407" s="99"/>
      <c r="O407" s="99"/>
      <c r="P407" s="99"/>
      <c r="Q407" s="99"/>
      <c r="R407" s="58"/>
      <c r="S407" s="296"/>
      <c r="T407" s="296"/>
      <c r="U407" s="296"/>
      <c r="V407" s="296"/>
      <c r="W407" s="296"/>
      <c r="X407" s="296"/>
      <c r="Y407" s="297"/>
    </row>
    <row r="408" spans="1:25" customFormat="1" x14ac:dyDescent="0.25">
      <c r="A408" s="33" t="s">
        <v>132</v>
      </c>
      <c r="B408" s="298"/>
      <c r="C408" s="102"/>
      <c r="D408" s="103"/>
      <c r="E408" s="103"/>
      <c r="F408" s="103"/>
      <c r="G408" s="103"/>
      <c r="H408" s="103"/>
      <c r="I408" s="103"/>
      <c r="J408" s="24"/>
      <c r="K408" s="75"/>
      <c r="L408" s="75"/>
      <c r="M408" s="75"/>
      <c r="N408" s="89"/>
      <c r="O408" s="89"/>
      <c r="P408" s="89"/>
      <c r="Q408" s="89"/>
      <c r="R408" s="24"/>
      <c r="S408" s="288"/>
      <c r="T408" s="288"/>
      <c r="U408" s="288"/>
      <c r="V408" s="288"/>
      <c r="W408" s="288"/>
      <c r="X408" s="288"/>
      <c r="Y408" s="289"/>
    </row>
    <row r="409" spans="1:25" customFormat="1" x14ac:dyDescent="0.25">
      <c r="A409" s="25">
        <v>9001</v>
      </c>
      <c r="B409" s="287" t="s">
        <v>133</v>
      </c>
      <c r="C409" s="104">
        <v>40</v>
      </c>
      <c r="D409" s="45">
        <v>40</v>
      </c>
      <c r="E409" s="45">
        <v>40</v>
      </c>
      <c r="F409" s="45">
        <v>40</v>
      </c>
      <c r="G409" s="45">
        <v>40</v>
      </c>
      <c r="H409" s="45">
        <v>40</v>
      </c>
      <c r="I409" s="45">
        <v>40</v>
      </c>
      <c r="J409" s="24"/>
      <c r="K409" s="75">
        <v>1489</v>
      </c>
      <c r="L409" s="75">
        <v>2084</v>
      </c>
      <c r="M409" s="75">
        <v>3573</v>
      </c>
      <c r="N409" s="76">
        <v>3730</v>
      </c>
      <c r="O409" s="76">
        <v>3887</v>
      </c>
      <c r="P409" s="76">
        <v>4044</v>
      </c>
      <c r="Q409" s="76">
        <v>4201</v>
      </c>
      <c r="R409" s="24"/>
      <c r="S409" s="288">
        <f t="shared" ref="S409:T424" si="67">K409*D409</f>
        <v>59560</v>
      </c>
      <c r="T409" s="288">
        <f t="shared" si="59"/>
        <v>83360</v>
      </c>
      <c r="U409" s="288">
        <f t="shared" si="60"/>
        <v>142920</v>
      </c>
      <c r="V409" s="288">
        <f t="shared" si="61"/>
        <v>149200</v>
      </c>
      <c r="W409" s="288">
        <f t="shared" si="61"/>
        <v>155480</v>
      </c>
      <c r="X409" s="288">
        <f t="shared" si="61"/>
        <v>161760</v>
      </c>
      <c r="Y409" s="289">
        <f t="shared" si="61"/>
        <v>168040</v>
      </c>
    </row>
    <row r="410" spans="1:25" customFormat="1" x14ac:dyDescent="0.25">
      <c r="A410" s="25">
        <v>9010</v>
      </c>
      <c r="B410" s="287" t="s">
        <v>134</v>
      </c>
      <c r="C410" s="104">
        <v>200</v>
      </c>
      <c r="D410" s="45">
        <v>200</v>
      </c>
      <c r="E410" s="45">
        <v>200</v>
      </c>
      <c r="F410" s="45">
        <v>200</v>
      </c>
      <c r="G410" s="45">
        <v>200</v>
      </c>
      <c r="H410" s="45">
        <v>200</v>
      </c>
      <c r="I410" s="45">
        <v>200</v>
      </c>
      <c r="J410" s="24"/>
      <c r="K410" s="75">
        <v>1400</v>
      </c>
      <c r="L410" s="75">
        <v>1959</v>
      </c>
      <c r="M410" s="75">
        <v>3359</v>
      </c>
      <c r="N410" s="76">
        <v>3507</v>
      </c>
      <c r="O410" s="76">
        <v>3654</v>
      </c>
      <c r="P410" s="76">
        <v>3802</v>
      </c>
      <c r="Q410" s="76">
        <v>3950</v>
      </c>
      <c r="R410" s="24"/>
      <c r="S410" s="288">
        <f t="shared" si="67"/>
        <v>280000</v>
      </c>
      <c r="T410" s="288">
        <f t="shared" si="59"/>
        <v>391800</v>
      </c>
      <c r="U410" s="288">
        <f t="shared" si="60"/>
        <v>671800</v>
      </c>
      <c r="V410" s="288">
        <f t="shared" si="61"/>
        <v>701400</v>
      </c>
      <c r="W410" s="288">
        <f t="shared" si="61"/>
        <v>730800</v>
      </c>
      <c r="X410" s="288">
        <f t="shared" si="61"/>
        <v>760400</v>
      </c>
      <c r="Y410" s="289">
        <f t="shared" si="61"/>
        <v>790000</v>
      </c>
    </row>
    <row r="411" spans="1:25" customFormat="1" x14ac:dyDescent="0.25">
      <c r="A411" s="25">
        <v>9011</v>
      </c>
      <c r="B411" s="287" t="s">
        <v>135</v>
      </c>
      <c r="C411" s="104">
        <v>450</v>
      </c>
      <c r="D411" s="45">
        <v>450</v>
      </c>
      <c r="E411" s="45">
        <v>450</v>
      </c>
      <c r="F411" s="45">
        <v>450</v>
      </c>
      <c r="G411" s="45">
        <v>450</v>
      </c>
      <c r="H411" s="45">
        <v>450</v>
      </c>
      <c r="I411" s="45">
        <v>450</v>
      </c>
      <c r="J411" s="24"/>
      <c r="K411" s="75">
        <v>0</v>
      </c>
      <c r="L411" s="75">
        <v>0</v>
      </c>
      <c r="M411" s="75">
        <v>0</v>
      </c>
      <c r="N411" s="76">
        <v>0</v>
      </c>
      <c r="O411" s="76">
        <v>0</v>
      </c>
      <c r="P411" s="76">
        <v>0</v>
      </c>
      <c r="Q411" s="76">
        <v>0</v>
      </c>
      <c r="R411" s="24"/>
      <c r="S411" s="288">
        <f t="shared" si="67"/>
        <v>0</v>
      </c>
      <c r="T411" s="288">
        <f t="shared" si="59"/>
        <v>0</v>
      </c>
      <c r="U411" s="288">
        <f t="shared" si="60"/>
        <v>0</v>
      </c>
      <c r="V411" s="288">
        <f t="shared" si="61"/>
        <v>0</v>
      </c>
      <c r="W411" s="288">
        <f t="shared" si="61"/>
        <v>0</v>
      </c>
      <c r="X411" s="288">
        <f t="shared" si="61"/>
        <v>0</v>
      </c>
      <c r="Y411" s="289">
        <f t="shared" si="61"/>
        <v>0</v>
      </c>
    </row>
    <row r="412" spans="1:25" customFormat="1" ht="24" x14ac:dyDescent="0.25">
      <c r="A412" s="25">
        <v>9003</v>
      </c>
      <c r="B412" s="287" t="s">
        <v>136</v>
      </c>
      <c r="C412" s="104">
        <v>100</v>
      </c>
      <c r="D412" s="45">
        <v>100</v>
      </c>
      <c r="E412" s="45">
        <v>100</v>
      </c>
      <c r="F412" s="45">
        <v>100</v>
      </c>
      <c r="G412" s="45">
        <v>100</v>
      </c>
      <c r="H412" s="45">
        <v>100</v>
      </c>
      <c r="I412" s="45">
        <v>100</v>
      </c>
      <c r="J412" s="24"/>
      <c r="K412" s="75">
        <v>833</v>
      </c>
      <c r="L412" s="75">
        <v>1167</v>
      </c>
      <c r="M412" s="75">
        <v>2000</v>
      </c>
      <c r="N412" s="76">
        <v>2000</v>
      </c>
      <c r="O412" s="76">
        <v>2000</v>
      </c>
      <c r="P412" s="76">
        <v>2000</v>
      </c>
      <c r="Q412" s="76">
        <v>2000</v>
      </c>
      <c r="R412" s="24"/>
      <c r="S412" s="288">
        <f t="shared" si="67"/>
        <v>83300</v>
      </c>
      <c r="T412" s="288">
        <f t="shared" si="59"/>
        <v>116700</v>
      </c>
      <c r="U412" s="288">
        <f t="shared" si="60"/>
        <v>200000</v>
      </c>
      <c r="V412" s="288">
        <f t="shared" si="61"/>
        <v>200000</v>
      </c>
      <c r="W412" s="288">
        <f t="shared" si="61"/>
        <v>200000</v>
      </c>
      <c r="X412" s="288">
        <f t="shared" si="61"/>
        <v>200000</v>
      </c>
      <c r="Y412" s="289">
        <f t="shared" si="61"/>
        <v>200000</v>
      </c>
    </row>
    <row r="413" spans="1:25" customFormat="1" x14ac:dyDescent="0.25">
      <c r="A413" s="25">
        <v>9004</v>
      </c>
      <c r="B413" s="287" t="s">
        <v>137</v>
      </c>
      <c r="C413" s="104">
        <v>100</v>
      </c>
      <c r="D413" s="45">
        <v>100</v>
      </c>
      <c r="E413" s="45">
        <v>100</v>
      </c>
      <c r="F413" s="45">
        <v>100</v>
      </c>
      <c r="G413" s="45">
        <v>100</v>
      </c>
      <c r="H413" s="45">
        <v>100</v>
      </c>
      <c r="I413" s="45">
        <v>100</v>
      </c>
      <c r="J413" s="24"/>
      <c r="K413" s="75">
        <v>9</v>
      </c>
      <c r="L413" s="75">
        <v>13</v>
      </c>
      <c r="M413" s="75">
        <v>22</v>
      </c>
      <c r="N413" s="76">
        <v>22</v>
      </c>
      <c r="O413" s="76">
        <v>22</v>
      </c>
      <c r="P413" s="76">
        <v>22</v>
      </c>
      <c r="Q413" s="76">
        <v>22</v>
      </c>
      <c r="R413" s="24"/>
      <c r="S413" s="288">
        <f t="shared" si="67"/>
        <v>900</v>
      </c>
      <c r="T413" s="288">
        <f t="shared" si="59"/>
        <v>1300</v>
      </c>
      <c r="U413" s="288">
        <f t="shared" si="60"/>
        <v>2200</v>
      </c>
      <c r="V413" s="288">
        <f t="shared" si="61"/>
        <v>2200</v>
      </c>
      <c r="W413" s="288">
        <f t="shared" si="61"/>
        <v>2200</v>
      </c>
      <c r="X413" s="288">
        <f t="shared" si="61"/>
        <v>2200</v>
      </c>
      <c r="Y413" s="289">
        <f t="shared" si="61"/>
        <v>2200</v>
      </c>
    </row>
    <row r="414" spans="1:25" customFormat="1" ht="24" x14ac:dyDescent="0.25">
      <c r="A414" s="25">
        <v>9005</v>
      </c>
      <c r="B414" s="287" t="s">
        <v>138</v>
      </c>
      <c r="C414" s="104">
        <v>10</v>
      </c>
      <c r="D414" s="45">
        <v>10</v>
      </c>
      <c r="E414" s="45">
        <v>10</v>
      </c>
      <c r="F414" s="45">
        <v>10</v>
      </c>
      <c r="G414" s="45">
        <v>10</v>
      </c>
      <c r="H414" s="45">
        <v>10</v>
      </c>
      <c r="I414" s="45">
        <v>10</v>
      </c>
      <c r="J414" s="24"/>
      <c r="K414" s="75">
        <v>145</v>
      </c>
      <c r="L414" s="75">
        <v>203</v>
      </c>
      <c r="M414" s="75">
        <v>348</v>
      </c>
      <c r="N414" s="76">
        <v>348</v>
      </c>
      <c r="O414" s="76">
        <v>348</v>
      </c>
      <c r="P414" s="76">
        <v>348</v>
      </c>
      <c r="Q414" s="76">
        <v>348</v>
      </c>
      <c r="R414" s="24"/>
      <c r="S414" s="288">
        <f t="shared" si="67"/>
        <v>1450</v>
      </c>
      <c r="T414" s="288">
        <f t="shared" si="59"/>
        <v>2030</v>
      </c>
      <c r="U414" s="288">
        <f t="shared" si="60"/>
        <v>3480</v>
      </c>
      <c r="V414" s="288">
        <f t="shared" si="61"/>
        <v>3480</v>
      </c>
      <c r="W414" s="288">
        <f t="shared" si="61"/>
        <v>3480</v>
      </c>
      <c r="X414" s="288">
        <f t="shared" si="61"/>
        <v>3480</v>
      </c>
      <c r="Y414" s="289">
        <f t="shared" si="61"/>
        <v>3480</v>
      </c>
    </row>
    <row r="415" spans="1:25" customFormat="1" ht="24" x14ac:dyDescent="0.25">
      <c r="A415" s="25">
        <v>9006</v>
      </c>
      <c r="B415" s="287" t="s">
        <v>139</v>
      </c>
      <c r="C415" s="104">
        <v>20</v>
      </c>
      <c r="D415" s="45">
        <v>20</v>
      </c>
      <c r="E415" s="45">
        <v>20</v>
      </c>
      <c r="F415" s="45">
        <v>20</v>
      </c>
      <c r="G415" s="45">
        <v>20</v>
      </c>
      <c r="H415" s="45">
        <v>20</v>
      </c>
      <c r="I415" s="45">
        <v>20</v>
      </c>
      <c r="J415" s="24"/>
      <c r="K415" s="75">
        <v>10</v>
      </c>
      <c r="L415" s="75">
        <v>15</v>
      </c>
      <c r="M415" s="75">
        <v>25</v>
      </c>
      <c r="N415" s="76">
        <v>25</v>
      </c>
      <c r="O415" s="76">
        <v>25</v>
      </c>
      <c r="P415" s="76">
        <v>25</v>
      </c>
      <c r="Q415" s="76">
        <v>25</v>
      </c>
      <c r="R415" s="24"/>
      <c r="S415" s="288">
        <f t="shared" si="67"/>
        <v>200</v>
      </c>
      <c r="T415" s="288">
        <f t="shared" si="59"/>
        <v>300</v>
      </c>
      <c r="U415" s="288">
        <f t="shared" si="60"/>
        <v>500</v>
      </c>
      <c r="V415" s="288">
        <f t="shared" si="61"/>
        <v>500</v>
      </c>
      <c r="W415" s="288">
        <f t="shared" si="61"/>
        <v>500</v>
      </c>
      <c r="X415" s="288">
        <f t="shared" si="61"/>
        <v>500</v>
      </c>
      <c r="Y415" s="289">
        <f t="shared" si="61"/>
        <v>500</v>
      </c>
    </row>
    <row r="416" spans="1:25" customFormat="1" ht="24" x14ac:dyDescent="0.25">
      <c r="A416" s="25">
        <v>9012</v>
      </c>
      <c r="B416" s="287" t="s">
        <v>140</v>
      </c>
      <c r="C416" s="104">
        <v>130</v>
      </c>
      <c r="D416" s="45">
        <v>130</v>
      </c>
      <c r="E416" s="45">
        <v>130</v>
      </c>
      <c r="F416" s="45">
        <v>130</v>
      </c>
      <c r="G416" s="45">
        <v>130</v>
      </c>
      <c r="H416" s="45">
        <v>130</v>
      </c>
      <c r="I416" s="45">
        <v>130</v>
      </c>
      <c r="J416" s="24"/>
      <c r="K416" s="75">
        <v>5</v>
      </c>
      <c r="L416" s="75">
        <v>7</v>
      </c>
      <c r="M416" s="75">
        <v>12</v>
      </c>
      <c r="N416" s="76">
        <v>13</v>
      </c>
      <c r="O416" s="76">
        <v>15</v>
      </c>
      <c r="P416" s="76">
        <v>18</v>
      </c>
      <c r="Q416" s="76">
        <v>20</v>
      </c>
      <c r="R416" s="24"/>
      <c r="S416" s="288">
        <f t="shared" si="67"/>
        <v>650</v>
      </c>
      <c r="T416" s="288">
        <f t="shared" si="59"/>
        <v>910</v>
      </c>
      <c r="U416" s="288">
        <f t="shared" si="60"/>
        <v>1560</v>
      </c>
      <c r="V416" s="288">
        <f t="shared" si="61"/>
        <v>1690</v>
      </c>
      <c r="W416" s="288">
        <f t="shared" si="61"/>
        <v>1950</v>
      </c>
      <c r="X416" s="288">
        <f t="shared" si="61"/>
        <v>2340</v>
      </c>
      <c r="Y416" s="289">
        <f t="shared" si="61"/>
        <v>2600</v>
      </c>
    </row>
    <row r="417" spans="1:25" customFormat="1" ht="24" x14ac:dyDescent="0.25">
      <c r="A417" s="25">
        <v>9013</v>
      </c>
      <c r="B417" s="287" t="s">
        <v>141</v>
      </c>
      <c r="C417" s="104">
        <v>130</v>
      </c>
      <c r="D417" s="45">
        <v>130</v>
      </c>
      <c r="E417" s="45">
        <v>130</v>
      </c>
      <c r="F417" s="45">
        <v>130</v>
      </c>
      <c r="G417" s="45">
        <v>130</v>
      </c>
      <c r="H417" s="45">
        <v>130</v>
      </c>
      <c r="I417" s="45">
        <v>130</v>
      </c>
      <c r="J417" s="24"/>
      <c r="K417" s="75">
        <v>3</v>
      </c>
      <c r="L417" s="75">
        <v>3</v>
      </c>
      <c r="M417" s="75">
        <v>6</v>
      </c>
      <c r="N417" s="76">
        <v>9</v>
      </c>
      <c r="O417" s="76">
        <v>9</v>
      </c>
      <c r="P417" s="76">
        <v>9</v>
      </c>
      <c r="Q417" s="76">
        <v>9</v>
      </c>
      <c r="R417" s="24"/>
      <c r="S417" s="288">
        <f t="shared" si="67"/>
        <v>390</v>
      </c>
      <c r="T417" s="288">
        <f t="shared" si="59"/>
        <v>390</v>
      </c>
      <c r="U417" s="288">
        <f t="shared" si="60"/>
        <v>780</v>
      </c>
      <c r="V417" s="288">
        <f t="shared" ref="V417:Y462" si="68">N417*F417</f>
        <v>1170</v>
      </c>
      <c r="W417" s="288">
        <f t="shared" si="68"/>
        <v>1170</v>
      </c>
      <c r="X417" s="288">
        <f t="shared" si="68"/>
        <v>1170</v>
      </c>
      <c r="Y417" s="289">
        <f t="shared" si="68"/>
        <v>1170</v>
      </c>
    </row>
    <row r="418" spans="1:25" customFormat="1" ht="24" x14ac:dyDescent="0.25">
      <c r="A418" s="25">
        <v>9015</v>
      </c>
      <c r="B418" s="287" t="s">
        <v>142</v>
      </c>
      <c r="C418" s="104">
        <v>118</v>
      </c>
      <c r="D418" s="45">
        <v>118</v>
      </c>
      <c r="E418" s="45">
        <v>118</v>
      </c>
      <c r="F418" s="45">
        <v>118</v>
      </c>
      <c r="G418" s="45">
        <v>118</v>
      </c>
      <c r="H418" s="45">
        <v>118</v>
      </c>
      <c r="I418" s="45">
        <v>118</v>
      </c>
      <c r="J418" s="24"/>
      <c r="K418" s="75">
        <v>0</v>
      </c>
      <c r="L418" s="75">
        <v>0</v>
      </c>
      <c r="M418" s="75">
        <v>0</v>
      </c>
      <c r="N418" s="77">
        <v>0</v>
      </c>
      <c r="O418" s="77">
        <v>0</v>
      </c>
      <c r="P418" s="76">
        <v>0</v>
      </c>
      <c r="Q418" s="76">
        <v>0</v>
      </c>
      <c r="R418" s="24"/>
      <c r="S418" s="288">
        <f t="shared" si="67"/>
        <v>0</v>
      </c>
      <c r="T418" s="288">
        <f t="shared" si="67"/>
        <v>0</v>
      </c>
      <c r="U418" s="288">
        <f t="shared" si="60"/>
        <v>0</v>
      </c>
      <c r="V418" s="288">
        <f t="shared" si="68"/>
        <v>0</v>
      </c>
      <c r="W418" s="288">
        <f t="shared" si="68"/>
        <v>0</v>
      </c>
      <c r="X418" s="288">
        <f t="shared" si="68"/>
        <v>0</v>
      </c>
      <c r="Y418" s="289">
        <f t="shared" si="68"/>
        <v>0</v>
      </c>
    </row>
    <row r="419" spans="1:25" customFormat="1" ht="24" x14ac:dyDescent="0.25">
      <c r="A419" s="25">
        <v>9016</v>
      </c>
      <c r="B419" s="287" t="s">
        <v>143</v>
      </c>
      <c r="C419" s="104">
        <v>25</v>
      </c>
      <c r="D419" s="45">
        <v>25</v>
      </c>
      <c r="E419" s="45">
        <v>25</v>
      </c>
      <c r="F419" s="45">
        <v>25</v>
      </c>
      <c r="G419" s="45">
        <v>25</v>
      </c>
      <c r="H419" s="45">
        <v>25</v>
      </c>
      <c r="I419" s="45">
        <v>25</v>
      </c>
      <c r="J419" s="24"/>
      <c r="K419" s="75">
        <v>0</v>
      </c>
      <c r="L419" s="75">
        <v>0</v>
      </c>
      <c r="M419" s="75">
        <v>0</v>
      </c>
      <c r="N419" s="77">
        <v>0</v>
      </c>
      <c r="O419" s="77">
        <v>0</v>
      </c>
      <c r="P419" s="76">
        <v>0</v>
      </c>
      <c r="Q419" s="76">
        <v>0</v>
      </c>
      <c r="R419" s="24"/>
      <c r="S419" s="288">
        <f t="shared" si="67"/>
        <v>0</v>
      </c>
      <c r="T419" s="288">
        <f t="shared" si="67"/>
        <v>0</v>
      </c>
      <c r="U419" s="288">
        <f t="shared" si="60"/>
        <v>0</v>
      </c>
      <c r="V419" s="288">
        <f t="shared" si="68"/>
        <v>0</v>
      </c>
      <c r="W419" s="288">
        <f t="shared" si="68"/>
        <v>0</v>
      </c>
      <c r="X419" s="288">
        <f t="shared" si="68"/>
        <v>0</v>
      </c>
      <c r="Y419" s="289">
        <f t="shared" si="68"/>
        <v>0</v>
      </c>
    </row>
    <row r="420" spans="1:25" customFormat="1" ht="24" x14ac:dyDescent="0.25">
      <c r="A420" s="25">
        <v>9017</v>
      </c>
      <c r="B420" s="287" t="s">
        <v>144</v>
      </c>
      <c r="C420" s="104">
        <v>50</v>
      </c>
      <c r="D420" s="45">
        <v>50</v>
      </c>
      <c r="E420" s="45">
        <v>50</v>
      </c>
      <c r="F420" s="45">
        <v>50</v>
      </c>
      <c r="G420" s="45">
        <v>50</v>
      </c>
      <c r="H420" s="45">
        <v>50</v>
      </c>
      <c r="I420" s="45">
        <v>50</v>
      </c>
      <c r="J420" s="24"/>
      <c r="K420" s="75">
        <v>0</v>
      </c>
      <c r="L420" s="75">
        <v>0</v>
      </c>
      <c r="M420" s="75">
        <v>0</v>
      </c>
      <c r="N420" s="77">
        <v>0</v>
      </c>
      <c r="O420" s="77">
        <v>0</v>
      </c>
      <c r="P420" s="76">
        <v>0</v>
      </c>
      <c r="Q420" s="76">
        <v>0</v>
      </c>
      <c r="R420" s="24"/>
      <c r="S420" s="288">
        <f t="shared" si="67"/>
        <v>0</v>
      </c>
      <c r="T420" s="288">
        <f t="shared" si="67"/>
        <v>0</v>
      </c>
      <c r="U420" s="288">
        <f t="shared" si="60"/>
        <v>0</v>
      </c>
      <c r="V420" s="288">
        <f t="shared" si="68"/>
        <v>0</v>
      </c>
      <c r="W420" s="288">
        <f t="shared" si="68"/>
        <v>0</v>
      </c>
      <c r="X420" s="288">
        <f t="shared" si="68"/>
        <v>0</v>
      </c>
      <c r="Y420" s="289">
        <f t="shared" si="68"/>
        <v>0</v>
      </c>
    </row>
    <row r="421" spans="1:25" customFormat="1" ht="24" x14ac:dyDescent="0.25">
      <c r="A421" s="25">
        <v>9018</v>
      </c>
      <c r="B421" s="287" t="s">
        <v>145</v>
      </c>
      <c r="C421" s="104">
        <v>93</v>
      </c>
      <c r="D421" s="45">
        <v>93</v>
      </c>
      <c r="E421" s="45">
        <v>93</v>
      </c>
      <c r="F421" s="45">
        <v>93</v>
      </c>
      <c r="G421" s="45">
        <v>93</v>
      </c>
      <c r="H421" s="45">
        <v>93</v>
      </c>
      <c r="I421" s="45">
        <v>93</v>
      </c>
      <c r="J421" s="24"/>
      <c r="K421" s="75">
        <v>0</v>
      </c>
      <c r="L421" s="75">
        <v>0</v>
      </c>
      <c r="M421" s="75">
        <v>0</v>
      </c>
      <c r="N421" s="77">
        <v>0</v>
      </c>
      <c r="O421" s="77">
        <v>0</v>
      </c>
      <c r="P421" s="76">
        <v>0</v>
      </c>
      <c r="Q421" s="76">
        <v>0</v>
      </c>
      <c r="R421" s="24"/>
      <c r="S421" s="288">
        <f t="shared" si="67"/>
        <v>0</v>
      </c>
      <c r="T421" s="288">
        <f t="shared" si="67"/>
        <v>0</v>
      </c>
      <c r="U421" s="288">
        <f t="shared" si="60"/>
        <v>0</v>
      </c>
      <c r="V421" s="288">
        <f t="shared" si="68"/>
        <v>0</v>
      </c>
      <c r="W421" s="288">
        <f t="shared" si="68"/>
        <v>0</v>
      </c>
      <c r="X421" s="288">
        <f t="shared" si="68"/>
        <v>0</v>
      </c>
      <c r="Y421" s="289">
        <f t="shared" si="68"/>
        <v>0</v>
      </c>
    </row>
    <row r="422" spans="1:25" customFormat="1" ht="24" x14ac:dyDescent="0.25">
      <c r="A422" s="25">
        <v>9019</v>
      </c>
      <c r="B422" s="287" t="s">
        <v>146</v>
      </c>
      <c r="C422" s="104">
        <v>118</v>
      </c>
      <c r="D422" s="315">
        <v>118</v>
      </c>
      <c r="E422" s="315">
        <v>118</v>
      </c>
      <c r="F422" s="315">
        <v>118</v>
      </c>
      <c r="G422" s="315">
        <v>118</v>
      </c>
      <c r="H422" s="315">
        <v>118</v>
      </c>
      <c r="I422" s="315">
        <v>118</v>
      </c>
      <c r="J422" s="24"/>
      <c r="K422" s="75">
        <v>0</v>
      </c>
      <c r="L422" s="75">
        <v>0</v>
      </c>
      <c r="M422" s="75">
        <v>0</v>
      </c>
      <c r="N422" s="76">
        <v>0</v>
      </c>
      <c r="O422" s="76">
        <v>0</v>
      </c>
      <c r="P422" s="76">
        <v>0</v>
      </c>
      <c r="Q422" s="76">
        <v>0</v>
      </c>
      <c r="R422" s="24"/>
      <c r="S422" s="288">
        <f t="shared" si="67"/>
        <v>0</v>
      </c>
      <c r="T422" s="288">
        <f t="shared" si="67"/>
        <v>0</v>
      </c>
      <c r="U422" s="288">
        <f t="shared" si="60"/>
        <v>0</v>
      </c>
      <c r="V422" s="288">
        <f t="shared" si="68"/>
        <v>0</v>
      </c>
      <c r="W422" s="288">
        <f t="shared" si="68"/>
        <v>0</v>
      </c>
      <c r="X422" s="288">
        <f t="shared" si="68"/>
        <v>0</v>
      </c>
      <c r="Y422" s="289">
        <f t="shared" si="68"/>
        <v>0</v>
      </c>
    </row>
    <row r="423" spans="1:25" customFormat="1" x14ac:dyDescent="0.25">
      <c r="A423" s="25">
        <v>9020</v>
      </c>
      <c r="B423" s="287" t="s">
        <v>147</v>
      </c>
      <c r="C423" s="104">
        <v>50</v>
      </c>
      <c r="D423" s="45">
        <v>50</v>
      </c>
      <c r="E423" s="45">
        <v>50</v>
      </c>
      <c r="F423" s="45">
        <v>50</v>
      </c>
      <c r="G423" s="45">
        <v>50</v>
      </c>
      <c r="H423" s="45">
        <v>50</v>
      </c>
      <c r="I423" s="45">
        <v>50</v>
      </c>
      <c r="J423" s="24"/>
      <c r="K423" s="75">
        <v>0</v>
      </c>
      <c r="L423" s="75">
        <v>0</v>
      </c>
      <c r="M423" s="75">
        <v>0</v>
      </c>
      <c r="N423" s="76">
        <v>0</v>
      </c>
      <c r="O423" s="76">
        <v>0</v>
      </c>
      <c r="P423" s="76">
        <v>0</v>
      </c>
      <c r="Q423" s="76">
        <v>0</v>
      </c>
      <c r="R423" s="24"/>
      <c r="S423" s="288">
        <f t="shared" si="67"/>
        <v>0</v>
      </c>
      <c r="T423" s="288">
        <f t="shared" si="67"/>
        <v>0</v>
      </c>
      <c r="U423" s="288">
        <f t="shared" si="60"/>
        <v>0</v>
      </c>
      <c r="V423" s="288">
        <f t="shared" si="68"/>
        <v>0</v>
      </c>
      <c r="W423" s="288">
        <f t="shared" si="68"/>
        <v>0</v>
      </c>
      <c r="X423" s="288">
        <f t="shared" si="68"/>
        <v>0</v>
      </c>
      <c r="Y423" s="289">
        <f t="shared" si="68"/>
        <v>0</v>
      </c>
    </row>
    <row r="424" spans="1:25" customFormat="1" ht="36" x14ac:dyDescent="0.25">
      <c r="A424" s="25">
        <v>9014</v>
      </c>
      <c r="B424" s="287" t="s">
        <v>148</v>
      </c>
      <c r="C424" s="104">
        <v>1600</v>
      </c>
      <c r="D424" s="45">
        <v>1600</v>
      </c>
      <c r="E424" s="45">
        <v>1600</v>
      </c>
      <c r="F424" s="45">
        <v>1600</v>
      </c>
      <c r="G424" s="45">
        <v>1600</v>
      </c>
      <c r="H424" s="45">
        <v>1600</v>
      </c>
      <c r="I424" s="45">
        <v>1600</v>
      </c>
      <c r="J424" s="24"/>
      <c r="K424" s="75">
        <v>5</v>
      </c>
      <c r="L424" s="75">
        <v>8</v>
      </c>
      <c r="M424" s="75">
        <v>13</v>
      </c>
      <c r="N424" s="76">
        <v>13</v>
      </c>
      <c r="O424" s="76">
        <v>13</v>
      </c>
      <c r="P424" s="76">
        <v>13</v>
      </c>
      <c r="Q424" s="76">
        <v>13</v>
      </c>
      <c r="R424" s="24"/>
      <c r="S424" s="288">
        <f t="shared" si="67"/>
        <v>8000</v>
      </c>
      <c r="T424" s="288">
        <f t="shared" si="59"/>
        <v>12800</v>
      </c>
      <c r="U424" s="288">
        <f t="shared" si="60"/>
        <v>20800</v>
      </c>
      <c r="V424" s="288">
        <f t="shared" si="68"/>
        <v>20800</v>
      </c>
      <c r="W424" s="288">
        <f t="shared" si="68"/>
        <v>20800</v>
      </c>
      <c r="X424" s="288">
        <f t="shared" si="68"/>
        <v>20800</v>
      </c>
      <c r="Y424" s="289">
        <f t="shared" si="68"/>
        <v>20800</v>
      </c>
    </row>
    <row r="425" spans="1:25" customFormat="1" x14ac:dyDescent="0.25">
      <c r="A425" s="25">
        <v>9024</v>
      </c>
      <c r="B425" s="287" t="s">
        <v>149</v>
      </c>
      <c r="C425" s="299" t="s">
        <v>213</v>
      </c>
      <c r="D425" s="112" t="s">
        <v>213</v>
      </c>
      <c r="E425" s="112" t="s">
        <v>213</v>
      </c>
      <c r="F425" s="112" t="s">
        <v>213</v>
      </c>
      <c r="G425" s="112" t="s">
        <v>213</v>
      </c>
      <c r="H425" s="112" t="s">
        <v>213</v>
      </c>
      <c r="I425" s="112" t="s">
        <v>213</v>
      </c>
      <c r="J425" s="24"/>
      <c r="K425" s="91">
        <v>0</v>
      </c>
      <c r="L425" s="91">
        <v>1287</v>
      </c>
      <c r="M425" s="91">
        <v>1287</v>
      </c>
      <c r="N425" s="91">
        <v>1287</v>
      </c>
      <c r="O425" s="91">
        <v>1287</v>
      </c>
      <c r="P425" s="91">
        <v>1287</v>
      </c>
      <c r="Q425" s="91">
        <v>1287</v>
      </c>
      <c r="R425" s="24"/>
      <c r="S425" s="288">
        <v>0</v>
      </c>
      <c r="T425" s="288">
        <f t="shared" ref="T425:Y425" si="69">L425</f>
        <v>1287</v>
      </c>
      <c r="U425" s="288">
        <f t="shared" si="69"/>
        <v>1287</v>
      </c>
      <c r="V425" s="288">
        <f t="shared" si="69"/>
        <v>1287</v>
      </c>
      <c r="W425" s="288">
        <f t="shared" si="69"/>
        <v>1287</v>
      </c>
      <c r="X425" s="288">
        <f t="shared" si="69"/>
        <v>1287</v>
      </c>
      <c r="Y425" s="289">
        <f t="shared" si="69"/>
        <v>1287</v>
      </c>
    </row>
    <row r="426" spans="1:25" customFormat="1" ht="24" x14ac:dyDescent="0.25">
      <c r="A426" s="25">
        <v>9025</v>
      </c>
      <c r="B426" s="287" t="s">
        <v>136</v>
      </c>
      <c r="C426" s="104">
        <v>100</v>
      </c>
      <c r="D426" s="45">
        <v>110</v>
      </c>
      <c r="E426" s="45">
        <v>110</v>
      </c>
      <c r="F426" s="45">
        <v>110</v>
      </c>
      <c r="G426" s="45">
        <v>110</v>
      </c>
      <c r="H426" s="45">
        <v>110</v>
      </c>
      <c r="I426" s="45">
        <v>110</v>
      </c>
      <c r="J426" s="24"/>
      <c r="K426" s="75">
        <v>250</v>
      </c>
      <c r="L426" s="75">
        <v>350</v>
      </c>
      <c r="M426" s="75">
        <v>600</v>
      </c>
      <c r="N426" s="76">
        <v>600</v>
      </c>
      <c r="O426" s="76">
        <v>600</v>
      </c>
      <c r="P426" s="76">
        <v>600</v>
      </c>
      <c r="Q426" s="76">
        <v>600</v>
      </c>
      <c r="R426" s="24"/>
      <c r="S426" s="288">
        <f t="shared" ref="S426:T462" si="70">K426*D426</f>
        <v>27500</v>
      </c>
      <c r="T426" s="288">
        <f t="shared" si="59"/>
        <v>38500</v>
      </c>
      <c r="U426" s="288">
        <f t="shared" si="60"/>
        <v>66000</v>
      </c>
      <c r="V426" s="288">
        <f t="shared" si="68"/>
        <v>66000</v>
      </c>
      <c r="W426" s="288">
        <f t="shared" si="68"/>
        <v>66000</v>
      </c>
      <c r="X426" s="288">
        <f t="shared" si="68"/>
        <v>66000</v>
      </c>
      <c r="Y426" s="289">
        <f t="shared" si="68"/>
        <v>66000</v>
      </c>
    </row>
    <row r="427" spans="1:25" customFormat="1" x14ac:dyDescent="0.25">
      <c r="A427" s="27" t="s">
        <v>132</v>
      </c>
      <c r="B427" s="291"/>
      <c r="C427" s="104"/>
      <c r="D427" s="45"/>
      <c r="E427" s="45"/>
      <c r="F427" s="45"/>
      <c r="G427" s="45"/>
      <c r="H427" s="45"/>
      <c r="I427" s="45"/>
      <c r="J427" s="24"/>
      <c r="K427" s="75"/>
      <c r="L427" s="75"/>
      <c r="M427" s="75"/>
      <c r="N427" s="78"/>
      <c r="O427" s="78"/>
      <c r="P427" s="78"/>
      <c r="Q427" s="78"/>
      <c r="R427" s="24"/>
      <c r="S427" s="288">
        <f>SUM(S409:S426)</f>
        <v>461950</v>
      </c>
      <c r="T427" s="288">
        <f t="shared" ref="T427:Y427" si="71">SUM(T409:T426)</f>
        <v>649377</v>
      </c>
      <c r="U427" s="288">
        <f t="shared" si="71"/>
        <v>1111327</v>
      </c>
      <c r="V427" s="288">
        <f t="shared" si="71"/>
        <v>1147727</v>
      </c>
      <c r="W427" s="288">
        <f t="shared" si="71"/>
        <v>1183667</v>
      </c>
      <c r="X427" s="288">
        <f t="shared" si="71"/>
        <v>1219937</v>
      </c>
      <c r="Y427" s="289">
        <f t="shared" si="71"/>
        <v>1256077</v>
      </c>
    </row>
    <row r="428" spans="1:25" customFormat="1" x14ac:dyDescent="0.25">
      <c r="A428" s="31"/>
      <c r="B428" s="291"/>
      <c r="C428" s="104"/>
      <c r="D428" s="45"/>
      <c r="E428" s="45"/>
      <c r="F428" s="45"/>
      <c r="G428" s="45"/>
      <c r="H428" s="45"/>
      <c r="I428" s="45"/>
      <c r="J428" s="24"/>
      <c r="K428" s="75"/>
      <c r="L428" s="75"/>
      <c r="M428" s="75"/>
      <c r="N428" s="77"/>
      <c r="O428" s="77"/>
      <c r="P428" s="77"/>
      <c r="Q428" s="77"/>
      <c r="R428" s="24"/>
      <c r="S428" s="288"/>
      <c r="T428" s="288"/>
      <c r="U428" s="288"/>
      <c r="V428" s="288"/>
      <c r="W428" s="288"/>
      <c r="X428" s="288"/>
      <c r="Y428" s="289"/>
    </row>
    <row r="429" spans="1:25" customFormat="1" x14ac:dyDescent="0.25">
      <c r="A429" s="27" t="s">
        <v>6</v>
      </c>
      <c r="B429" s="291"/>
      <c r="C429" s="104"/>
      <c r="D429" s="45"/>
      <c r="E429" s="45"/>
      <c r="F429" s="45"/>
      <c r="G429" s="45"/>
      <c r="H429" s="45"/>
      <c r="I429" s="45"/>
      <c r="J429" s="24"/>
      <c r="K429" s="75"/>
      <c r="L429" s="75"/>
      <c r="M429" s="75"/>
      <c r="N429" s="77"/>
      <c r="O429" s="77"/>
      <c r="P429" s="77"/>
      <c r="Q429" s="77"/>
      <c r="R429" s="24"/>
      <c r="S429" s="288"/>
      <c r="T429" s="288"/>
      <c r="U429" s="288"/>
      <c r="V429" s="288"/>
      <c r="W429" s="288"/>
      <c r="X429" s="288"/>
      <c r="Y429" s="289"/>
    </row>
    <row r="430" spans="1:25" customFormat="1" x14ac:dyDescent="0.25">
      <c r="A430" s="26">
        <v>8001</v>
      </c>
      <c r="B430" s="287" t="s">
        <v>150</v>
      </c>
      <c r="C430" s="104">
        <v>3</v>
      </c>
      <c r="D430" s="45">
        <v>3</v>
      </c>
      <c r="E430" s="45">
        <v>3</v>
      </c>
      <c r="F430" s="45">
        <v>3</v>
      </c>
      <c r="G430" s="45">
        <v>3</v>
      </c>
      <c r="H430" s="45">
        <v>3</v>
      </c>
      <c r="I430" s="45">
        <v>3</v>
      </c>
      <c r="J430" s="24"/>
      <c r="K430" s="75">
        <v>54662</v>
      </c>
      <c r="L430" s="75">
        <v>76527</v>
      </c>
      <c r="M430" s="75">
        <v>131189</v>
      </c>
      <c r="N430" s="76">
        <v>131189</v>
      </c>
      <c r="O430" s="76">
        <v>131189</v>
      </c>
      <c r="P430" s="76">
        <v>131189</v>
      </c>
      <c r="Q430" s="76">
        <v>131189</v>
      </c>
      <c r="R430" s="24"/>
      <c r="S430" s="288">
        <f t="shared" si="70"/>
        <v>163986</v>
      </c>
      <c r="T430" s="288">
        <f t="shared" si="70"/>
        <v>229581</v>
      </c>
      <c r="U430" s="288">
        <f t="shared" ref="U430:U462" si="72">T430+S430</f>
        <v>393567</v>
      </c>
      <c r="V430" s="288">
        <f t="shared" si="68"/>
        <v>393567</v>
      </c>
      <c r="W430" s="288">
        <f t="shared" si="68"/>
        <v>393567</v>
      </c>
      <c r="X430" s="288">
        <f t="shared" si="68"/>
        <v>393567</v>
      </c>
      <c r="Y430" s="289">
        <f t="shared" si="68"/>
        <v>393567</v>
      </c>
    </row>
    <row r="431" spans="1:25" customFormat="1" x14ac:dyDescent="0.25">
      <c r="A431" s="25">
        <v>8003</v>
      </c>
      <c r="B431" s="287" t="s">
        <v>151</v>
      </c>
      <c r="C431" s="104">
        <v>15</v>
      </c>
      <c r="D431" s="45">
        <v>15</v>
      </c>
      <c r="E431" s="45">
        <v>15</v>
      </c>
      <c r="F431" s="45">
        <v>15</v>
      </c>
      <c r="G431" s="45">
        <v>15</v>
      </c>
      <c r="H431" s="45">
        <v>15</v>
      </c>
      <c r="I431" s="45">
        <v>15</v>
      </c>
      <c r="J431" s="24"/>
      <c r="K431" s="75">
        <v>149</v>
      </c>
      <c r="L431" s="75">
        <v>208</v>
      </c>
      <c r="M431" s="75">
        <v>357</v>
      </c>
      <c r="N431" s="76">
        <v>357</v>
      </c>
      <c r="O431" s="76">
        <v>357</v>
      </c>
      <c r="P431" s="76">
        <v>357</v>
      </c>
      <c r="Q431" s="76">
        <v>357</v>
      </c>
      <c r="R431" s="24"/>
      <c r="S431" s="288">
        <f t="shared" si="70"/>
        <v>2235</v>
      </c>
      <c r="T431" s="288">
        <f t="shared" si="70"/>
        <v>3120</v>
      </c>
      <c r="U431" s="288">
        <f t="shared" si="72"/>
        <v>5355</v>
      </c>
      <c r="V431" s="288">
        <f t="shared" si="68"/>
        <v>5355</v>
      </c>
      <c r="W431" s="288">
        <f t="shared" si="68"/>
        <v>5355</v>
      </c>
      <c r="X431" s="288">
        <f t="shared" si="68"/>
        <v>5355</v>
      </c>
      <c r="Y431" s="289">
        <f t="shared" si="68"/>
        <v>5355</v>
      </c>
    </row>
    <row r="432" spans="1:25" customFormat="1" ht="24" x14ac:dyDescent="0.25">
      <c r="A432" s="25">
        <v>8004</v>
      </c>
      <c r="B432" s="287" t="s">
        <v>152</v>
      </c>
      <c r="C432" s="104">
        <v>25</v>
      </c>
      <c r="D432" s="45">
        <v>25</v>
      </c>
      <c r="E432" s="45">
        <v>25</v>
      </c>
      <c r="F432" s="45">
        <v>25</v>
      </c>
      <c r="G432" s="45">
        <v>25</v>
      </c>
      <c r="H432" s="45">
        <v>25</v>
      </c>
      <c r="I432" s="45">
        <v>25</v>
      </c>
      <c r="J432" s="24"/>
      <c r="K432" s="75">
        <v>1</v>
      </c>
      <c r="L432" s="75">
        <v>1</v>
      </c>
      <c r="M432" s="75">
        <v>2</v>
      </c>
      <c r="N432" s="76">
        <v>1</v>
      </c>
      <c r="O432" s="76">
        <v>1</v>
      </c>
      <c r="P432" s="76">
        <v>0</v>
      </c>
      <c r="Q432" s="76">
        <v>0</v>
      </c>
      <c r="R432" s="24"/>
      <c r="S432" s="288">
        <f t="shared" si="70"/>
        <v>25</v>
      </c>
      <c r="T432" s="288">
        <f t="shared" si="70"/>
        <v>25</v>
      </c>
      <c r="U432" s="288">
        <f t="shared" si="72"/>
        <v>50</v>
      </c>
      <c r="V432" s="288">
        <f t="shared" si="68"/>
        <v>25</v>
      </c>
      <c r="W432" s="288">
        <f t="shared" si="68"/>
        <v>25</v>
      </c>
      <c r="X432" s="288">
        <f t="shared" si="68"/>
        <v>0</v>
      </c>
      <c r="Y432" s="289">
        <f t="shared" si="68"/>
        <v>0</v>
      </c>
    </row>
    <row r="433" spans="1:25" customFormat="1" x14ac:dyDescent="0.25">
      <c r="A433" s="25">
        <v>8005</v>
      </c>
      <c r="B433" s="287" t="s">
        <v>153</v>
      </c>
      <c r="C433" s="104">
        <v>3</v>
      </c>
      <c r="D433" s="45">
        <v>3</v>
      </c>
      <c r="E433" s="45">
        <v>3</v>
      </c>
      <c r="F433" s="45">
        <v>3</v>
      </c>
      <c r="G433" s="45">
        <v>3</v>
      </c>
      <c r="H433" s="45">
        <v>3</v>
      </c>
      <c r="I433" s="45">
        <v>3</v>
      </c>
      <c r="J433" s="24"/>
      <c r="K433" s="75">
        <v>1105</v>
      </c>
      <c r="L433" s="75">
        <v>1548</v>
      </c>
      <c r="M433" s="75">
        <v>2653</v>
      </c>
      <c r="N433" s="76">
        <v>2008</v>
      </c>
      <c r="O433" s="76">
        <v>1520</v>
      </c>
      <c r="P433" s="76">
        <v>1151</v>
      </c>
      <c r="Q433" s="76">
        <v>871</v>
      </c>
      <c r="R433" s="24"/>
      <c r="S433" s="288">
        <f t="shared" si="70"/>
        <v>3315</v>
      </c>
      <c r="T433" s="288">
        <f t="shared" si="70"/>
        <v>4644</v>
      </c>
      <c r="U433" s="288">
        <f t="shared" si="72"/>
        <v>7959</v>
      </c>
      <c r="V433" s="288">
        <f t="shared" si="68"/>
        <v>6024</v>
      </c>
      <c r="W433" s="288">
        <f t="shared" si="68"/>
        <v>4560</v>
      </c>
      <c r="X433" s="288">
        <f t="shared" si="68"/>
        <v>3453</v>
      </c>
      <c r="Y433" s="289">
        <f t="shared" si="68"/>
        <v>2613</v>
      </c>
    </row>
    <row r="434" spans="1:25" customFormat="1" ht="24" x14ac:dyDescent="0.25">
      <c r="A434" s="26">
        <v>8007</v>
      </c>
      <c r="B434" s="287" t="s">
        <v>154</v>
      </c>
      <c r="C434" s="104">
        <v>20</v>
      </c>
      <c r="D434" s="45">
        <v>20</v>
      </c>
      <c r="E434" s="45">
        <v>20</v>
      </c>
      <c r="F434" s="45">
        <v>20</v>
      </c>
      <c r="G434" s="45">
        <v>20</v>
      </c>
      <c r="H434" s="45">
        <v>20</v>
      </c>
      <c r="I434" s="45">
        <v>20</v>
      </c>
      <c r="J434" s="24"/>
      <c r="K434" s="75">
        <v>49028</v>
      </c>
      <c r="L434" s="75">
        <v>68638</v>
      </c>
      <c r="M434" s="75">
        <v>117666</v>
      </c>
      <c r="N434" s="76">
        <v>124726</v>
      </c>
      <c r="O434" s="76">
        <v>131586</v>
      </c>
      <c r="P434" s="76">
        <v>138823</v>
      </c>
      <c r="Q434" s="76">
        <v>145764</v>
      </c>
      <c r="R434" s="24"/>
      <c r="S434" s="288">
        <f t="shared" si="70"/>
        <v>980560</v>
      </c>
      <c r="T434" s="288">
        <f t="shared" si="70"/>
        <v>1372760</v>
      </c>
      <c r="U434" s="288">
        <f t="shared" si="72"/>
        <v>2353320</v>
      </c>
      <c r="V434" s="288">
        <f t="shared" si="68"/>
        <v>2494520</v>
      </c>
      <c r="W434" s="288">
        <f t="shared" si="68"/>
        <v>2631720</v>
      </c>
      <c r="X434" s="288">
        <f t="shared" si="68"/>
        <v>2776460</v>
      </c>
      <c r="Y434" s="289">
        <f t="shared" si="68"/>
        <v>2915280</v>
      </c>
    </row>
    <row r="435" spans="1:25" customFormat="1" ht="36" x14ac:dyDescent="0.25">
      <c r="A435" s="25">
        <v>8008</v>
      </c>
      <c r="B435" s="287" t="s">
        <v>155</v>
      </c>
      <c r="C435" s="104">
        <v>200</v>
      </c>
      <c r="D435" s="45">
        <v>200</v>
      </c>
      <c r="E435" s="45">
        <v>200</v>
      </c>
      <c r="F435" s="45">
        <v>200</v>
      </c>
      <c r="G435" s="45">
        <v>200</v>
      </c>
      <c r="H435" s="45">
        <v>200</v>
      </c>
      <c r="I435" s="45">
        <v>200</v>
      </c>
      <c r="J435" s="24"/>
      <c r="K435" s="75">
        <v>993</v>
      </c>
      <c r="L435" s="75">
        <v>1391</v>
      </c>
      <c r="M435" s="75">
        <v>2384</v>
      </c>
      <c r="N435" s="76">
        <v>2384</v>
      </c>
      <c r="O435" s="76">
        <v>2384</v>
      </c>
      <c r="P435" s="76">
        <v>2384</v>
      </c>
      <c r="Q435" s="76">
        <v>2384</v>
      </c>
      <c r="R435" s="24"/>
      <c r="S435" s="288">
        <f t="shared" si="70"/>
        <v>198600</v>
      </c>
      <c r="T435" s="288">
        <f t="shared" si="70"/>
        <v>278200</v>
      </c>
      <c r="U435" s="288">
        <f t="shared" si="72"/>
        <v>476800</v>
      </c>
      <c r="V435" s="288">
        <f t="shared" si="68"/>
        <v>476800</v>
      </c>
      <c r="W435" s="288">
        <f t="shared" si="68"/>
        <v>476800</v>
      </c>
      <c r="X435" s="288">
        <f t="shared" si="68"/>
        <v>476800</v>
      </c>
      <c r="Y435" s="289">
        <f t="shared" si="68"/>
        <v>476800</v>
      </c>
    </row>
    <row r="436" spans="1:25" customFormat="1" ht="36" x14ac:dyDescent="0.25">
      <c r="A436" s="25">
        <v>8009</v>
      </c>
      <c r="B436" s="287" t="s">
        <v>156</v>
      </c>
      <c r="C436" s="104">
        <v>40</v>
      </c>
      <c r="D436" s="45">
        <v>40</v>
      </c>
      <c r="E436" s="45">
        <v>40</v>
      </c>
      <c r="F436" s="45">
        <v>40</v>
      </c>
      <c r="G436" s="45">
        <v>40</v>
      </c>
      <c r="H436" s="45">
        <v>40</v>
      </c>
      <c r="I436" s="45">
        <v>40</v>
      </c>
      <c r="J436" s="24"/>
      <c r="K436" s="75">
        <v>1638</v>
      </c>
      <c r="L436" s="75">
        <v>2294</v>
      </c>
      <c r="M436" s="75">
        <v>3932</v>
      </c>
      <c r="N436" s="77">
        <v>3932</v>
      </c>
      <c r="O436" s="77">
        <v>3932</v>
      </c>
      <c r="P436" s="77">
        <v>3932</v>
      </c>
      <c r="Q436" s="77">
        <v>3932</v>
      </c>
      <c r="R436" s="24"/>
      <c r="S436" s="288">
        <f t="shared" si="70"/>
        <v>65520</v>
      </c>
      <c r="T436" s="288">
        <f t="shared" si="70"/>
        <v>91760</v>
      </c>
      <c r="U436" s="288">
        <f t="shared" si="72"/>
        <v>157280</v>
      </c>
      <c r="V436" s="288">
        <f t="shared" si="68"/>
        <v>157280</v>
      </c>
      <c r="W436" s="288">
        <f t="shared" si="68"/>
        <v>157280</v>
      </c>
      <c r="X436" s="288">
        <f t="shared" si="68"/>
        <v>157280</v>
      </c>
      <c r="Y436" s="289">
        <f t="shared" si="68"/>
        <v>157280</v>
      </c>
    </row>
    <row r="437" spans="1:25" customFormat="1" ht="24" x14ac:dyDescent="0.25">
      <c r="A437" s="25">
        <v>8010</v>
      </c>
      <c r="B437" s="287" t="s">
        <v>157</v>
      </c>
      <c r="C437" s="104">
        <v>25</v>
      </c>
      <c r="D437" s="45">
        <v>25</v>
      </c>
      <c r="E437" s="45">
        <v>25</v>
      </c>
      <c r="F437" s="45">
        <v>25</v>
      </c>
      <c r="G437" s="45">
        <v>25</v>
      </c>
      <c r="H437" s="45">
        <v>25</v>
      </c>
      <c r="I437" s="45">
        <v>25</v>
      </c>
      <c r="J437" s="24"/>
      <c r="K437" s="75">
        <v>803</v>
      </c>
      <c r="L437" s="75">
        <v>1125</v>
      </c>
      <c r="M437" s="75">
        <v>1928</v>
      </c>
      <c r="N437" s="77">
        <v>1928</v>
      </c>
      <c r="O437" s="77">
        <v>1928</v>
      </c>
      <c r="P437" s="77">
        <v>1928</v>
      </c>
      <c r="Q437" s="77">
        <v>1928</v>
      </c>
      <c r="R437" s="24"/>
      <c r="S437" s="288">
        <f t="shared" si="70"/>
        <v>20075</v>
      </c>
      <c r="T437" s="288">
        <f t="shared" si="70"/>
        <v>28125</v>
      </c>
      <c r="U437" s="288">
        <f t="shared" si="72"/>
        <v>48200</v>
      </c>
      <c r="V437" s="288">
        <f t="shared" si="68"/>
        <v>48200</v>
      </c>
      <c r="W437" s="288">
        <f t="shared" si="68"/>
        <v>48200</v>
      </c>
      <c r="X437" s="288">
        <f t="shared" si="68"/>
        <v>48200</v>
      </c>
      <c r="Y437" s="289">
        <f t="shared" si="68"/>
        <v>48200</v>
      </c>
    </row>
    <row r="438" spans="1:25" customFormat="1" ht="36" x14ac:dyDescent="0.25">
      <c r="A438" s="25">
        <v>8011</v>
      </c>
      <c r="B438" s="287" t="s">
        <v>158</v>
      </c>
      <c r="C438" s="104">
        <v>55</v>
      </c>
      <c r="D438" s="45">
        <v>55</v>
      </c>
      <c r="E438" s="45">
        <v>55</v>
      </c>
      <c r="F438" s="45">
        <v>55</v>
      </c>
      <c r="G438" s="45">
        <v>55</v>
      </c>
      <c r="H438" s="45">
        <v>55</v>
      </c>
      <c r="I438" s="45">
        <v>55</v>
      </c>
      <c r="J438" s="24"/>
      <c r="K438" s="75">
        <v>1412</v>
      </c>
      <c r="L438" s="75">
        <v>1977</v>
      </c>
      <c r="M438" s="75">
        <v>3389</v>
      </c>
      <c r="N438" s="77">
        <v>3389</v>
      </c>
      <c r="O438" s="77">
        <v>3389</v>
      </c>
      <c r="P438" s="77">
        <v>3389</v>
      </c>
      <c r="Q438" s="77">
        <v>3389</v>
      </c>
      <c r="R438" s="24"/>
      <c r="S438" s="288">
        <f t="shared" si="70"/>
        <v>77660</v>
      </c>
      <c r="T438" s="288">
        <f t="shared" si="70"/>
        <v>108735</v>
      </c>
      <c r="U438" s="288">
        <f t="shared" si="72"/>
        <v>186395</v>
      </c>
      <c r="V438" s="288">
        <f t="shared" si="68"/>
        <v>186395</v>
      </c>
      <c r="W438" s="288">
        <f t="shared" si="68"/>
        <v>186395</v>
      </c>
      <c r="X438" s="288">
        <f t="shared" si="68"/>
        <v>186395</v>
      </c>
      <c r="Y438" s="289">
        <f t="shared" si="68"/>
        <v>186395</v>
      </c>
    </row>
    <row r="439" spans="1:25" customFormat="1" ht="24" x14ac:dyDescent="0.25">
      <c r="A439" s="25">
        <v>8012</v>
      </c>
      <c r="B439" s="287" t="s">
        <v>159</v>
      </c>
      <c r="C439" s="104">
        <v>15</v>
      </c>
      <c r="D439" s="45">
        <v>15</v>
      </c>
      <c r="E439" s="45">
        <v>15</v>
      </c>
      <c r="F439" s="45">
        <v>15</v>
      </c>
      <c r="G439" s="45">
        <v>15</v>
      </c>
      <c r="H439" s="45">
        <v>15</v>
      </c>
      <c r="I439" s="45">
        <v>15</v>
      </c>
      <c r="J439" s="24"/>
      <c r="K439" s="75">
        <v>133</v>
      </c>
      <c r="L439" s="75">
        <v>187</v>
      </c>
      <c r="M439" s="75">
        <v>320</v>
      </c>
      <c r="N439" s="77">
        <v>320</v>
      </c>
      <c r="O439" s="77">
        <v>320</v>
      </c>
      <c r="P439" s="77">
        <v>320</v>
      </c>
      <c r="Q439" s="77">
        <v>320</v>
      </c>
      <c r="R439" s="24"/>
      <c r="S439" s="288">
        <f t="shared" si="70"/>
        <v>1995</v>
      </c>
      <c r="T439" s="288">
        <f t="shared" si="70"/>
        <v>2805</v>
      </c>
      <c r="U439" s="288">
        <f t="shared" si="72"/>
        <v>4800</v>
      </c>
      <c r="V439" s="288">
        <f t="shared" si="68"/>
        <v>4800</v>
      </c>
      <c r="W439" s="288">
        <f t="shared" si="68"/>
        <v>4800</v>
      </c>
      <c r="X439" s="288">
        <f t="shared" si="68"/>
        <v>4800</v>
      </c>
      <c r="Y439" s="289">
        <f t="shared" si="68"/>
        <v>4800</v>
      </c>
    </row>
    <row r="440" spans="1:25" customFormat="1" ht="24" x14ac:dyDescent="0.25">
      <c r="A440" s="25">
        <v>8013</v>
      </c>
      <c r="B440" s="287" t="s">
        <v>160</v>
      </c>
      <c r="C440" s="104">
        <v>25</v>
      </c>
      <c r="D440" s="45">
        <v>25</v>
      </c>
      <c r="E440" s="45">
        <v>25</v>
      </c>
      <c r="F440" s="45">
        <v>25</v>
      </c>
      <c r="G440" s="45">
        <v>25</v>
      </c>
      <c r="H440" s="45">
        <v>25</v>
      </c>
      <c r="I440" s="45">
        <v>25</v>
      </c>
      <c r="J440" s="24"/>
      <c r="K440" s="75">
        <v>3690</v>
      </c>
      <c r="L440" s="75">
        <v>5165</v>
      </c>
      <c r="M440" s="75">
        <v>8855</v>
      </c>
      <c r="N440" s="76">
        <v>8696</v>
      </c>
      <c r="O440" s="76">
        <v>8539</v>
      </c>
      <c r="P440" s="76">
        <v>8386</v>
      </c>
      <c r="Q440" s="76">
        <v>8235</v>
      </c>
      <c r="R440" s="24"/>
      <c r="S440" s="288">
        <f t="shared" si="70"/>
        <v>92250</v>
      </c>
      <c r="T440" s="288">
        <f t="shared" si="70"/>
        <v>129125</v>
      </c>
      <c r="U440" s="288">
        <f t="shared" si="72"/>
        <v>221375</v>
      </c>
      <c r="V440" s="288">
        <f t="shared" si="68"/>
        <v>217400</v>
      </c>
      <c r="W440" s="288">
        <f t="shared" si="68"/>
        <v>213475</v>
      </c>
      <c r="X440" s="288">
        <f t="shared" si="68"/>
        <v>209650</v>
      </c>
      <c r="Y440" s="289">
        <f t="shared" si="68"/>
        <v>205875</v>
      </c>
    </row>
    <row r="441" spans="1:25" customFormat="1" ht="24" x14ac:dyDescent="0.25">
      <c r="A441" s="25">
        <v>8014</v>
      </c>
      <c r="B441" s="287" t="s">
        <v>161</v>
      </c>
      <c r="C441" s="104">
        <v>25</v>
      </c>
      <c r="D441" s="45">
        <v>25</v>
      </c>
      <c r="E441" s="45">
        <v>25</v>
      </c>
      <c r="F441" s="45">
        <v>25</v>
      </c>
      <c r="G441" s="45">
        <v>25</v>
      </c>
      <c r="H441" s="45">
        <v>25</v>
      </c>
      <c r="I441" s="45">
        <v>25</v>
      </c>
      <c r="J441" s="24"/>
      <c r="K441" s="75">
        <v>24352</v>
      </c>
      <c r="L441" s="75">
        <v>34092</v>
      </c>
      <c r="M441" s="75">
        <v>58444</v>
      </c>
      <c r="N441" s="76">
        <v>70125</v>
      </c>
      <c r="O441" s="76">
        <v>84142</v>
      </c>
      <c r="P441" s="76">
        <v>100960</v>
      </c>
      <c r="Q441" s="76">
        <v>121140</v>
      </c>
      <c r="R441" s="24"/>
      <c r="S441" s="288">
        <f t="shared" si="70"/>
        <v>608800</v>
      </c>
      <c r="T441" s="288">
        <f t="shared" si="70"/>
        <v>852300</v>
      </c>
      <c r="U441" s="288">
        <f t="shared" si="72"/>
        <v>1461100</v>
      </c>
      <c r="V441" s="288">
        <f t="shared" si="68"/>
        <v>1753125</v>
      </c>
      <c r="W441" s="288">
        <f t="shared" si="68"/>
        <v>2103550</v>
      </c>
      <c r="X441" s="288">
        <f t="shared" si="68"/>
        <v>2524000</v>
      </c>
      <c r="Y441" s="289">
        <f t="shared" si="68"/>
        <v>3028500</v>
      </c>
    </row>
    <row r="442" spans="1:25" customFormat="1" x14ac:dyDescent="0.25">
      <c r="A442" s="25">
        <v>8015</v>
      </c>
      <c r="B442" s="287" t="s">
        <v>162</v>
      </c>
      <c r="C442" s="104">
        <v>3</v>
      </c>
      <c r="D442" s="45">
        <v>3</v>
      </c>
      <c r="E442" s="45">
        <v>3</v>
      </c>
      <c r="F442" s="45">
        <v>3</v>
      </c>
      <c r="G442" s="45">
        <v>3</v>
      </c>
      <c r="H442" s="45">
        <v>3</v>
      </c>
      <c r="I442" s="45">
        <v>3</v>
      </c>
      <c r="J442" s="24"/>
      <c r="K442" s="75">
        <v>0</v>
      </c>
      <c r="L442" s="75">
        <v>0</v>
      </c>
      <c r="M442" s="75">
        <v>0</v>
      </c>
      <c r="N442" s="76">
        <v>0</v>
      </c>
      <c r="O442" s="76">
        <v>0</v>
      </c>
      <c r="P442" s="76">
        <v>0</v>
      </c>
      <c r="Q442" s="76">
        <v>0</v>
      </c>
      <c r="R442" s="24"/>
      <c r="S442" s="288">
        <f t="shared" si="70"/>
        <v>0</v>
      </c>
      <c r="T442" s="288">
        <f t="shared" si="70"/>
        <v>0</v>
      </c>
      <c r="U442" s="288">
        <f t="shared" si="72"/>
        <v>0</v>
      </c>
      <c r="V442" s="288">
        <f t="shared" si="68"/>
        <v>0</v>
      </c>
      <c r="W442" s="288">
        <f t="shared" si="68"/>
        <v>0</v>
      </c>
      <c r="X442" s="288">
        <f t="shared" si="68"/>
        <v>0</v>
      </c>
      <c r="Y442" s="289">
        <f t="shared" si="68"/>
        <v>0</v>
      </c>
    </row>
    <row r="443" spans="1:25" customFormat="1" x14ac:dyDescent="0.25">
      <c r="A443" s="25">
        <v>8017</v>
      </c>
      <c r="B443" s="287" t="s">
        <v>163</v>
      </c>
      <c r="C443" s="104">
        <v>25</v>
      </c>
      <c r="D443" s="45">
        <v>25</v>
      </c>
      <c r="E443" s="45">
        <v>25</v>
      </c>
      <c r="F443" s="45">
        <v>25</v>
      </c>
      <c r="G443" s="45">
        <v>25</v>
      </c>
      <c r="H443" s="45">
        <v>25</v>
      </c>
      <c r="I443" s="45">
        <v>25</v>
      </c>
      <c r="J443" s="24"/>
      <c r="K443" s="75">
        <v>0</v>
      </c>
      <c r="L443" s="75">
        <v>0</v>
      </c>
      <c r="M443" s="75">
        <v>0</v>
      </c>
      <c r="N443" s="76">
        <v>0</v>
      </c>
      <c r="O443" s="76">
        <v>0</v>
      </c>
      <c r="P443" s="76">
        <v>0</v>
      </c>
      <c r="Q443" s="76">
        <v>0</v>
      </c>
      <c r="R443" s="24"/>
      <c r="S443" s="288">
        <f t="shared" si="70"/>
        <v>0</v>
      </c>
      <c r="T443" s="288">
        <f t="shared" si="70"/>
        <v>0</v>
      </c>
      <c r="U443" s="288">
        <f t="shared" si="72"/>
        <v>0</v>
      </c>
      <c r="V443" s="288">
        <f t="shared" si="68"/>
        <v>0</v>
      </c>
      <c r="W443" s="288">
        <f t="shared" si="68"/>
        <v>0</v>
      </c>
      <c r="X443" s="288">
        <f t="shared" si="68"/>
        <v>0</v>
      </c>
      <c r="Y443" s="289">
        <f t="shared" si="68"/>
        <v>0</v>
      </c>
    </row>
    <row r="444" spans="1:25" customFormat="1" x14ac:dyDescent="0.25">
      <c r="A444" s="25">
        <v>8020</v>
      </c>
      <c r="B444" s="287" t="s">
        <v>164</v>
      </c>
      <c r="C444" s="104">
        <v>40</v>
      </c>
      <c r="D444" s="45">
        <v>40</v>
      </c>
      <c r="E444" s="45">
        <v>40</v>
      </c>
      <c r="F444" s="45">
        <v>40</v>
      </c>
      <c r="G444" s="45">
        <v>40</v>
      </c>
      <c r="H444" s="45">
        <v>40</v>
      </c>
      <c r="I444" s="45">
        <v>40</v>
      </c>
      <c r="J444" s="24"/>
      <c r="K444" s="75">
        <v>0</v>
      </c>
      <c r="L444" s="75">
        <v>1</v>
      </c>
      <c r="M444" s="75">
        <v>1</v>
      </c>
      <c r="N444" s="76">
        <v>1</v>
      </c>
      <c r="O444" s="76">
        <v>1</v>
      </c>
      <c r="P444" s="76">
        <v>1</v>
      </c>
      <c r="Q444" s="76">
        <v>1</v>
      </c>
      <c r="R444" s="24"/>
      <c r="S444" s="288">
        <f t="shared" si="70"/>
        <v>0</v>
      </c>
      <c r="T444" s="288">
        <f t="shared" si="70"/>
        <v>40</v>
      </c>
      <c r="U444" s="288">
        <f t="shared" si="72"/>
        <v>40</v>
      </c>
      <c r="V444" s="288">
        <f t="shared" si="68"/>
        <v>40</v>
      </c>
      <c r="W444" s="288">
        <f t="shared" si="68"/>
        <v>40</v>
      </c>
      <c r="X444" s="288">
        <f t="shared" si="68"/>
        <v>40</v>
      </c>
      <c r="Y444" s="289">
        <f t="shared" si="68"/>
        <v>40</v>
      </c>
    </row>
    <row r="445" spans="1:25" customFormat="1" ht="24" x14ac:dyDescent="0.25">
      <c r="A445" s="26">
        <v>8021</v>
      </c>
      <c r="B445" s="287" t="s">
        <v>165</v>
      </c>
      <c r="C445" s="104">
        <v>40</v>
      </c>
      <c r="D445" s="45">
        <v>40</v>
      </c>
      <c r="E445" s="45">
        <v>40</v>
      </c>
      <c r="F445" s="45">
        <v>40</v>
      </c>
      <c r="G445" s="45">
        <v>40</v>
      </c>
      <c r="H445" s="45">
        <v>40</v>
      </c>
      <c r="I445" s="45">
        <v>40</v>
      </c>
      <c r="J445" s="24"/>
      <c r="K445" s="75">
        <v>378473</v>
      </c>
      <c r="L445" s="75">
        <v>529861</v>
      </c>
      <c r="M445" s="75">
        <v>908334</v>
      </c>
      <c r="N445" s="76">
        <v>1017334</v>
      </c>
      <c r="O445" s="76">
        <v>1139414</v>
      </c>
      <c r="P445" s="76">
        <v>1276143</v>
      </c>
      <c r="Q445" s="76">
        <v>1429281</v>
      </c>
      <c r="R445" s="24"/>
      <c r="S445" s="288">
        <f t="shared" si="70"/>
        <v>15138920</v>
      </c>
      <c r="T445" s="288">
        <f t="shared" si="70"/>
        <v>21194440</v>
      </c>
      <c r="U445" s="288">
        <f t="shared" si="72"/>
        <v>36333360</v>
      </c>
      <c r="V445" s="288">
        <f t="shared" si="68"/>
        <v>40693360</v>
      </c>
      <c r="W445" s="288">
        <f t="shared" si="68"/>
        <v>45576560</v>
      </c>
      <c r="X445" s="288">
        <f t="shared" si="68"/>
        <v>51045720</v>
      </c>
      <c r="Y445" s="289">
        <f t="shared" si="68"/>
        <v>57171240</v>
      </c>
    </row>
    <row r="446" spans="1:25" customFormat="1" x14ac:dyDescent="0.25">
      <c r="A446" s="25">
        <v>8023</v>
      </c>
      <c r="B446" s="287" t="s">
        <v>166</v>
      </c>
      <c r="C446" s="104">
        <v>40</v>
      </c>
      <c r="D446" s="45">
        <v>40</v>
      </c>
      <c r="E446" s="45">
        <v>40</v>
      </c>
      <c r="F446" s="45">
        <v>40</v>
      </c>
      <c r="G446" s="45">
        <v>40</v>
      </c>
      <c r="H446" s="45">
        <v>40</v>
      </c>
      <c r="I446" s="45">
        <v>40</v>
      </c>
      <c r="J446" s="24"/>
      <c r="K446" s="75">
        <v>2753</v>
      </c>
      <c r="L446" s="75">
        <v>3855</v>
      </c>
      <c r="M446" s="75">
        <v>6608</v>
      </c>
      <c r="N446" s="76">
        <v>6608</v>
      </c>
      <c r="O446" s="76">
        <v>6608</v>
      </c>
      <c r="P446" s="76">
        <v>6608</v>
      </c>
      <c r="Q446" s="76">
        <v>6608</v>
      </c>
      <c r="R446" s="24"/>
      <c r="S446" s="288">
        <f t="shared" si="70"/>
        <v>110120</v>
      </c>
      <c r="T446" s="288">
        <f t="shared" si="70"/>
        <v>154200</v>
      </c>
      <c r="U446" s="288">
        <f t="shared" si="72"/>
        <v>264320</v>
      </c>
      <c r="V446" s="288">
        <f t="shared" si="68"/>
        <v>264320</v>
      </c>
      <c r="W446" s="288">
        <f t="shared" si="68"/>
        <v>264320</v>
      </c>
      <c r="X446" s="288">
        <f t="shared" si="68"/>
        <v>264320</v>
      </c>
      <c r="Y446" s="289">
        <f t="shared" si="68"/>
        <v>264320</v>
      </c>
    </row>
    <row r="447" spans="1:25" customFormat="1" x14ac:dyDescent="0.25">
      <c r="A447" s="25">
        <v>8024</v>
      </c>
      <c r="B447" s="287" t="s">
        <v>167</v>
      </c>
      <c r="C447" s="299" t="s">
        <v>213</v>
      </c>
      <c r="D447" s="112" t="s">
        <v>213</v>
      </c>
      <c r="E447" s="112" t="s">
        <v>213</v>
      </c>
      <c r="F447" s="112" t="s">
        <v>213</v>
      </c>
      <c r="G447" s="112" t="s">
        <v>213</v>
      </c>
      <c r="H447" s="112" t="s">
        <v>213</v>
      </c>
      <c r="I447" s="112" t="s">
        <v>213</v>
      </c>
      <c r="J447" s="24"/>
      <c r="K447" s="90">
        <v>0</v>
      </c>
      <c r="L447" s="90">
        <v>63478</v>
      </c>
      <c r="M447" s="90">
        <v>63478</v>
      </c>
      <c r="N447" s="83">
        <v>63478</v>
      </c>
      <c r="O447" s="83">
        <v>63478</v>
      </c>
      <c r="P447" s="83">
        <v>63478</v>
      </c>
      <c r="Q447" s="83">
        <v>63478</v>
      </c>
      <c r="R447" s="24"/>
      <c r="S447" s="288">
        <f>K447</f>
        <v>0</v>
      </c>
      <c r="T447" s="288">
        <f t="shared" ref="T447:Y447" si="73">L447</f>
        <v>63478</v>
      </c>
      <c r="U447" s="288">
        <f t="shared" si="73"/>
        <v>63478</v>
      </c>
      <c r="V447" s="288">
        <f t="shared" si="73"/>
        <v>63478</v>
      </c>
      <c r="W447" s="288">
        <f t="shared" si="73"/>
        <v>63478</v>
      </c>
      <c r="X447" s="288">
        <f t="shared" si="73"/>
        <v>63478</v>
      </c>
      <c r="Y447" s="289">
        <f t="shared" si="73"/>
        <v>63478</v>
      </c>
    </row>
    <row r="448" spans="1:25" customFormat="1" x14ac:dyDescent="0.25">
      <c r="A448" s="25">
        <v>8027</v>
      </c>
      <c r="B448" s="287" t="s">
        <v>168</v>
      </c>
      <c r="C448" s="104">
        <v>130</v>
      </c>
      <c r="D448" s="45">
        <v>130</v>
      </c>
      <c r="E448" s="45">
        <v>130</v>
      </c>
      <c r="F448" s="45">
        <v>130</v>
      </c>
      <c r="G448" s="45">
        <v>130</v>
      </c>
      <c r="H448" s="45">
        <v>130</v>
      </c>
      <c r="I448" s="45">
        <v>130</v>
      </c>
      <c r="J448" s="24"/>
      <c r="K448" s="75">
        <v>0</v>
      </c>
      <c r="L448" s="75">
        <v>0</v>
      </c>
      <c r="M448" s="75">
        <v>0</v>
      </c>
      <c r="N448" s="76">
        <v>0</v>
      </c>
      <c r="O448" s="76">
        <v>0</v>
      </c>
      <c r="P448" s="76">
        <v>0</v>
      </c>
      <c r="Q448" s="76">
        <v>0</v>
      </c>
      <c r="R448" s="24"/>
      <c r="S448" s="288">
        <f>K448*D448</f>
        <v>0</v>
      </c>
      <c r="T448" s="288">
        <f>L448*E448</f>
        <v>0</v>
      </c>
      <c r="U448" s="288">
        <f>T448+S448</f>
        <v>0</v>
      </c>
      <c r="V448" s="288">
        <f>N448*F448</f>
        <v>0</v>
      </c>
      <c r="W448" s="288">
        <f>O448*G448</f>
        <v>0</v>
      </c>
      <c r="X448" s="288">
        <f>P448*H448</f>
        <v>0</v>
      </c>
      <c r="Y448" s="289">
        <f>Q448*I448</f>
        <v>0</v>
      </c>
    </row>
    <row r="449" spans="1:25" customFormat="1" x14ac:dyDescent="0.25">
      <c r="A449" s="25">
        <v>8031</v>
      </c>
      <c r="B449" s="287" t="s">
        <v>169</v>
      </c>
      <c r="C449" s="299" t="s">
        <v>213</v>
      </c>
      <c r="D449" s="112" t="s">
        <v>213</v>
      </c>
      <c r="E449" s="112" t="s">
        <v>213</v>
      </c>
      <c r="F449" s="112" t="s">
        <v>213</v>
      </c>
      <c r="G449" s="112" t="s">
        <v>213</v>
      </c>
      <c r="H449" s="112" t="s">
        <v>213</v>
      </c>
      <c r="I449" s="112" t="s">
        <v>213</v>
      </c>
      <c r="J449" s="24"/>
      <c r="K449" s="90">
        <v>0</v>
      </c>
      <c r="L449" s="90">
        <v>314785</v>
      </c>
      <c r="M449" s="90">
        <v>314785</v>
      </c>
      <c r="N449" s="83">
        <v>330525</v>
      </c>
      <c r="O449" s="83">
        <v>347051</v>
      </c>
      <c r="P449" s="83">
        <v>364403</v>
      </c>
      <c r="Q449" s="83">
        <v>382623</v>
      </c>
      <c r="R449" s="24"/>
      <c r="S449" s="288">
        <f t="shared" ref="S449:Y449" si="74">K449</f>
        <v>0</v>
      </c>
      <c r="T449" s="288">
        <f t="shared" si="74"/>
        <v>314785</v>
      </c>
      <c r="U449" s="288">
        <f t="shared" si="74"/>
        <v>314785</v>
      </c>
      <c r="V449" s="288">
        <f t="shared" si="74"/>
        <v>330525</v>
      </c>
      <c r="W449" s="288">
        <f t="shared" si="74"/>
        <v>347051</v>
      </c>
      <c r="X449" s="288">
        <f t="shared" si="74"/>
        <v>364403</v>
      </c>
      <c r="Y449" s="289">
        <f t="shared" si="74"/>
        <v>382623</v>
      </c>
    </row>
    <row r="450" spans="1:25" customFormat="1" ht="60" x14ac:dyDescent="0.25">
      <c r="A450" s="25">
        <v>8041</v>
      </c>
      <c r="B450" s="287" t="s">
        <v>170</v>
      </c>
      <c r="C450" s="104">
        <v>55</v>
      </c>
      <c r="D450" s="45">
        <v>55</v>
      </c>
      <c r="E450" s="45">
        <v>55</v>
      </c>
      <c r="F450" s="45">
        <v>55</v>
      </c>
      <c r="G450" s="45">
        <v>55</v>
      </c>
      <c r="H450" s="45">
        <v>55</v>
      </c>
      <c r="I450" s="45">
        <v>55</v>
      </c>
      <c r="J450" s="24"/>
      <c r="K450" s="75">
        <v>0</v>
      </c>
      <c r="L450" s="75">
        <v>0</v>
      </c>
      <c r="M450" s="75">
        <v>0</v>
      </c>
      <c r="N450" s="76">
        <v>0</v>
      </c>
      <c r="O450" s="76">
        <v>0</v>
      </c>
      <c r="P450" s="76">
        <v>0</v>
      </c>
      <c r="Q450" s="76">
        <v>0</v>
      </c>
      <c r="R450" s="24"/>
      <c r="S450" s="288">
        <f t="shared" ref="S450:T452" si="75">K450*D450</f>
        <v>0</v>
      </c>
      <c r="T450" s="288">
        <f t="shared" si="75"/>
        <v>0</v>
      </c>
      <c r="U450" s="288">
        <f>T450+S450</f>
        <v>0</v>
      </c>
      <c r="V450" s="288">
        <f t="shared" ref="V450:Y452" si="76">N450*F450</f>
        <v>0</v>
      </c>
      <c r="W450" s="288">
        <f t="shared" si="76"/>
        <v>0</v>
      </c>
      <c r="X450" s="288">
        <f t="shared" si="76"/>
        <v>0</v>
      </c>
      <c r="Y450" s="289">
        <f t="shared" si="76"/>
        <v>0</v>
      </c>
    </row>
    <row r="451" spans="1:25" customFormat="1" ht="24" x14ac:dyDescent="0.25">
      <c r="A451" s="25">
        <v>8042</v>
      </c>
      <c r="B451" s="287" t="s">
        <v>171</v>
      </c>
      <c r="C451" s="104">
        <v>15</v>
      </c>
      <c r="D451" s="45">
        <v>15</v>
      </c>
      <c r="E451" s="45">
        <v>15</v>
      </c>
      <c r="F451" s="45">
        <v>15</v>
      </c>
      <c r="G451" s="45">
        <v>15</v>
      </c>
      <c r="H451" s="45">
        <v>15</v>
      </c>
      <c r="I451" s="45">
        <v>15</v>
      </c>
      <c r="J451" s="24"/>
      <c r="K451" s="75">
        <v>0</v>
      </c>
      <c r="L451" s="75">
        <v>0</v>
      </c>
      <c r="M451" s="75">
        <v>0</v>
      </c>
      <c r="N451" s="76">
        <v>0</v>
      </c>
      <c r="O451" s="76">
        <v>0</v>
      </c>
      <c r="P451" s="76">
        <v>0</v>
      </c>
      <c r="Q451" s="76">
        <v>0</v>
      </c>
      <c r="R451" s="24"/>
      <c r="S451" s="288">
        <f t="shared" si="75"/>
        <v>0</v>
      </c>
      <c r="T451" s="288">
        <f t="shared" si="75"/>
        <v>0</v>
      </c>
      <c r="U451" s="288">
        <f>T451+S451</f>
        <v>0</v>
      </c>
      <c r="V451" s="288">
        <f t="shared" si="76"/>
        <v>0</v>
      </c>
      <c r="W451" s="288">
        <f t="shared" si="76"/>
        <v>0</v>
      </c>
      <c r="X451" s="288">
        <f t="shared" si="76"/>
        <v>0</v>
      </c>
      <c r="Y451" s="289">
        <f t="shared" si="76"/>
        <v>0</v>
      </c>
    </row>
    <row r="452" spans="1:25" customFormat="1" ht="60" x14ac:dyDescent="0.25">
      <c r="A452" s="25">
        <v>8043</v>
      </c>
      <c r="B452" s="287" t="s">
        <v>172</v>
      </c>
      <c r="C452" s="104">
        <v>55</v>
      </c>
      <c r="D452" s="45">
        <v>55</v>
      </c>
      <c r="E452" s="45">
        <v>55</v>
      </c>
      <c r="F452" s="45">
        <v>55</v>
      </c>
      <c r="G452" s="45">
        <v>55</v>
      </c>
      <c r="H452" s="45">
        <v>55</v>
      </c>
      <c r="I452" s="45">
        <v>55</v>
      </c>
      <c r="J452" s="24"/>
      <c r="K452" s="75">
        <v>0</v>
      </c>
      <c r="L452" s="75">
        <v>0</v>
      </c>
      <c r="M452" s="75">
        <v>0</v>
      </c>
      <c r="N452" s="76">
        <v>0</v>
      </c>
      <c r="O452" s="76">
        <v>0</v>
      </c>
      <c r="P452" s="76">
        <v>0</v>
      </c>
      <c r="Q452" s="76">
        <v>0</v>
      </c>
      <c r="R452" s="24"/>
      <c r="S452" s="288">
        <f t="shared" si="75"/>
        <v>0</v>
      </c>
      <c r="T452" s="288">
        <f t="shared" si="75"/>
        <v>0</v>
      </c>
      <c r="U452" s="288">
        <f>T452+S452</f>
        <v>0</v>
      </c>
      <c r="V452" s="288">
        <f t="shared" si="76"/>
        <v>0</v>
      </c>
      <c r="W452" s="288">
        <f t="shared" si="76"/>
        <v>0</v>
      </c>
      <c r="X452" s="288">
        <f t="shared" si="76"/>
        <v>0</v>
      </c>
      <c r="Y452" s="289">
        <f t="shared" si="76"/>
        <v>0</v>
      </c>
    </row>
    <row r="453" spans="1:25" customFormat="1" ht="48" x14ac:dyDescent="0.25">
      <c r="A453" s="25">
        <v>8050</v>
      </c>
      <c r="B453" s="287" t="s">
        <v>173</v>
      </c>
      <c r="C453" s="299" t="s">
        <v>213</v>
      </c>
      <c r="D453" s="112" t="s">
        <v>213</v>
      </c>
      <c r="E453" s="112" t="s">
        <v>213</v>
      </c>
      <c r="F453" s="112" t="s">
        <v>213</v>
      </c>
      <c r="G453" s="112" t="s">
        <v>213</v>
      </c>
      <c r="H453" s="112" t="s">
        <v>213</v>
      </c>
      <c r="I453" s="112" t="s">
        <v>213</v>
      </c>
      <c r="J453" s="24"/>
      <c r="K453" s="90">
        <v>0</v>
      </c>
      <c r="L453" s="90">
        <v>0</v>
      </c>
      <c r="M453" s="90">
        <v>0</v>
      </c>
      <c r="N453" s="83">
        <v>0</v>
      </c>
      <c r="O453" s="83">
        <v>0</v>
      </c>
      <c r="P453" s="83">
        <v>0</v>
      </c>
      <c r="Q453" s="83">
        <v>0</v>
      </c>
      <c r="R453" s="24"/>
      <c r="S453" s="288">
        <f t="shared" ref="S453:Y454" si="77">K453</f>
        <v>0</v>
      </c>
      <c r="T453" s="288">
        <f t="shared" si="77"/>
        <v>0</v>
      </c>
      <c r="U453" s="288">
        <f t="shared" si="77"/>
        <v>0</v>
      </c>
      <c r="V453" s="288">
        <f t="shared" si="77"/>
        <v>0</v>
      </c>
      <c r="W453" s="288">
        <f t="shared" si="77"/>
        <v>0</v>
      </c>
      <c r="X453" s="288">
        <f t="shared" si="77"/>
        <v>0</v>
      </c>
      <c r="Y453" s="289">
        <f t="shared" si="77"/>
        <v>0</v>
      </c>
    </row>
    <row r="454" spans="1:25" s="2" customFormat="1" x14ac:dyDescent="0.25">
      <c r="A454" s="26">
        <v>8901</v>
      </c>
      <c r="B454" s="287" t="s">
        <v>174</v>
      </c>
      <c r="C454" s="299" t="s">
        <v>213</v>
      </c>
      <c r="D454" s="112" t="s">
        <v>213</v>
      </c>
      <c r="E454" s="112" t="s">
        <v>213</v>
      </c>
      <c r="F454" s="112" t="s">
        <v>213</v>
      </c>
      <c r="G454" s="112" t="s">
        <v>213</v>
      </c>
      <c r="H454" s="112" t="s">
        <v>213</v>
      </c>
      <c r="I454" s="112" t="s">
        <v>213</v>
      </c>
      <c r="J454" s="24"/>
      <c r="K454" s="90">
        <v>0</v>
      </c>
      <c r="L454" s="90">
        <v>316180</v>
      </c>
      <c r="M454" s="90">
        <v>316180</v>
      </c>
      <c r="N454" s="83">
        <v>297272</v>
      </c>
      <c r="O454" s="83">
        <v>279496</v>
      </c>
      <c r="P454" s="83">
        <v>262782</v>
      </c>
      <c r="Q454" s="83">
        <v>247067</v>
      </c>
      <c r="R454" s="24"/>
      <c r="S454" s="288">
        <f t="shared" si="77"/>
        <v>0</v>
      </c>
      <c r="T454" s="288">
        <f t="shared" si="77"/>
        <v>316180</v>
      </c>
      <c r="U454" s="288">
        <f t="shared" si="77"/>
        <v>316180</v>
      </c>
      <c r="V454" s="288">
        <f t="shared" si="77"/>
        <v>297272</v>
      </c>
      <c r="W454" s="288">
        <f t="shared" si="77"/>
        <v>279496</v>
      </c>
      <c r="X454" s="288">
        <f t="shared" si="77"/>
        <v>262782</v>
      </c>
      <c r="Y454" s="289">
        <f t="shared" si="77"/>
        <v>247067</v>
      </c>
    </row>
    <row r="455" spans="1:25" s="2" customFormat="1" x14ac:dyDescent="0.25">
      <c r="A455" s="26">
        <v>8902</v>
      </c>
      <c r="B455" s="287" t="s">
        <v>175</v>
      </c>
      <c r="C455" s="45">
        <v>0.25</v>
      </c>
      <c r="D455" s="45">
        <v>0.25</v>
      </c>
      <c r="E455" s="45">
        <v>0.25</v>
      </c>
      <c r="F455" s="45">
        <v>0.25</v>
      </c>
      <c r="G455" s="45">
        <v>0.25</v>
      </c>
      <c r="H455" s="45">
        <v>0.25</v>
      </c>
      <c r="I455" s="45">
        <v>0.25</v>
      </c>
      <c r="J455" s="24"/>
      <c r="K455" s="75">
        <v>504895</v>
      </c>
      <c r="L455" s="75">
        <v>706854</v>
      </c>
      <c r="M455" s="75">
        <v>1211749</v>
      </c>
      <c r="N455" s="76">
        <v>1188968</v>
      </c>
      <c r="O455" s="76">
        <v>1166616</v>
      </c>
      <c r="P455" s="76">
        <v>1144683</v>
      </c>
      <c r="Q455" s="76">
        <v>1123163</v>
      </c>
      <c r="R455" s="24"/>
      <c r="S455" s="288">
        <f t="shared" si="70"/>
        <v>126223.75</v>
      </c>
      <c r="T455" s="288">
        <f t="shared" si="70"/>
        <v>176713.5</v>
      </c>
      <c r="U455" s="288">
        <f t="shared" si="72"/>
        <v>302937.25</v>
      </c>
      <c r="V455" s="288">
        <f t="shared" si="68"/>
        <v>297242</v>
      </c>
      <c r="W455" s="288">
        <f t="shared" si="68"/>
        <v>291654</v>
      </c>
      <c r="X455" s="288">
        <f t="shared" si="68"/>
        <v>286170.75</v>
      </c>
      <c r="Y455" s="289">
        <f t="shared" si="68"/>
        <v>280790.75</v>
      </c>
    </row>
    <row r="456" spans="1:25" s="2" customFormat="1" x14ac:dyDescent="0.25">
      <c r="A456" s="26">
        <v>8904</v>
      </c>
      <c r="B456" s="287" t="s">
        <v>176</v>
      </c>
      <c r="C456" s="45">
        <v>50</v>
      </c>
      <c r="D456" s="45">
        <v>50</v>
      </c>
      <c r="E456" s="45">
        <v>50</v>
      </c>
      <c r="F456" s="45">
        <v>50</v>
      </c>
      <c r="G456" s="45">
        <v>50</v>
      </c>
      <c r="H456" s="45">
        <v>50</v>
      </c>
      <c r="I456" s="45">
        <v>50</v>
      </c>
      <c r="J456" s="24"/>
      <c r="K456" s="75">
        <v>19</v>
      </c>
      <c r="L456" s="75">
        <v>26</v>
      </c>
      <c r="M456" s="75">
        <v>45</v>
      </c>
      <c r="N456" s="76">
        <v>44</v>
      </c>
      <c r="O456" s="76">
        <v>43</v>
      </c>
      <c r="P456" s="76">
        <v>42</v>
      </c>
      <c r="Q456" s="76">
        <v>41</v>
      </c>
      <c r="R456" s="24"/>
      <c r="S456" s="288">
        <f t="shared" si="70"/>
        <v>950</v>
      </c>
      <c r="T456" s="288">
        <f t="shared" si="70"/>
        <v>1300</v>
      </c>
      <c r="U456" s="288">
        <f t="shared" si="72"/>
        <v>2250</v>
      </c>
      <c r="V456" s="288">
        <f t="shared" si="68"/>
        <v>2200</v>
      </c>
      <c r="W456" s="288">
        <f t="shared" si="68"/>
        <v>2150</v>
      </c>
      <c r="X456" s="288">
        <f t="shared" si="68"/>
        <v>2100</v>
      </c>
      <c r="Y456" s="289">
        <f t="shared" si="68"/>
        <v>2050</v>
      </c>
    </row>
    <row r="457" spans="1:25" customFormat="1" x14ac:dyDescent="0.25">
      <c r="A457" s="27" t="s">
        <v>6</v>
      </c>
      <c r="B457" s="291"/>
      <c r="C457" s="102"/>
      <c r="D457" s="103"/>
      <c r="E457" s="103"/>
      <c r="F457" s="103"/>
      <c r="G457" s="103"/>
      <c r="H457" s="103"/>
      <c r="I457" s="103"/>
      <c r="J457" s="24"/>
      <c r="K457" s="75"/>
      <c r="L457" s="75"/>
      <c r="M457" s="75"/>
      <c r="N457" s="77"/>
      <c r="O457" s="77"/>
      <c r="P457" s="89"/>
      <c r="Q457" s="89"/>
      <c r="R457" s="24"/>
      <c r="S457" s="288">
        <f>SUM(S430:S456)</f>
        <v>17591234.75</v>
      </c>
      <c r="T457" s="288">
        <f t="shared" ref="T457:Y457" si="78">SUM(T430:T456)</f>
        <v>25322316.5</v>
      </c>
      <c r="U457" s="288">
        <f t="shared" si="78"/>
        <v>42913551.25</v>
      </c>
      <c r="V457" s="288">
        <f t="shared" si="78"/>
        <v>47691928</v>
      </c>
      <c r="W457" s="288">
        <f t="shared" si="78"/>
        <v>53050476</v>
      </c>
      <c r="X457" s="288">
        <f t="shared" si="78"/>
        <v>59074973.75</v>
      </c>
      <c r="Y457" s="289">
        <f t="shared" si="78"/>
        <v>65836273.75</v>
      </c>
    </row>
    <row r="458" spans="1:25" customFormat="1" x14ac:dyDescent="0.25">
      <c r="A458" s="27"/>
      <c r="B458" s="291"/>
      <c r="C458" s="102"/>
      <c r="D458" s="103"/>
      <c r="E458" s="103"/>
      <c r="F458" s="103"/>
      <c r="G458" s="103"/>
      <c r="H458" s="103"/>
      <c r="I458" s="103"/>
      <c r="J458" s="24"/>
      <c r="K458" s="75"/>
      <c r="L458" s="75"/>
      <c r="M458" s="75"/>
      <c r="N458" s="77"/>
      <c r="O458" s="77"/>
      <c r="P458" s="89"/>
      <c r="Q458" s="89"/>
      <c r="R458" s="24"/>
      <c r="S458" s="288"/>
      <c r="T458" s="288"/>
      <c r="U458" s="288"/>
      <c r="V458" s="288"/>
      <c r="W458" s="288"/>
      <c r="X458" s="288"/>
      <c r="Y458" s="289"/>
    </row>
    <row r="459" spans="1:25" customFormat="1" x14ac:dyDescent="0.25">
      <c r="A459" s="27" t="s">
        <v>7</v>
      </c>
      <c r="B459" s="291"/>
      <c r="C459" s="102"/>
      <c r="D459" s="103"/>
      <c r="E459" s="103"/>
      <c r="F459" s="103"/>
      <c r="G459" s="103"/>
      <c r="H459" s="103"/>
      <c r="I459" s="103"/>
      <c r="J459" s="24"/>
      <c r="K459" s="75"/>
      <c r="L459" s="75"/>
      <c r="M459" s="75"/>
      <c r="N459" s="77"/>
      <c r="O459" s="77"/>
      <c r="P459" s="89"/>
      <c r="Q459" s="89"/>
      <c r="R459" s="24"/>
      <c r="S459" s="288"/>
      <c r="T459" s="288"/>
      <c r="U459" s="288"/>
      <c r="V459" s="288"/>
      <c r="W459" s="288"/>
      <c r="X459" s="288"/>
      <c r="Y459" s="289"/>
    </row>
    <row r="460" spans="1:25" customFormat="1" ht="24" x14ac:dyDescent="0.25">
      <c r="A460" s="25">
        <v>9101</v>
      </c>
      <c r="B460" s="291" t="s">
        <v>206</v>
      </c>
      <c r="C460" s="104">
        <v>50</v>
      </c>
      <c r="D460" s="45">
        <v>50</v>
      </c>
      <c r="E460" s="45">
        <v>50</v>
      </c>
      <c r="F460" s="45">
        <v>50</v>
      </c>
      <c r="G460" s="45">
        <v>50</v>
      </c>
      <c r="H460" s="45">
        <v>50</v>
      </c>
      <c r="I460" s="45">
        <v>50</v>
      </c>
      <c r="J460" s="24"/>
      <c r="K460" s="75">
        <v>92</v>
      </c>
      <c r="L460" s="75">
        <v>129</v>
      </c>
      <c r="M460" s="75">
        <v>221</v>
      </c>
      <c r="N460" s="89">
        <v>221</v>
      </c>
      <c r="O460" s="89">
        <v>221</v>
      </c>
      <c r="P460" s="89">
        <v>221</v>
      </c>
      <c r="Q460" s="89">
        <v>221</v>
      </c>
      <c r="R460" s="24"/>
      <c r="S460" s="288">
        <f t="shared" si="70"/>
        <v>4600</v>
      </c>
      <c r="T460" s="288">
        <f t="shared" si="70"/>
        <v>6450</v>
      </c>
      <c r="U460" s="288">
        <f t="shared" si="72"/>
        <v>11050</v>
      </c>
      <c r="V460" s="288">
        <f t="shared" si="68"/>
        <v>11050</v>
      </c>
      <c r="W460" s="288">
        <f t="shared" si="68"/>
        <v>11050</v>
      </c>
      <c r="X460" s="288">
        <f t="shared" si="68"/>
        <v>11050</v>
      </c>
      <c r="Y460" s="289">
        <f t="shared" si="68"/>
        <v>11050</v>
      </c>
    </row>
    <row r="461" spans="1:25" customFormat="1" x14ac:dyDescent="0.25">
      <c r="A461" s="25">
        <v>9201</v>
      </c>
      <c r="B461" s="291" t="s">
        <v>207</v>
      </c>
      <c r="C461" s="104">
        <v>10</v>
      </c>
      <c r="D461" s="45">
        <v>10</v>
      </c>
      <c r="E461" s="45">
        <v>10</v>
      </c>
      <c r="F461" s="45">
        <v>10</v>
      </c>
      <c r="G461" s="45">
        <v>10</v>
      </c>
      <c r="H461" s="45">
        <v>10</v>
      </c>
      <c r="I461" s="45">
        <v>10</v>
      </c>
      <c r="J461" s="24"/>
      <c r="K461" s="75">
        <v>113</v>
      </c>
      <c r="L461" s="75">
        <v>159</v>
      </c>
      <c r="M461" s="75">
        <v>272</v>
      </c>
      <c r="N461" s="89">
        <v>272</v>
      </c>
      <c r="O461" s="89">
        <v>272</v>
      </c>
      <c r="P461" s="89">
        <v>272</v>
      </c>
      <c r="Q461" s="89">
        <v>272</v>
      </c>
      <c r="R461" s="24"/>
      <c r="S461" s="288">
        <f t="shared" si="70"/>
        <v>1130</v>
      </c>
      <c r="T461" s="288">
        <f t="shared" si="70"/>
        <v>1590</v>
      </c>
      <c r="U461" s="288">
        <f t="shared" si="72"/>
        <v>2720</v>
      </c>
      <c r="V461" s="288">
        <f t="shared" si="68"/>
        <v>2720</v>
      </c>
      <c r="W461" s="288">
        <f t="shared" si="68"/>
        <v>2720</v>
      </c>
      <c r="X461" s="288">
        <f t="shared" si="68"/>
        <v>2720</v>
      </c>
      <c r="Y461" s="289">
        <f t="shared" si="68"/>
        <v>2720</v>
      </c>
    </row>
    <row r="462" spans="1:25" customFormat="1" ht="24" x14ac:dyDescent="0.25">
      <c r="A462" s="25">
        <v>9202</v>
      </c>
      <c r="B462" s="316" t="s">
        <v>208</v>
      </c>
      <c r="C462" s="104">
        <v>25</v>
      </c>
      <c r="D462" s="45">
        <v>25</v>
      </c>
      <c r="E462" s="45">
        <v>25</v>
      </c>
      <c r="F462" s="45">
        <v>25</v>
      </c>
      <c r="G462" s="45">
        <v>25</v>
      </c>
      <c r="H462" s="45">
        <v>25</v>
      </c>
      <c r="I462" s="45">
        <v>25</v>
      </c>
      <c r="J462" s="24"/>
      <c r="K462" s="75">
        <v>1744</v>
      </c>
      <c r="L462" s="75">
        <v>2441</v>
      </c>
      <c r="M462" s="75">
        <v>4185</v>
      </c>
      <c r="N462" s="89">
        <v>4185</v>
      </c>
      <c r="O462" s="89">
        <v>4185</v>
      </c>
      <c r="P462" s="89">
        <v>4185</v>
      </c>
      <c r="Q462" s="89">
        <v>4185</v>
      </c>
      <c r="R462" s="24"/>
      <c r="S462" s="288">
        <f t="shared" si="70"/>
        <v>43600</v>
      </c>
      <c r="T462" s="288">
        <f t="shared" si="70"/>
        <v>61025</v>
      </c>
      <c r="U462" s="288">
        <f t="shared" si="72"/>
        <v>104625</v>
      </c>
      <c r="V462" s="288">
        <f t="shared" si="68"/>
        <v>104625</v>
      </c>
      <c r="W462" s="288">
        <f t="shared" si="68"/>
        <v>104625</v>
      </c>
      <c r="X462" s="288">
        <f t="shared" si="68"/>
        <v>104625</v>
      </c>
      <c r="Y462" s="289">
        <f t="shared" si="68"/>
        <v>104625</v>
      </c>
    </row>
    <row r="463" spans="1:25" customFormat="1" ht="24" x14ac:dyDescent="0.25">
      <c r="A463" s="25">
        <v>9209</v>
      </c>
      <c r="B463" s="316" t="s">
        <v>209</v>
      </c>
      <c r="C463" s="299" t="s">
        <v>213</v>
      </c>
      <c r="D463" s="112" t="s">
        <v>213</v>
      </c>
      <c r="E463" s="112" t="s">
        <v>213</v>
      </c>
      <c r="F463" s="112" t="s">
        <v>213</v>
      </c>
      <c r="G463" s="112" t="s">
        <v>213</v>
      </c>
      <c r="H463" s="112" t="s">
        <v>213</v>
      </c>
      <c r="I463" s="112" t="s">
        <v>213</v>
      </c>
      <c r="J463" s="24"/>
      <c r="K463" s="90">
        <v>0</v>
      </c>
      <c r="L463" s="90">
        <v>0</v>
      </c>
      <c r="M463" s="90">
        <v>0</v>
      </c>
      <c r="N463" s="83">
        <v>295</v>
      </c>
      <c r="O463" s="83">
        <v>295</v>
      </c>
      <c r="P463" s="83">
        <v>295</v>
      </c>
      <c r="Q463" s="83">
        <v>295</v>
      </c>
      <c r="R463" s="24"/>
      <c r="S463" s="288">
        <f>K463</f>
        <v>0</v>
      </c>
      <c r="T463" s="288">
        <f t="shared" ref="T463:Y463" si="79">L463</f>
        <v>0</v>
      </c>
      <c r="U463" s="288">
        <f t="shared" si="79"/>
        <v>0</v>
      </c>
      <c r="V463" s="288">
        <f t="shared" si="79"/>
        <v>295</v>
      </c>
      <c r="W463" s="288">
        <f t="shared" si="79"/>
        <v>295</v>
      </c>
      <c r="X463" s="288">
        <f t="shared" si="79"/>
        <v>295</v>
      </c>
      <c r="Y463" s="289">
        <f t="shared" si="79"/>
        <v>295</v>
      </c>
    </row>
    <row r="464" spans="1:25" customFormat="1" x14ac:dyDescent="0.25">
      <c r="A464" s="27" t="s">
        <v>11</v>
      </c>
      <c r="B464" s="316"/>
      <c r="C464" s="12"/>
      <c r="D464" s="12"/>
      <c r="E464" s="12"/>
      <c r="F464" s="12"/>
      <c r="G464" s="12"/>
      <c r="H464" s="12"/>
      <c r="I464" s="12"/>
      <c r="J464" s="24"/>
      <c r="K464" s="13"/>
      <c r="L464" s="13"/>
      <c r="M464" s="13"/>
      <c r="N464" s="14"/>
      <c r="O464" s="14"/>
      <c r="P464" s="317"/>
      <c r="Q464" s="15"/>
      <c r="R464" s="24"/>
      <c r="S464" s="288">
        <f>SUM(S460:S463)</f>
        <v>49330</v>
      </c>
      <c r="T464" s="288">
        <f t="shared" ref="T464:Y464" si="80">SUM(T460:T463)</f>
        <v>69065</v>
      </c>
      <c r="U464" s="288">
        <f t="shared" si="80"/>
        <v>118395</v>
      </c>
      <c r="V464" s="288">
        <f t="shared" si="80"/>
        <v>118690</v>
      </c>
      <c r="W464" s="288">
        <f t="shared" si="80"/>
        <v>118690</v>
      </c>
      <c r="X464" s="288">
        <f t="shared" si="80"/>
        <v>118690</v>
      </c>
      <c r="Y464" s="289">
        <f t="shared" si="80"/>
        <v>118690</v>
      </c>
    </row>
    <row r="465" spans="1:25" customFormat="1" x14ac:dyDescent="0.25">
      <c r="A465" s="33"/>
      <c r="B465" s="34"/>
      <c r="C465" s="12"/>
      <c r="D465" s="12"/>
      <c r="E465" s="12"/>
      <c r="F465" s="12"/>
      <c r="G465" s="12"/>
      <c r="H465" s="12"/>
      <c r="I465" s="12"/>
      <c r="J465" s="24"/>
      <c r="K465" s="13"/>
      <c r="L465" s="13"/>
      <c r="M465" s="13"/>
      <c r="N465" s="14"/>
      <c r="O465" s="14"/>
      <c r="P465" s="17"/>
      <c r="Q465" s="15"/>
      <c r="R465" s="24"/>
      <c r="S465" s="288"/>
      <c r="T465" s="288"/>
      <c r="U465" s="288"/>
      <c r="V465" s="288"/>
      <c r="W465" s="288"/>
      <c r="X465" s="288"/>
      <c r="Y465" s="289"/>
    </row>
    <row r="466" spans="1:25" customFormat="1" ht="12.6" thickBot="1" x14ac:dyDescent="0.3">
      <c r="A466" s="37" t="s">
        <v>8</v>
      </c>
      <c r="B466" s="38"/>
      <c r="C466" s="28"/>
      <c r="D466" s="28"/>
      <c r="E466" s="28"/>
      <c r="F466" s="28"/>
      <c r="G466" s="28"/>
      <c r="H466" s="28"/>
      <c r="I466" s="28"/>
      <c r="J466" s="49"/>
      <c r="K466" s="29"/>
      <c r="L466" s="29"/>
      <c r="M466" s="29"/>
      <c r="N466" s="30"/>
      <c r="O466" s="30"/>
      <c r="P466" s="39"/>
      <c r="Q466" s="32"/>
      <c r="R466" s="49"/>
      <c r="S466" s="293">
        <f t="shared" ref="S466:Y466" si="81">S112+S135+S143+S178+S203+S230+S248+S332+S406+S427+S457+S464</f>
        <v>1361320541.75</v>
      </c>
      <c r="T466" s="293">
        <f t="shared" si="81"/>
        <v>1084877620.5</v>
      </c>
      <c r="U466" s="293">
        <f t="shared" si="81"/>
        <v>2447198162.25</v>
      </c>
      <c r="V466" s="293">
        <f t="shared" si="81"/>
        <v>2707031352</v>
      </c>
      <c r="W466" s="293">
        <f t="shared" si="81"/>
        <v>2756455470</v>
      </c>
      <c r="X466" s="293">
        <f t="shared" si="81"/>
        <v>2788143371.75</v>
      </c>
      <c r="Y466" s="294">
        <f t="shared" si="81"/>
        <v>2829628847.75</v>
      </c>
    </row>
    <row r="467" spans="1:25" customFormat="1" x14ac:dyDescent="0.25">
      <c r="A467" s="36"/>
      <c r="B467" s="5"/>
      <c r="C467" s="6"/>
      <c r="D467" s="6"/>
      <c r="E467" s="6"/>
      <c r="F467" s="6"/>
      <c r="G467" s="6"/>
      <c r="H467" s="6"/>
      <c r="L467" s="7"/>
      <c r="M467" s="7"/>
      <c r="N467" s="8"/>
      <c r="O467" s="8"/>
      <c r="P467" s="11"/>
      <c r="Q467" s="10"/>
      <c r="R467" s="2"/>
      <c r="S467" s="9"/>
      <c r="T467" s="9"/>
      <c r="U467" s="9"/>
      <c r="V467" s="9"/>
      <c r="W467" s="9"/>
      <c r="X467" s="9"/>
      <c r="Y467" s="9"/>
    </row>
    <row r="468" spans="1:25" customFormat="1" ht="12" customHeight="1" x14ac:dyDescent="0.25">
      <c r="A468" s="318" t="s">
        <v>214</v>
      </c>
      <c r="B468" s="121"/>
      <c r="C468" s="121"/>
      <c r="D468" s="121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</row>
    <row r="469" spans="1:25" customFormat="1" x14ac:dyDescent="0.25">
      <c r="A469" s="121"/>
      <c r="B469" s="121"/>
      <c r="C469" s="121"/>
      <c r="D469" s="121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</row>
    <row r="470" spans="1:25" customFormat="1" x14ac:dyDescent="0.25">
      <c r="B470" s="2"/>
      <c r="C470" s="1"/>
      <c r="D470" s="1"/>
      <c r="E470" s="1"/>
      <c r="F470" s="1"/>
      <c r="G470" s="1"/>
      <c r="H470" s="1"/>
      <c r="L470" s="2"/>
      <c r="M470" s="2"/>
      <c r="N470" s="2"/>
      <c r="O470" s="2"/>
      <c r="P470" s="1"/>
      <c r="Q470" s="1"/>
      <c r="R470" s="2"/>
    </row>
  </sheetData>
  <pageMargins left="0.7" right="0.7" top="0.75" bottom="0.75" header="0.3" footer="0.3"/>
  <pageSetup paperSize="3" scale="69" fitToHeight="0" orientation="landscape" r:id="rId1"/>
  <headerFooter>
    <oddHeader xml:space="preserve">&amp;C&amp;"-,Bold"&amp;14USPTO Section 10 Fee Setting - Aggregate Revenue Estimates
Alternative 5:  Retain Current Fees (Status Quo) </oddHeader>
    <oddFooter>&amp;C&amp;"-,Regular"&amp;11Page &amp;P of &amp;N</oddFooter>
  </headerFooter>
  <rowBreaks count="6" manualBreakCount="6">
    <brk id="74" max="24" man="1"/>
    <brk id="143" max="24" man="1"/>
    <brk id="217" max="24" man="1"/>
    <brk id="280" max="24" man="1"/>
    <brk id="332" max="24" man="1"/>
    <brk id="40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B405A-B7EB-4A3C-AA1A-9E0D0F37551F}">
  <sheetPr>
    <pageSetUpPr fitToPage="1"/>
  </sheetPr>
  <dimension ref="A1:AD472"/>
  <sheetViews>
    <sheetView topLeftCell="F1" zoomScale="90" zoomScaleNormal="90" zoomScaleSheetLayoutView="55" zoomScalePageLayoutView="40" workbookViewId="0">
      <selection activeCell="W14" sqref="W14"/>
    </sheetView>
  </sheetViews>
  <sheetFormatPr defaultRowHeight="14.4" x14ac:dyDescent="0.3"/>
  <cols>
    <col min="1" max="1" width="9.375" style="138" customWidth="1"/>
    <col min="2" max="2" width="45.75" style="138" customWidth="1"/>
    <col min="3" max="10" width="12" style="138" customWidth="1"/>
    <col min="11" max="11" width="0.75" style="138" customWidth="1"/>
    <col min="12" max="20" width="12" style="138" customWidth="1"/>
    <col min="21" max="21" width="0.75" style="138" customWidth="1"/>
    <col min="22" max="22" width="17.5" style="138" customWidth="1"/>
    <col min="23" max="23" width="16.5" style="138" customWidth="1"/>
    <col min="24" max="24" width="17.625" style="138" customWidth="1"/>
    <col min="25" max="25" width="16.5" style="138" customWidth="1"/>
    <col min="26" max="26" width="17.25" style="138" customWidth="1"/>
    <col min="27" max="27" width="17.625" style="138" customWidth="1"/>
    <col min="28" max="28" width="18" style="277" customWidth="1"/>
    <col min="29" max="30" width="17.25" style="138" customWidth="1"/>
    <col min="31" max="16384" width="9" style="138"/>
  </cols>
  <sheetData>
    <row r="1" spans="1:30" ht="72.599999999999994" x14ac:dyDescent="0.3">
      <c r="A1" s="132" t="s">
        <v>240</v>
      </c>
      <c r="B1" s="133" t="s">
        <v>218</v>
      </c>
      <c r="C1" s="134" t="s">
        <v>241</v>
      </c>
      <c r="D1" s="134" t="s">
        <v>242</v>
      </c>
      <c r="E1" s="134" t="s">
        <v>243</v>
      </c>
      <c r="F1" s="134" t="s">
        <v>244</v>
      </c>
      <c r="G1" s="134" t="s">
        <v>245</v>
      </c>
      <c r="H1" s="134" t="s">
        <v>246</v>
      </c>
      <c r="I1" s="134" t="s">
        <v>247</v>
      </c>
      <c r="J1" s="134" t="s">
        <v>248</v>
      </c>
      <c r="K1" s="135"/>
      <c r="L1" s="136" t="s">
        <v>249</v>
      </c>
      <c r="M1" s="136" t="s">
        <v>250</v>
      </c>
      <c r="N1" s="136" t="s">
        <v>251</v>
      </c>
      <c r="O1" s="136" t="s">
        <v>252</v>
      </c>
      <c r="P1" s="136" t="s">
        <v>253</v>
      </c>
      <c r="Q1" s="136" t="s">
        <v>254</v>
      </c>
      <c r="R1" s="136" t="s">
        <v>255</v>
      </c>
      <c r="S1" s="136" t="s">
        <v>256</v>
      </c>
      <c r="T1" s="136" t="s">
        <v>257</v>
      </c>
      <c r="U1" s="135"/>
      <c r="V1" s="134" t="s">
        <v>258</v>
      </c>
      <c r="W1" s="134" t="s">
        <v>259</v>
      </c>
      <c r="X1" s="134" t="s">
        <v>260</v>
      </c>
      <c r="Y1" s="134" t="s">
        <v>261</v>
      </c>
      <c r="Z1" s="134" t="s">
        <v>262</v>
      </c>
      <c r="AA1" s="134" t="s">
        <v>263</v>
      </c>
      <c r="AB1" s="134" t="s">
        <v>264</v>
      </c>
      <c r="AC1" s="134" t="s">
        <v>265</v>
      </c>
      <c r="AD1" s="137" t="s">
        <v>266</v>
      </c>
    </row>
    <row r="2" spans="1:30" ht="3" customHeight="1" thickBot="1" x14ac:dyDescent="0.35">
      <c r="A2" s="139" t="s">
        <v>12</v>
      </c>
      <c r="B2" s="140" t="s">
        <v>12</v>
      </c>
      <c r="C2" s="140" t="s">
        <v>12</v>
      </c>
      <c r="D2" s="140" t="s">
        <v>12</v>
      </c>
      <c r="E2" s="140" t="s">
        <v>12</v>
      </c>
      <c r="F2" s="140"/>
      <c r="G2" s="140" t="s">
        <v>12</v>
      </c>
      <c r="H2" s="140" t="s">
        <v>12</v>
      </c>
      <c r="I2" s="140"/>
      <c r="J2" s="140"/>
      <c r="K2" s="141"/>
      <c r="L2" s="140" t="s">
        <v>12</v>
      </c>
      <c r="M2" s="140"/>
      <c r="N2" s="140" t="s">
        <v>12</v>
      </c>
      <c r="O2" s="140" t="s">
        <v>12</v>
      </c>
      <c r="P2" s="140" t="s">
        <v>12</v>
      </c>
      <c r="Q2" s="140" t="s">
        <v>12</v>
      </c>
      <c r="R2" s="140" t="s">
        <v>12</v>
      </c>
      <c r="S2" s="140"/>
      <c r="T2" s="140"/>
      <c r="U2" s="141"/>
      <c r="V2" s="140" t="s">
        <v>12</v>
      </c>
      <c r="W2" s="140" t="s">
        <v>12</v>
      </c>
      <c r="X2" s="140" t="s">
        <v>12</v>
      </c>
      <c r="Y2" s="140" t="s">
        <v>12</v>
      </c>
      <c r="Z2" s="140" t="s">
        <v>12</v>
      </c>
      <c r="AA2" s="140" t="s">
        <v>12</v>
      </c>
      <c r="AB2" s="140" t="s">
        <v>12</v>
      </c>
      <c r="AC2" s="140" t="s">
        <v>12</v>
      </c>
      <c r="AD2" s="142" t="s">
        <v>12</v>
      </c>
    </row>
    <row r="3" spans="1:30" x14ac:dyDescent="0.3">
      <c r="A3" s="143" t="s">
        <v>13</v>
      </c>
      <c r="B3" s="144"/>
      <c r="C3" s="145"/>
      <c r="D3" s="145"/>
      <c r="E3" s="145"/>
      <c r="F3" s="145"/>
      <c r="G3" s="145"/>
      <c r="H3" s="145"/>
      <c r="I3" s="145"/>
      <c r="J3" s="145"/>
      <c r="K3" s="135"/>
      <c r="L3" s="146"/>
      <c r="M3" s="146"/>
      <c r="N3" s="146"/>
      <c r="O3" s="147"/>
      <c r="P3" s="147"/>
      <c r="Q3" s="146"/>
      <c r="R3" s="146"/>
      <c r="S3" s="146"/>
      <c r="T3" s="146"/>
      <c r="U3" s="135"/>
      <c r="V3" s="146"/>
      <c r="W3" s="146"/>
      <c r="X3" s="146"/>
      <c r="Y3" s="146"/>
      <c r="Z3" s="146"/>
      <c r="AA3" s="146"/>
      <c r="AB3" s="148"/>
      <c r="AC3" s="146"/>
      <c r="AD3" s="149"/>
    </row>
    <row r="4" spans="1:30" x14ac:dyDescent="0.3">
      <c r="A4" s="150">
        <v>1011</v>
      </c>
      <c r="B4" s="151" t="s">
        <v>14</v>
      </c>
      <c r="C4" s="152">
        <v>380</v>
      </c>
      <c r="D4" s="152">
        <v>390</v>
      </c>
      <c r="E4" s="152">
        <v>240</v>
      </c>
      <c r="F4" s="153">
        <v>240</v>
      </c>
      <c r="G4" s="153">
        <v>240</v>
      </c>
      <c r="H4" s="153">
        <v>240</v>
      </c>
      <c r="I4" s="153">
        <v>240</v>
      </c>
      <c r="J4" s="153">
        <v>240</v>
      </c>
      <c r="K4" s="135"/>
      <c r="L4" s="154">
        <v>138211</v>
      </c>
      <c r="M4" s="154">
        <v>69105</v>
      </c>
      <c r="N4" s="154">
        <f>SUM(L4:M4)</f>
        <v>207316</v>
      </c>
      <c r="O4" s="155">
        <v>48350</v>
      </c>
      <c r="P4" s="155">
        <v>145050</v>
      </c>
      <c r="Q4" s="156">
        <v>193400</v>
      </c>
      <c r="R4" s="156">
        <v>183262</v>
      </c>
      <c r="S4" s="156">
        <v>193374</v>
      </c>
      <c r="T4" s="156">
        <v>203071</v>
      </c>
      <c r="U4" s="135"/>
      <c r="V4" s="157">
        <f t="shared" ref="V4:W36" si="0">L4*D4</f>
        <v>53902290</v>
      </c>
      <c r="W4" s="157">
        <f t="shared" si="0"/>
        <v>16585200</v>
      </c>
      <c r="X4" s="157">
        <f t="shared" ref="X4:X36" si="1">V4+W4</f>
        <v>70487490</v>
      </c>
      <c r="Y4" s="157">
        <f t="shared" ref="Y4:Z36" si="2">O4*F4</f>
        <v>11604000</v>
      </c>
      <c r="Z4" s="157">
        <f t="shared" si="2"/>
        <v>34812000</v>
      </c>
      <c r="AA4" s="157">
        <f t="shared" ref="AA4:AA36" si="3">SUM(Y4:Z4)</f>
        <v>46416000</v>
      </c>
      <c r="AB4" s="158">
        <f>H4*R4</f>
        <v>43982880</v>
      </c>
      <c r="AC4" s="158">
        <f>I4*S4</f>
        <v>46409760</v>
      </c>
      <c r="AD4" s="159">
        <f>J4*T4</f>
        <v>48737040</v>
      </c>
    </row>
    <row r="5" spans="1:30" x14ac:dyDescent="0.3">
      <c r="A5" s="150">
        <v>1111</v>
      </c>
      <c r="B5" s="151" t="s">
        <v>15</v>
      </c>
      <c r="C5" s="152">
        <v>620</v>
      </c>
      <c r="D5" s="152">
        <v>620</v>
      </c>
      <c r="E5" s="152">
        <v>1700</v>
      </c>
      <c r="F5" s="153">
        <v>1700</v>
      </c>
      <c r="G5" s="153">
        <v>1700</v>
      </c>
      <c r="H5" s="153">
        <v>1700</v>
      </c>
      <c r="I5" s="153">
        <v>1700</v>
      </c>
      <c r="J5" s="153">
        <v>1700</v>
      </c>
      <c r="K5" s="135"/>
      <c r="L5" s="154">
        <v>137247</v>
      </c>
      <c r="M5" s="154">
        <v>68624</v>
      </c>
      <c r="N5" s="154">
        <f t="shared" ref="N5:N36" si="4">SUM(L5:M5)</f>
        <v>205871</v>
      </c>
      <c r="O5" s="155">
        <v>48013</v>
      </c>
      <c r="P5" s="155">
        <v>144039</v>
      </c>
      <c r="Q5" s="156">
        <v>192052</v>
      </c>
      <c r="R5" s="156">
        <v>181984</v>
      </c>
      <c r="S5" s="156">
        <v>192026</v>
      </c>
      <c r="T5" s="156">
        <v>201655</v>
      </c>
      <c r="U5" s="135"/>
      <c r="V5" s="157">
        <f t="shared" si="0"/>
        <v>85093140</v>
      </c>
      <c r="W5" s="157">
        <f t="shared" si="0"/>
        <v>116660800</v>
      </c>
      <c r="X5" s="157">
        <f t="shared" si="1"/>
        <v>201753940</v>
      </c>
      <c r="Y5" s="157">
        <f t="shared" si="2"/>
        <v>81622100</v>
      </c>
      <c r="Z5" s="157">
        <f t="shared" si="2"/>
        <v>244866300</v>
      </c>
      <c r="AA5" s="157">
        <f t="shared" si="3"/>
        <v>326488400</v>
      </c>
      <c r="AB5" s="158">
        <f t="shared" ref="AB5:AD36" si="5">H5*R5</f>
        <v>309372800</v>
      </c>
      <c r="AC5" s="158">
        <f t="shared" si="5"/>
        <v>326444200</v>
      </c>
      <c r="AD5" s="159">
        <f t="shared" si="5"/>
        <v>342813500</v>
      </c>
    </row>
    <row r="6" spans="1:30" x14ac:dyDescent="0.3">
      <c r="A6" s="150">
        <v>1311</v>
      </c>
      <c r="B6" s="151" t="s">
        <v>16</v>
      </c>
      <c r="C6" s="152">
        <v>250</v>
      </c>
      <c r="D6" s="152">
        <v>250</v>
      </c>
      <c r="E6" s="152">
        <v>1980</v>
      </c>
      <c r="F6" s="153">
        <v>1980</v>
      </c>
      <c r="G6" s="153">
        <v>1980</v>
      </c>
      <c r="H6" s="153">
        <v>1980</v>
      </c>
      <c r="I6" s="153">
        <v>1980</v>
      </c>
      <c r="J6" s="153">
        <v>1980</v>
      </c>
      <c r="K6" s="135"/>
      <c r="L6" s="154">
        <v>138211</v>
      </c>
      <c r="M6" s="154">
        <v>69105</v>
      </c>
      <c r="N6" s="154">
        <f t="shared" si="4"/>
        <v>207316</v>
      </c>
      <c r="O6" s="155">
        <v>48350</v>
      </c>
      <c r="P6" s="155">
        <v>145050</v>
      </c>
      <c r="Q6" s="156">
        <v>193400</v>
      </c>
      <c r="R6" s="156">
        <v>183262</v>
      </c>
      <c r="S6" s="156">
        <v>193374</v>
      </c>
      <c r="T6" s="156">
        <v>203071</v>
      </c>
      <c r="U6" s="135"/>
      <c r="V6" s="157">
        <f t="shared" si="0"/>
        <v>34552750</v>
      </c>
      <c r="W6" s="157">
        <f t="shared" si="0"/>
        <v>136827900</v>
      </c>
      <c r="X6" s="157">
        <f t="shared" si="1"/>
        <v>171380650</v>
      </c>
      <c r="Y6" s="157">
        <f t="shared" si="2"/>
        <v>95733000</v>
      </c>
      <c r="Z6" s="157">
        <f t="shared" si="2"/>
        <v>287199000</v>
      </c>
      <c r="AA6" s="157">
        <f t="shared" si="3"/>
        <v>382932000</v>
      </c>
      <c r="AB6" s="158">
        <f t="shared" si="5"/>
        <v>362858760</v>
      </c>
      <c r="AC6" s="158">
        <f t="shared" si="5"/>
        <v>382880520</v>
      </c>
      <c r="AD6" s="159">
        <f t="shared" si="5"/>
        <v>402080580</v>
      </c>
    </row>
    <row r="7" spans="1:30" x14ac:dyDescent="0.3">
      <c r="A7" s="150">
        <v>1012</v>
      </c>
      <c r="B7" s="151" t="s">
        <v>17</v>
      </c>
      <c r="C7" s="152">
        <v>250</v>
      </c>
      <c r="D7" s="152">
        <v>250</v>
      </c>
      <c r="E7" s="152">
        <v>240</v>
      </c>
      <c r="F7" s="153">
        <v>240</v>
      </c>
      <c r="G7" s="153">
        <v>240</v>
      </c>
      <c r="H7" s="153">
        <v>240</v>
      </c>
      <c r="I7" s="153">
        <v>240</v>
      </c>
      <c r="J7" s="153">
        <v>240</v>
      </c>
      <c r="K7" s="135"/>
      <c r="L7" s="154">
        <v>9886</v>
      </c>
      <c r="M7" s="154">
        <v>4943</v>
      </c>
      <c r="N7" s="154">
        <f t="shared" si="4"/>
        <v>14829</v>
      </c>
      <c r="O7" s="155">
        <v>3518</v>
      </c>
      <c r="P7" s="155">
        <v>10554</v>
      </c>
      <c r="Q7" s="156">
        <v>14072</v>
      </c>
      <c r="R7" s="156">
        <v>13279</v>
      </c>
      <c r="S7" s="156">
        <v>13545</v>
      </c>
      <c r="T7" s="156">
        <v>13816</v>
      </c>
      <c r="U7" s="135"/>
      <c r="V7" s="157">
        <f t="shared" si="0"/>
        <v>2471500</v>
      </c>
      <c r="W7" s="157">
        <f t="shared" si="0"/>
        <v>1186320</v>
      </c>
      <c r="X7" s="157">
        <f t="shared" si="1"/>
        <v>3657820</v>
      </c>
      <c r="Y7" s="157">
        <f t="shared" si="2"/>
        <v>844320</v>
      </c>
      <c r="Z7" s="157">
        <f t="shared" si="2"/>
        <v>2532960</v>
      </c>
      <c r="AA7" s="157">
        <f t="shared" si="3"/>
        <v>3377280</v>
      </c>
      <c r="AB7" s="158">
        <f t="shared" si="5"/>
        <v>3186960</v>
      </c>
      <c r="AC7" s="158">
        <f t="shared" si="5"/>
        <v>3250800</v>
      </c>
      <c r="AD7" s="159">
        <f t="shared" si="5"/>
        <v>3315840</v>
      </c>
    </row>
    <row r="8" spans="1:30" x14ac:dyDescent="0.3">
      <c r="A8" s="150">
        <v>1112</v>
      </c>
      <c r="B8" s="151" t="s">
        <v>18</v>
      </c>
      <c r="C8" s="152">
        <v>120</v>
      </c>
      <c r="D8" s="152">
        <v>120</v>
      </c>
      <c r="E8" s="152">
        <v>460</v>
      </c>
      <c r="F8" s="153">
        <v>460</v>
      </c>
      <c r="G8" s="153">
        <v>460</v>
      </c>
      <c r="H8" s="153">
        <v>460</v>
      </c>
      <c r="I8" s="153">
        <v>460</v>
      </c>
      <c r="J8" s="153">
        <v>460</v>
      </c>
      <c r="K8" s="135"/>
      <c r="L8" s="154">
        <v>9886</v>
      </c>
      <c r="M8" s="154">
        <v>4943</v>
      </c>
      <c r="N8" s="154">
        <f t="shared" si="4"/>
        <v>14829</v>
      </c>
      <c r="O8" s="155">
        <v>3518</v>
      </c>
      <c r="P8" s="155">
        <v>10554</v>
      </c>
      <c r="Q8" s="156">
        <v>14072</v>
      </c>
      <c r="R8" s="156">
        <v>13279</v>
      </c>
      <c r="S8" s="156">
        <v>13545</v>
      </c>
      <c r="T8" s="156">
        <v>13816</v>
      </c>
      <c r="U8" s="135"/>
      <c r="V8" s="157">
        <f t="shared" si="0"/>
        <v>1186320</v>
      </c>
      <c r="W8" s="157">
        <f t="shared" si="0"/>
        <v>2273780</v>
      </c>
      <c r="X8" s="157">
        <f t="shared" si="1"/>
        <v>3460100</v>
      </c>
      <c r="Y8" s="157">
        <f t="shared" si="2"/>
        <v>1618280</v>
      </c>
      <c r="Z8" s="157">
        <f t="shared" si="2"/>
        <v>4854840</v>
      </c>
      <c r="AA8" s="157">
        <f t="shared" si="3"/>
        <v>6473120</v>
      </c>
      <c r="AB8" s="158">
        <f t="shared" si="5"/>
        <v>6108340</v>
      </c>
      <c r="AC8" s="158">
        <f t="shared" si="5"/>
        <v>6230700</v>
      </c>
      <c r="AD8" s="159">
        <f t="shared" si="5"/>
        <v>6355360</v>
      </c>
    </row>
    <row r="9" spans="1:30" x14ac:dyDescent="0.3">
      <c r="A9" s="150">
        <v>1312</v>
      </c>
      <c r="B9" s="151" t="s">
        <v>19</v>
      </c>
      <c r="C9" s="152">
        <v>160</v>
      </c>
      <c r="D9" s="152">
        <v>160</v>
      </c>
      <c r="E9" s="152">
        <v>520</v>
      </c>
      <c r="F9" s="153">
        <v>520</v>
      </c>
      <c r="G9" s="153">
        <v>520</v>
      </c>
      <c r="H9" s="153">
        <v>520</v>
      </c>
      <c r="I9" s="153">
        <v>520</v>
      </c>
      <c r="J9" s="153">
        <v>520</v>
      </c>
      <c r="K9" s="135"/>
      <c r="L9" s="154">
        <v>9886</v>
      </c>
      <c r="M9" s="154">
        <v>4943</v>
      </c>
      <c r="N9" s="154">
        <f t="shared" si="4"/>
        <v>14829</v>
      </c>
      <c r="O9" s="155">
        <v>3518</v>
      </c>
      <c r="P9" s="155">
        <v>10554</v>
      </c>
      <c r="Q9" s="156">
        <v>14072</v>
      </c>
      <c r="R9" s="156">
        <v>13279</v>
      </c>
      <c r="S9" s="156">
        <v>13545</v>
      </c>
      <c r="T9" s="156">
        <v>13816</v>
      </c>
      <c r="U9" s="135"/>
      <c r="V9" s="157">
        <f t="shared" si="0"/>
        <v>1581760</v>
      </c>
      <c r="W9" s="157">
        <f t="shared" si="0"/>
        <v>2570360</v>
      </c>
      <c r="X9" s="157">
        <f t="shared" si="1"/>
        <v>4152120</v>
      </c>
      <c r="Y9" s="157">
        <f t="shared" si="2"/>
        <v>1829360</v>
      </c>
      <c r="Z9" s="157">
        <f t="shared" si="2"/>
        <v>5488080</v>
      </c>
      <c r="AA9" s="157">
        <f t="shared" si="3"/>
        <v>7317440</v>
      </c>
      <c r="AB9" s="158">
        <f t="shared" si="5"/>
        <v>6905080</v>
      </c>
      <c r="AC9" s="158">
        <f t="shared" si="5"/>
        <v>7043400</v>
      </c>
      <c r="AD9" s="159">
        <f t="shared" si="5"/>
        <v>7184320</v>
      </c>
    </row>
    <row r="10" spans="1:30" x14ac:dyDescent="0.3">
      <c r="A10" s="150">
        <v>1013</v>
      </c>
      <c r="B10" s="151" t="s">
        <v>20</v>
      </c>
      <c r="C10" s="152">
        <v>250</v>
      </c>
      <c r="D10" s="152">
        <v>250</v>
      </c>
      <c r="E10" s="152">
        <v>240</v>
      </c>
      <c r="F10" s="153">
        <v>240</v>
      </c>
      <c r="G10" s="153">
        <v>240</v>
      </c>
      <c r="H10" s="153">
        <v>240</v>
      </c>
      <c r="I10" s="153">
        <v>240</v>
      </c>
      <c r="J10" s="153">
        <v>240</v>
      </c>
      <c r="K10" s="135"/>
      <c r="L10" s="154">
        <v>286</v>
      </c>
      <c r="M10" s="154">
        <v>143</v>
      </c>
      <c r="N10" s="154">
        <f t="shared" si="4"/>
        <v>429</v>
      </c>
      <c r="O10" s="155">
        <v>84</v>
      </c>
      <c r="P10" s="155">
        <v>250</v>
      </c>
      <c r="Q10" s="156">
        <v>334</v>
      </c>
      <c r="R10" s="156">
        <v>237</v>
      </c>
      <c r="S10" s="156">
        <v>240</v>
      </c>
      <c r="T10" s="156">
        <v>242</v>
      </c>
      <c r="U10" s="135"/>
      <c r="V10" s="157">
        <f t="shared" si="0"/>
        <v>71500</v>
      </c>
      <c r="W10" s="157">
        <f t="shared" si="0"/>
        <v>34320</v>
      </c>
      <c r="X10" s="157">
        <f t="shared" si="1"/>
        <v>105820</v>
      </c>
      <c r="Y10" s="157">
        <f t="shared" si="2"/>
        <v>20160</v>
      </c>
      <c r="Z10" s="157">
        <f t="shared" si="2"/>
        <v>60000</v>
      </c>
      <c r="AA10" s="157">
        <f t="shared" si="3"/>
        <v>80160</v>
      </c>
      <c r="AB10" s="158">
        <f t="shared" si="5"/>
        <v>56880</v>
      </c>
      <c r="AC10" s="158">
        <f t="shared" si="5"/>
        <v>57600</v>
      </c>
      <c r="AD10" s="159">
        <f t="shared" si="5"/>
        <v>58080</v>
      </c>
    </row>
    <row r="11" spans="1:30" x14ac:dyDescent="0.3">
      <c r="A11" s="150">
        <v>1113</v>
      </c>
      <c r="B11" s="151" t="s">
        <v>21</v>
      </c>
      <c r="C11" s="152">
        <v>380</v>
      </c>
      <c r="D11" s="152">
        <v>380</v>
      </c>
      <c r="E11" s="152">
        <v>1700</v>
      </c>
      <c r="F11" s="153">
        <v>1700</v>
      </c>
      <c r="G11" s="153">
        <v>1700</v>
      </c>
      <c r="H11" s="153">
        <v>1700</v>
      </c>
      <c r="I11" s="153">
        <v>1700</v>
      </c>
      <c r="J11" s="153">
        <v>1700</v>
      </c>
      <c r="K11" s="135"/>
      <c r="L11" s="154">
        <v>286</v>
      </c>
      <c r="M11" s="154">
        <v>143</v>
      </c>
      <c r="N11" s="154">
        <f t="shared" si="4"/>
        <v>429</v>
      </c>
      <c r="O11" s="155">
        <v>84</v>
      </c>
      <c r="P11" s="155">
        <v>250</v>
      </c>
      <c r="Q11" s="156">
        <v>334</v>
      </c>
      <c r="R11" s="156">
        <v>237</v>
      </c>
      <c r="S11" s="156">
        <v>240</v>
      </c>
      <c r="T11" s="156">
        <v>242</v>
      </c>
      <c r="U11" s="135"/>
      <c r="V11" s="157">
        <f t="shared" si="0"/>
        <v>108680</v>
      </c>
      <c r="W11" s="157">
        <f t="shared" si="0"/>
        <v>243100</v>
      </c>
      <c r="X11" s="157">
        <f t="shared" si="1"/>
        <v>351780</v>
      </c>
      <c r="Y11" s="157">
        <f t="shared" si="2"/>
        <v>142800</v>
      </c>
      <c r="Z11" s="157">
        <f t="shared" si="2"/>
        <v>425000</v>
      </c>
      <c r="AA11" s="157">
        <f t="shared" si="3"/>
        <v>567800</v>
      </c>
      <c r="AB11" s="158">
        <f t="shared" si="5"/>
        <v>402900</v>
      </c>
      <c r="AC11" s="158">
        <f t="shared" si="5"/>
        <v>408000</v>
      </c>
      <c r="AD11" s="159">
        <f t="shared" si="5"/>
        <v>411400</v>
      </c>
    </row>
    <row r="12" spans="1:30" x14ac:dyDescent="0.3">
      <c r="A12" s="150">
        <v>1313</v>
      </c>
      <c r="B12" s="151" t="s">
        <v>22</v>
      </c>
      <c r="C12" s="152">
        <v>200</v>
      </c>
      <c r="D12" s="152">
        <v>200</v>
      </c>
      <c r="E12" s="152">
        <v>1980</v>
      </c>
      <c r="F12" s="153">
        <v>1980</v>
      </c>
      <c r="G12" s="153">
        <v>1980</v>
      </c>
      <c r="H12" s="153">
        <v>1980</v>
      </c>
      <c r="I12" s="153">
        <v>1980</v>
      </c>
      <c r="J12" s="153">
        <v>1980</v>
      </c>
      <c r="K12" s="135"/>
      <c r="L12" s="154">
        <v>286</v>
      </c>
      <c r="M12" s="154">
        <v>143</v>
      </c>
      <c r="N12" s="154">
        <f t="shared" si="4"/>
        <v>429</v>
      </c>
      <c r="O12" s="155">
        <v>84</v>
      </c>
      <c r="P12" s="155">
        <v>250</v>
      </c>
      <c r="Q12" s="156">
        <v>334</v>
      </c>
      <c r="R12" s="156">
        <v>237</v>
      </c>
      <c r="S12" s="156">
        <v>240</v>
      </c>
      <c r="T12" s="156">
        <v>242</v>
      </c>
      <c r="U12" s="135"/>
      <c r="V12" s="157">
        <f t="shared" si="0"/>
        <v>57200</v>
      </c>
      <c r="W12" s="157">
        <f t="shared" si="0"/>
        <v>283140</v>
      </c>
      <c r="X12" s="157">
        <f t="shared" si="1"/>
        <v>340340</v>
      </c>
      <c r="Y12" s="157">
        <f t="shared" si="2"/>
        <v>166320</v>
      </c>
      <c r="Z12" s="157">
        <f t="shared" si="2"/>
        <v>495000</v>
      </c>
      <c r="AA12" s="157">
        <f t="shared" si="3"/>
        <v>661320</v>
      </c>
      <c r="AB12" s="158">
        <f t="shared" si="5"/>
        <v>469260</v>
      </c>
      <c r="AC12" s="158">
        <f t="shared" si="5"/>
        <v>475200</v>
      </c>
      <c r="AD12" s="159">
        <f t="shared" si="5"/>
        <v>479160</v>
      </c>
    </row>
    <row r="13" spans="1:30" x14ac:dyDescent="0.3">
      <c r="A13" s="150">
        <v>1014</v>
      </c>
      <c r="B13" s="151" t="s">
        <v>23</v>
      </c>
      <c r="C13" s="152">
        <v>380</v>
      </c>
      <c r="D13" s="152">
        <v>390</v>
      </c>
      <c r="E13" s="152">
        <v>240</v>
      </c>
      <c r="F13" s="153">
        <v>240</v>
      </c>
      <c r="G13" s="153">
        <v>240</v>
      </c>
      <c r="H13" s="153">
        <v>240</v>
      </c>
      <c r="I13" s="153">
        <v>240</v>
      </c>
      <c r="J13" s="153">
        <v>240</v>
      </c>
      <c r="K13" s="135"/>
      <c r="L13" s="154">
        <v>347</v>
      </c>
      <c r="M13" s="154">
        <v>174</v>
      </c>
      <c r="N13" s="154">
        <f t="shared" si="4"/>
        <v>521</v>
      </c>
      <c r="O13" s="155">
        <v>126</v>
      </c>
      <c r="P13" s="155">
        <v>376</v>
      </c>
      <c r="Q13" s="156">
        <v>502</v>
      </c>
      <c r="R13" s="156">
        <v>481</v>
      </c>
      <c r="S13" s="156">
        <v>495</v>
      </c>
      <c r="T13" s="156">
        <v>510</v>
      </c>
      <c r="U13" s="135"/>
      <c r="V13" s="157">
        <f t="shared" si="0"/>
        <v>135330</v>
      </c>
      <c r="W13" s="157">
        <f t="shared" si="0"/>
        <v>41760</v>
      </c>
      <c r="X13" s="157">
        <f t="shared" si="1"/>
        <v>177090</v>
      </c>
      <c r="Y13" s="157">
        <f t="shared" si="2"/>
        <v>30240</v>
      </c>
      <c r="Z13" s="157">
        <f t="shared" si="2"/>
        <v>90240</v>
      </c>
      <c r="AA13" s="157">
        <f t="shared" si="3"/>
        <v>120480</v>
      </c>
      <c r="AB13" s="158">
        <f t="shared" si="5"/>
        <v>115440</v>
      </c>
      <c r="AC13" s="158">
        <f t="shared" si="5"/>
        <v>118800</v>
      </c>
      <c r="AD13" s="159">
        <f t="shared" si="5"/>
        <v>122400</v>
      </c>
    </row>
    <row r="14" spans="1:30" x14ac:dyDescent="0.3">
      <c r="A14" s="150">
        <v>1114</v>
      </c>
      <c r="B14" s="151" t="s">
        <v>24</v>
      </c>
      <c r="C14" s="152">
        <v>620</v>
      </c>
      <c r="D14" s="152">
        <v>620</v>
      </c>
      <c r="E14" s="152">
        <v>1700</v>
      </c>
      <c r="F14" s="153">
        <v>1700</v>
      </c>
      <c r="G14" s="153">
        <v>1700</v>
      </c>
      <c r="H14" s="153">
        <v>1700</v>
      </c>
      <c r="I14" s="153">
        <v>1700</v>
      </c>
      <c r="J14" s="153">
        <v>1700</v>
      </c>
      <c r="K14" s="135"/>
      <c r="L14" s="154">
        <v>347</v>
      </c>
      <c r="M14" s="154">
        <v>174</v>
      </c>
      <c r="N14" s="154">
        <f t="shared" si="4"/>
        <v>521</v>
      </c>
      <c r="O14" s="155">
        <v>126</v>
      </c>
      <c r="P14" s="155">
        <v>376</v>
      </c>
      <c r="Q14" s="156">
        <v>502</v>
      </c>
      <c r="R14" s="156">
        <v>481</v>
      </c>
      <c r="S14" s="156">
        <v>495</v>
      </c>
      <c r="T14" s="156">
        <v>510</v>
      </c>
      <c r="U14" s="135"/>
      <c r="V14" s="157">
        <f t="shared" si="0"/>
        <v>215140</v>
      </c>
      <c r="W14" s="157">
        <f t="shared" si="0"/>
        <v>295800</v>
      </c>
      <c r="X14" s="157">
        <f t="shared" si="1"/>
        <v>510940</v>
      </c>
      <c r="Y14" s="157">
        <f t="shared" si="2"/>
        <v>214200</v>
      </c>
      <c r="Z14" s="157">
        <f t="shared" si="2"/>
        <v>639200</v>
      </c>
      <c r="AA14" s="157">
        <f t="shared" si="3"/>
        <v>853400</v>
      </c>
      <c r="AB14" s="158">
        <f t="shared" si="5"/>
        <v>817700</v>
      </c>
      <c r="AC14" s="158">
        <f t="shared" si="5"/>
        <v>841500</v>
      </c>
      <c r="AD14" s="159">
        <f t="shared" si="5"/>
        <v>867000</v>
      </c>
    </row>
    <row r="15" spans="1:30" x14ac:dyDescent="0.3">
      <c r="A15" s="150">
        <v>1314</v>
      </c>
      <c r="B15" s="151" t="s">
        <v>25</v>
      </c>
      <c r="C15" s="152">
        <v>750</v>
      </c>
      <c r="D15" s="152">
        <v>760</v>
      </c>
      <c r="E15" s="152">
        <v>1980</v>
      </c>
      <c r="F15" s="153">
        <v>1980</v>
      </c>
      <c r="G15" s="153">
        <v>1980</v>
      </c>
      <c r="H15" s="153">
        <v>1980</v>
      </c>
      <c r="I15" s="153">
        <v>1980</v>
      </c>
      <c r="J15" s="153">
        <v>1980</v>
      </c>
      <c r="K15" s="135"/>
      <c r="L15" s="154">
        <v>347</v>
      </c>
      <c r="M15" s="154">
        <v>174</v>
      </c>
      <c r="N15" s="154">
        <f t="shared" si="4"/>
        <v>521</v>
      </c>
      <c r="O15" s="155">
        <v>126</v>
      </c>
      <c r="P15" s="155">
        <v>376</v>
      </c>
      <c r="Q15" s="156">
        <v>502</v>
      </c>
      <c r="R15" s="156">
        <v>481</v>
      </c>
      <c r="S15" s="156">
        <v>495</v>
      </c>
      <c r="T15" s="156">
        <v>510</v>
      </c>
      <c r="U15" s="135"/>
      <c r="V15" s="157">
        <f t="shared" si="0"/>
        <v>263720</v>
      </c>
      <c r="W15" s="157">
        <f t="shared" si="0"/>
        <v>344520</v>
      </c>
      <c r="X15" s="157">
        <f t="shared" si="1"/>
        <v>608240</v>
      </c>
      <c r="Y15" s="157">
        <f t="shared" si="2"/>
        <v>249480</v>
      </c>
      <c r="Z15" s="157">
        <f t="shared" si="2"/>
        <v>744480</v>
      </c>
      <c r="AA15" s="157">
        <f t="shared" si="3"/>
        <v>993960</v>
      </c>
      <c r="AB15" s="158">
        <f t="shared" si="5"/>
        <v>952380</v>
      </c>
      <c r="AC15" s="158">
        <f t="shared" si="5"/>
        <v>980100</v>
      </c>
      <c r="AD15" s="159">
        <f t="shared" si="5"/>
        <v>1009800</v>
      </c>
    </row>
    <row r="16" spans="1:30" x14ac:dyDescent="0.3">
      <c r="A16" s="150">
        <v>1005</v>
      </c>
      <c r="B16" s="151" t="s">
        <v>26</v>
      </c>
      <c r="C16" s="152">
        <v>250</v>
      </c>
      <c r="D16" s="152">
        <v>250</v>
      </c>
      <c r="E16" s="152">
        <v>120</v>
      </c>
      <c r="F16" s="153">
        <v>120</v>
      </c>
      <c r="G16" s="153">
        <v>120</v>
      </c>
      <c r="H16" s="153">
        <v>120</v>
      </c>
      <c r="I16" s="153">
        <v>120</v>
      </c>
      <c r="J16" s="153">
        <v>120</v>
      </c>
      <c r="K16" s="135"/>
      <c r="L16" s="154">
        <v>41419</v>
      </c>
      <c r="M16" s="154">
        <v>20710</v>
      </c>
      <c r="N16" s="154">
        <f t="shared" si="4"/>
        <v>62129</v>
      </c>
      <c r="O16" s="155">
        <v>16882</v>
      </c>
      <c r="P16" s="155">
        <v>50644</v>
      </c>
      <c r="Q16" s="156">
        <v>67526</v>
      </c>
      <c r="R16" s="156">
        <v>73346</v>
      </c>
      <c r="S16" s="156">
        <v>77747</v>
      </c>
      <c r="T16" s="156">
        <v>82412</v>
      </c>
      <c r="U16" s="135"/>
      <c r="V16" s="157">
        <f t="shared" si="0"/>
        <v>10354750</v>
      </c>
      <c r="W16" s="157">
        <f t="shared" si="0"/>
        <v>2485200</v>
      </c>
      <c r="X16" s="157">
        <f t="shared" si="1"/>
        <v>12839950</v>
      </c>
      <c r="Y16" s="157">
        <f t="shared" si="2"/>
        <v>2025840</v>
      </c>
      <c r="Z16" s="157">
        <f t="shared" si="2"/>
        <v>6077280</v>
      </c>
      <c r="AA16" s="157">
        <f t="shared" si="3"/>
        <v>8103120</v>
      </c>
      <c r="AB16" s="158">
        <f t="shared" si="5"/>
        <v>8801520</v>
      </c>
      <c r="AC16" s="158">
        <f t="shared" si="5"/>
        <v>9329640</v>
      </c>
      <c r="AD16" s="159">
        <f t="shared" si="5"/>
        <v>9889440</v>
      </c>
    </row>
    <row r="17" spans="1:30" x14ac:dyDescent="0.3">
      <c r="A17" s="150">
        <v>1017</v>
      </c>
      <c r="B17" s="151" t="s">
        <v>27</v>
      </c>
      <c r="C17" s="152">
        <v>250</v>
      </c>
      <c r="D17" s="152">
        <v>250</v>
      </c>
      <c r="E17" s="152">
        <v>640</v>
      </c>
      <c r="F17" s="153">
        <v>640</v>
      </c>
      <c r="G17" s="153">
        <v>640</v>
      </c>
      <c r="H17" s="153">
        <v>640</v>
      </c>
      <c r="I17" s="153">
        <v>640</v>
      </c>
      <c r="J17" s="153">
        <v>640</v>
      </c>
      <c r="K17" s="135"/>
      <c r="L17" s="154">
        <v>306</v>
      </c>
      <c r="M17" s="154">
        <v>153</v>
      </c>
      <c r="N17" s="154">
        <f t="shared" si="4"/>
        <v>459</v>
      </c>
      <c r="O17" s="155">
        <v>107</v>
      </c>
      <c r="P17" s="155">
        <v>326</v>
      </c>
      <c r="Q17" s="156">
        <v>435</v>
      </c>
      <c r="R17" s="156">
        <v>411</v>
      </c>
      <c r="S17" s="156">
        <v>419</v>
      </c>
      <c r="T17" s="156">
        <v>427</v>
      </c>
      <c r="U17" s="135"/>
      <c r="V17" s="157">
        <f t="shared" si="0"/>
        <v>76500</v>
      </c>
      <c r="W17" s="157">
        <f t="shared" si="0"/>
        <v>97920</v>
      </c>
      <c r="X17" s="157">
        <f t="shared" si="1"/>
        <v>174420</v>
      </c>
      <c r="Y17" s="157">
        <f t="shared" si="2"/>
        <v>68480</v>
      </c>
      <c r="Z17" s="157">
        <f t="shared" si="2"/>
        <v>208640</v>
      </c>
      <c r="AA17" s="157">
        <f t="shared" si="3"/>
        <v>277120</v>
      </c>
      <c r="AB17" s="158">
        <f t="shared" si="5"/>
        <v>263040</v>
      </c>
      <c r="AC17" s="158">
        <f t="shared" si="5"/>
        <v>268160</v>
      </c>
      <c r="AD17" s="159">
        <f t="shared" si="5"/>
        <v>273280</v>
      </c>
    </row>
    <row r="18" spans="1:30" x14ac:dyDescent="0.3">
      <c r="A18" s="150">
        <v>1019</v>
      </c>
      <c r="B18" s="151" t="s">
        <v>28</v>
      </c>
      <c r="C18" s="152">
        <v>380</v>
      </c>
      <c r="D18" s="152">
        <v>390</v>
      </c>
      <c r="E18" s="152">
        <v>640</v>
      </c>
      <c r="F18" s="153">
        <v>640</v>
      </c>
      <c r="G18" s="153">
        <v>640</v>
      </c>
      <c r="H18" s="153">
        <v>640</v>
      </c>
      <c r="I18" s="153">
        <v>640</v>
      </c>
      <c r="J18" s="153">
        <v>640</v>
      </c>
      <c r="K18" s="135"/>
      <c r="L18" s="154">
        <v>0</v>
      </c>
      <c r="M18" s="154">
        <v>0</v>
      </c>
      <c r="N18" s="154">
        <f t="shared" si="4"/>
        <v>0</v>
      </c>
      <c r="O18" s="155">
        <v>0</v>
      </c>
      <c r="P18" s="155">
        <v>0</v>
      </c>
      <c r="Q18" s="156">
        <v>0</v>
      </c>
      <c r="R18" s="156">
        <v>0</v>
      </c>
      <c r="S18" s="156">
        <v>0</v>
      </c>
      <c r="T18" s="156">
        <v>0</v>
      </c>
      <c r="U18" s="135"/>
      <c r="V18" s="157">
        <f t="shared" si="0"/>
        <v>0</v>
      </c>
      <c r="W18" s="157">
        <f t="shared" si="0"/>
        <v>0</v>
      </c>
      <c r="X18" s="157">
        <f t="shared" si="1"/>
        <v>0</v>
      </c>
      <c r="Y18" s="157">
        <f t="shared" si="2"/>
        <v>0</v>
      </c>
      <c r="Z18" s="157">
        <f t="shared" si="2"/>
        <v>0</v>
      </c>
      <c r="AA18" s="157">
        <f t="shared" si="3"/>
        <v>0</v>
      </c>
      <c r="AB18" s="158">
        <f t="shared" si="5"/>
        <v>0</v>
      </c>
      <c r="AC18" s="158">
        <f t="shared" si="5"/>
        <v>0</v>
      </c>
      <c r="AD18" s="159">
        <f t="shared" si="5"/>
        <v>0</v>
      </c>
    </row>
    <row r="19" spans="1:30" ht="24.6" x14ac:dyDescent="0.3">
      <c r="A19" s="150">
        <v>1051</v>
      </c>
      <c r="B19" s="151" t="s">
        <v>29</v>
      </c>
      <c r="C19" s="152">
        <v>130</v>
      </c>
      <c r="D19" s="152">
        <v>130</v>
      </c>
      <c r="E19" s="152">
        <v>140</v>
      </c>
      <c r="F19" s="153">
        <v>140</v>
      </c>
      <c r="G19" s="153">
        <v>140</v>
      </c>
      <c r="H19" s="153">
        <v>140</v>
      </c>
      <c r="I19" s="153">
        <v>140</v>
      </c>
      <c r="J19" s="153">
        <v>140</v>
      </c>
      <c r="K19" s="135"/>
      <c r="L19" s="154">
        <v>39441</v>
      </c>
      <c r="M19" s="154">
        <v>19721</v>
      </c>
      <c r="N19" s="154">
        <f t="shared" si="4"/>
        <v>59162</v>
      </c>
      <c r="O19" s="155">
        <v>13794</v>
      </c>
      <c r="P19" s="155">
        <v>41382</v>
      </c>
      <c r="Q19" s="156">
        <v>55176</v>
      </c>
      <c r="R19" s="156">
        <v>52263</v>
      </c>
      <c r="S19" s="156">
        <v>55140</v>
      </c>
      <c r="T19" s="156">
        <v>57900</v>
      </c>
      <c r="U19" s="135"/>
      <c r="V19" s="157">
        <f t="shared" si="0"/>
        <v>5127330</v>
      </c>
      <c r="W19" s="157">
        <f t="shared" si="0"/>
        <v>2760940</v>
      </c>
      <c r="X19" s="157">
        <f t="shared" si="1"/>
        <v>7888270</v>
      </c>
      <c r="Y19" s="157">
        <f t="shared" si="2"/>
        <v>1931160</v>
      </c>
      <c r="Z19" s="157">
        <f t="shared" si="2"/>
        <v>5793480</v>
      </c>
      <c r="AA19" s="157">
        <f t="shared" si="3"/>
        <v>7724640</v>
      </c>
      <c r="AB19" s="158">
        <f t="shared" si="5"/>
        <v>7316820</v>
      </c>
      <c r="AC19" s="158">
        <f t="shared" si="5"/>
        <v>7719600</v>
      </c>
      <c r="AD19" s="159">
        <f t="shared" si="5"/>
        <v>8106000</v>
      </c>
    </row>
    <row r="20" spans="1:30" x14ac:dyDescent="0.3">
      <c r="A20" s="160">
        <v>1052</v>
      </c>
      <c r="B20" s="161" t="s">
        <v>30</v>
      </c>
      <c r="C20" s="152">
        <v>50</v>
      </c>
      <c r="D20" s="152">
        <v>50</v>
      </c>
      <c r="E20" s="152">
        <v>60</v>
      </c>
      <c r="F20" s="153">
        <v>60</v>
      </c>
      <c r="G20" s="153">
        <v>60</v>
      </c>
      <c r="H20" s="153">
        <v>60</v>
      </c>
      <c r="I20" s="153">
        <v>60</v>
      </c>
      <c r="J20" s="153">
        <v>60</v>
      </c>
      <c r="K20" s="135"/>
      <c r="L20" s="154">
        <v>1827</v>
      </c>
      <c r="M20" s="154">
        <v>913</v>
      </c>
      <c r="N20" s="154">
        <f t="shared" si="4"/>
        <v>2740</v>
      </c>
      <c r="O20" s="155">
        <v>744</v>
      </c>
      <c r="P20" s="155">
        <v>2234</v>
      </c>
      <c r="Q20" s="156">
        <v>2978</v>
      </c>
      <c r="R20" s="156">
        <v>3235</v>
      </c>
      <c r="S20" s="156">
        <v>3429</v>
      </c>
      <c r="T20" s="156">
        <v>3635</v>
      </c>
      <c r="U20" s="135"/>
      <c r="V20" s="157">
        <f t="shared" si="0"/>
        <v>91350</v>
      </c>
      <c r="W20" s="157">
        <f t="shared" si="0"/>
        <v>54780</v>
      </c>
      <c r="X20" s="157">
        <f t="shared" si="1"/>
        <v>146130</v>
      </c>
      <c r="Y20" s="157">
        <f t="shared" si="2"/>
        <v>44640</v>
      </c>
      <c r="Z20" s="157">
        <f t="shared" si="2"/>
        <v>134040</v>
      </c>
      <c r="AA20" s="157">
        <f t="shared" si="3"/>
        <v>178680</v>
      </c>
      <c r="AB20" s="158">
        <f t="shared" si="5"/>
        <v>194100</v>
      </c>
      <c r="AC20" s="158">
        <f t="shared" si="5"/>
        <v>205740</v>
      </c>
      <c r="AD20" s="159">
        <f t="shared" si="5"/>
        <v>218100</v>
      </c>
    </row>
    <row r="21" spans="1:30" x14ac:dyDescent="0.3">
      <c r="A21" s="160">
        <v>1081</v>
      </c>
      <c r="B21" s="151" t="s">
        <v>31</v>
      </c>
      <c r="C21" s="152">
        <v>310</v>
      </c>
      <c r="D21" s="152">
        <v>320</v>
      </c>
      <c r="E21" s="152">
        <v>320</v>
      </c>
      <c r="F21" s="153">
        <v>320</v>
      </c>
      <c r="G21" s="153">
        <v>320</v>
      </c>
      <c r="H21" s="153">
        <v>320</v>
      </c>
      <c r="I21" s="153">
        <v>320</v>
      </c>
      <c r="J21" s="153">
        <v>320</v>
      </c>
      <c r="K21" s="135"/>
      <c r="L21" s="154">
        <v>6642</v>
      </c>
      <c r="M21" s="154">
        <v>3321</v>
      </c>
      <c r="N21" s="154">
        <f t="shared" si="4"/>
        <v>9963</v>
      </c>
      <c r="O21" s="155">
        <v>2324</v>
      </c>
      <c r="P21" s="155">
        <v>6970</v>
      </c>
      <c r="Q21" s="156">
        <v>9294</v>
      </c>
      <c r="R21" s="156">
        <v>8807</v>
      </c>
      <c r="S21" s="156">
        <v>9293</v>
      </c>
      <c r="T21" s="156">
        <v>9759</v>
      </c>
      <c r="U21" s="135"/>
      <c r="V21" s="157">
        <f t="shared" si="0"/>
        <v>2125440</v>
      </c>
      <c r="W21" s="157">
        <f t="shared" si="0"/>
        <v>1062720</v>
      </c>
      <c r="X21" s="157">
        <f t="shared" si="1"/>
        <v>3188160</v>
      </c>
      <c r="Y21" s="157">
        <f t="shared" si="2"/>
        <v>743680</v>
      </c>
      <c r="Z21" s="157">
        <f t="shared" si="2"/>
        <v>2230400</v>
      </c>
      <c r="AA21" s="157">
        <f t="shared" si="3"/>
        <v>2974080</v>
      </c>
      <c r="AB21" s="158">
        <f t="shared" si="5"/>
        <v>2818240</v>
      </c>
      <c r="AC21" s="158">
        <f t="shared" si="5"/>
        <v>2973760</v>
      </c>
      <c r="AD21" s="159">
        <f t="shared" si="5"/>
        <v>3122880</v>
      </c>
    </row>
    <row r="22" spans="1:30" x14ac:dyDescent="0.3">
      <c r="A22" s="160">
        <v>1082</v>
      </c>
      <c r="B22" s="151" t="s">
        <v>32</v>
      </c>
      <c r="C22" s="152">
        <v>310</v>
      </c>
      <c r="D22" s="152">
        <v>320</v>
      </c>
      <c r="E22" s="152">
        <v>320</v>
      </c>
      <c r="F22" s="153">
        <v>320</v>
      </c>
      <c r="G22" s="153">
        <v>320</v>
      </c>
      <c r="H22" s="153">
        <v>320</v>
      </c>
      <c r="I22" s="153">
        <v>320</v>
      </c>
      <c r="J22" s="153">
        <v>320</v>
      </c>
      <c r="K22" s="135"/>
      <c r="L22" s="154">
        <v>66</v>
      </c>
      <c r="M22" s="154">
        <v>33</v>
      </c>
      <c r="N22" s="154">
        <f t="shared" si="4"/>
        <v>99</v>
      </c>
      <c r="O22" s="155">
        <v>23</v>
      </c>
      <c r="P22" s="155">
        <v>70</v>
      </c>
      <c r="Q22" s="156">
        <v>93</v>
      </c>
      <c r="R22" s="156">
        <v>88</v>
      </c>
      <c r="S22" s="156">
        <v>90</v>
      </c>
      <c r="T22" s="156">
        <v>92</v>
      </c>
      <c r="U22" s="135"/>
      <c r="V22" s="157">
        <f t="shared" si="0"/>
        <v>21120</v>
      </c>
      <c r="W22" s="157">
        <f t="shared" si="0"/>
        <v>10560</v>
      </c>
      <c r="X22" s="157">
        <f t="shared" si="1"/>
        <v>31680</v>
      </c>
      <c r="Y22" s="157">
        <f t="shared" si="2"/>
        <v>7360</v>
      </c>
      <c r="Z22" s="157">
        <f t="shared" si="2"/>
        <v>22400</v>
      </c>
      <c r="AA22" s="157">
        <f t="shared" si="3"/>
        <v>29760</v>
      </c>
      <c r="AB22" s="158">
        <f t="shared" si="5"/>
        <v>28160</v>
      </c>
      <c r="AC22" s="158">
        <f t="shared" si="5"/>
        <v>28800</v>
      </c>
      <c r="AD22" s="159">
        <f t="shared" si="5"/>
        <v>29440</v>
      </c>
    </row>
    <row r="23" spans="1:30" x14ac:dyDescent="0.3">
      <c r="A23" s="160">
        <v>1083</v>
      </c>
      <c r="B23" s="151" t="s">
        <v>33</v>
      </c>
      <c r="C23" s="152">
        <v>310</v>
      </c>
      <c r="D23" s="152">
        <v>320</v>
      </c>
      <c r="E23" s="152">
        <v>320</v>
      </c>
      <c r="F23" s="153">
        <v>320</v>
      </c>
      <c r="G23" s="153">
        <v>320</v>
      </c>
      <c r="H23" s="153">
        <v>320</v>
      </c>
      <c r="I23" s="153">
        <v>320</v>
      </c>
      <c r="J23" s="153">
        <v>320</v>
      </c>
      <c r="K23" s="135"/>
      <c r="L23" s="154">
        <v>1</v>
      </c>
      <c r="M23" s="154">
        <v>0</v>
      </c>
      <c r="N23" s="154">
        <f t="shared" si="4"/>
        <v>1</v>
      </c>
      <c r="O23" s="155">
        <v>0</v>
      </c>
      <c r="P23" s="155">
        <v>1</v>
      </c>
      <c r="Q23" s="156">
        <v>1</v>
      </c>
      <c r="R23" s="156">
        <v>0</v>
      </c>
      <c r="S23" s="156">
        <v>0</v>
      </c>
      <c r="T23" s="156">
        <v>0</v>
      </c>
      <c r="U23" s="135"/>
      <c r="V23" s="157">
        <f t="shared" si="0"/>
        <v>320</v>
      </c>
      <c r="W23" s="157">
        <f t="shared" si="0"/>
        <v>0</v>
      </c>
      <c r="X23" s="157">
        <f t="shared" si="1"/>
        <v>320</v>
      </c>
      <c r="Y23" s="157">
        <f t="shared" si="2"/>
        <v>0</v>
      </c>
      <c r="Z23" s="157">
        <f t="shared" si="2"/>
        <v>320</v>
      </c>
      <c r="AA23" s="157">
        <f t="shared" si="3"/>
        <v>320</v>
      </c>
      <c r="AB23" s="158">
        <f t="shared" si="5"/>
        <v>0</v>
      </c>
      <c r="AC23" s="158">
        <f t="shared" si="5"/>
        <v>0</v>
      </c>
      <c r="AD23" s="159">
        <f t="shared" si="5"/>
        <v>0</v>
      </c>
    </row>
    <row r="24" spans="1:30" x14ac:dyDescent="0.3">
      <c r="A24" s="160">
        <v>1084</v>
      </c>
      <c r="B24" s="151" t="s">
        <v>34</v>
      </c>
      <c r="C24" s="152">
        <v>310</v>
      </c>
      <c r="D24" s="152">
        <v>320</v>
      </c>
      <c r="E24" s="152">
        <v>320</v>
      </c>
      <c r="F24" s="153">
        <v>320</v>
      </c>
      <c r="G24" s="153">
        <v>320</v>
      </c>
      <c r="H24" s="153">
        <v>320</v>
      </c>
      <c r="I24" s="153">
        <v>320</v>
      </c>
      <c r="J24" s="153">
        <v>320</v>
      </c>
      <c r="K24" s="135"/>
      <c r="L24" s="154">
        <v>16</v>
      </c>
      <c r="M24" s="154">
        <v>8</v>
      </c>
      <c r="N24" s="154">
        <f t="shared" si="4"/>
        <v>24</v>
      </c>
      <c r="O24" s="155">
        <v>6</v>
      </c>
      <c r="P24" s="155">
        <v>17</v>
      </c>
      <c r="Q24" s="156">
        <v>23</v>
      </c>
      <c r="R24" s="156">
        <v>22</v>
      </c>
      <c r="S24" s="156">
        <v>23</v>
      </c>
      <c r="T24" s="156">
        <v>23</v>
      </c>
      <c r="U24" s="135"/>
      <c r="V24" s="157">
        <f t="shared" si="0"/>
        <v>5120</v>
      </c>
      <c r="W24" s="157">
        <f t="shared" si="0"/>
        <v>2560</v>
      </c>
      <c r="X24" s="157">
        <f t="shared" si="1"/>
        <v>7680</v>
      </c>
      <c r="Y24" s="157">
        <f t="shared" si="2"/>
        <v>1920</v>
      </c>
      <c r="Z24" s="157">
        <f t="shared" si="2"/>
        <v>5440</v>
      </c>
      <c r="AA24" s="157">
        <f t="shared" si="3"/>
        <v>7360</v>
      </c>
      <c r="AB24" s="158">
        <f t="shared" si="5"/>
        <v>7040</v>
      </c>
      <c r="AC24" s="158">
        <f t="shared" si="5"/>
        <v>7360</v>
      </c>
      <c r="AD24" s="159">
        <f t="shared" si="5"/>
        <v>7360</v>
      </c>
    </row>
    <row r="25" spans="1:30" x14ac:dyDescent="0.3">
      <c r="A25" s="160">
        <v>1085</v>
      </c>
      <c r="B25" s="151" t="s">
        <v>35</v>
      </c>
      <c r="C25" s="152">
        <v>310</v>
      </c>
      <c r="D25" s="152">
        <v>320</v>
      </c>
      <c r="E25" s="152">
        <v>320</v>
      </c>
      <c r="F25" s="153">
        <v>320</v>
      </c>
      <c r="G25" s="153">
        <v>320</v>
      </c>
      <c r="H25" s="153">
        <v>320</v>
      </c>
      <c r="I25" s="153">
        <v>320</v>
      </c>
      <c r="J25" s="153">
        <v>320</v>
      </c>
      <c r="K25" s="135"/>
      <c r="L25" s="154">
        <v>2756</v>
      </c>
      <c r="M25" s="154">
        <v>1378</v>
      </c>
      <c r="N25" s="154">
        <f t="shared" si="4"/>
        <v>4134</v>
      </c>
      <c r="O25" s="155">
        <v>1124</v>
      </c>
      <c r="P25" s="155">
        <v>3370</v>
      </c>
      <c r="Q25" s="156">
        <v>4494</v>
      </c>
      <c r="R25" s="156">
        <v>4881</v>
      </c>
      <c r="S25" s="156">
        <v>5174</v>
      </c>
      <c r="T25" s="156">
        <v>5484</v>
      </c>
      <c r="U25" s="135"/>
      <c r="V25" s="157">
        <f t="shared" si="0"/>
        <v>881920</v>
      </c>
      <c r="W25" s="157">
        <f t="shared" si="0"/>
        <v>440960</v>
      </c>
      <c r="X25" s="157">
        <f t="shared" si="1"/>
        <v>1322880</v>
      </c>
      <c r="Y25" s="157">
        <f t="shared" si="2"/>
        <v>359680</v>
      </c>
      <c r="Z25" s="157">
        <f t="shared" si="2"/>
        <v>1078400</v>
      </c>
      <c r="AA25" s="157">
        <f t="shared" si="3"/>
        <v>1438080</v>
      </c>
      <c r="AB25" s="158">
        <f t="shared" si="5"/>
        <v>1561920</v>
      </c>
      <c r="AC25" s="158">
        <f t="shared" si="5"/>
        <v>1655680</v>
      </c>
      <c r="AD25" s="159">
        <f t="shared" si="5"/>
        <v>1754880</v>
      </c>
    </row>
    <row r="26" spans="1:30" x14ac:dyDescent="0.3">
      <c r="A26" s="150">
        <v>1201</v>
      </c>
      <c r="B26" s="151" t="s">
        <v>36</v>
      </c>
      <c r="C26" s="152">
        <v>250</v>
      </c>
      <c r="D26" s="152">
        <v>250</v>
      </c>
      <c r="E26" s="152">
        <v>260</v>
      </c>
      <c r="F26" s="153">
        <v>260</v>
      </c>
      <c r="G26" s="153">
        <v>260</v>
      </c>
      <c r="H26" s="153">
        <v>260</v>
      </c>
      <c r="I26" s="153">
        <v>260</v>
      </c>
      <c r="J26" s="153">
        <v>260</v>
      </c>
      <c r="K26" s="135"/>
      <c r="L26" s="154">
        <v>73641</v>
      </c>
      <c r="M26" s="154">
        <v>36821</v>
      </c>
      <c r="N26" s="154">
        <f t="shared" si="4"/>
        <v>110462</v>
      </c>
      <c r="O26" s="155">
        <v>25789</v>
      </c>
      <c r="P26" s="155">
        <v>77366</v>
      </c>
      <c r="Q26" s="156">
        <v>103155</v>
      </c>
      <c r="R26" s="156">
        <v>94150</v>
      </c>
      <c r="S26" s="156">
        <v>99086</v>
      </c>
      <c r="T26" s="156">
        <v>103717</v>
      </c>
      <c r="U26" s="135"/>
      <c r="V26" s="157">
        <f t="shared" si="0"/>
        <v>18410250</v>
      </c>
      <c r="W26" s="157">
        <f t="shared" si="0"/>
        <v>9573460</v>
      </c>
      <c r="X26" s="157">
        <f t="shared" si="1"/>
        <v>27983710</v>
      </c>
      <c r="Y26" s="157">
        <f t="shared" si="2"/>
        <v>6705140</v>
      </c>
      <c r="Z26" s="157">
        <f t="shared" si="2"/>
        <v>20115160</v>
      </c>
      <c r="AA26" s="157">
        <f t="shared" si="3"/>
        <v>26820300</v>
      </c>
      <c r="AB26" s="158">
        <f t="shared" si="5"/>
        <v>24479000</v>
      </c>
      <c r="AC26" s="158">
        <f t="shared" si="5"/>
        <v>25762360</v>
      </c>
      <c r="AD26" s="159">
        <f t="shared" si="5"/>
        <v>26966420</v>
      </c>
    </row>
    <row r="27" spans="1:30" x14ac:dyDescent="0.3">
      <c r="A27" s="150">
        <v>1202</v>
      </c>
      <c r="B27" s="151" t="s">
        <v>37</v>
      </c>
      <c r="C27" s="152">
        <v>60</v>
      </c>
      <c r="D27" s="152">
        <v>62</v>
      </c>
      <c r="E27" s="152">
        <v>64</v>
      </c>
      <c r="F27" s="153">
        <v>64</v>
      </c>
      <c r="G27" s="153">
        <v>64</v>
      </c>
      <c r="H27" s="153">
        <v>64</v>
      </c>
      <c r="I27" s="153">
        <v>64</v>
      </c>
      <c r="J27" s="153">
        <v>64</v>
      </c>
      <c r="K27" s="135"/>
      <c r="L27" s="154">
        <v>452651</v>
      </c>
      <c r="M27" s="154">
        <v>226325</v>
      </c>
      <c r="N27" s="154">
        <f t="shared" si="4"/>
        <v>678976</v>
      </c>
      <c r="O27" s="155">
        <v>164703</v>
      </c>
      <c r="P27" s="155">
        <v>494110</v>
      </c>
      <c r="Q27" s="156">
        <v>658813</v>
      </c>
      <c r="R27" s="156">
        <v>601299</v>
      </c>
      <c r="S27" s="156">
        <v>632829</v>
      </c>
      <c r="T27" s="156">
        <v>662406</v>
      </c>
      <c r="U27" s="135"/>
      <c r="V27" s="157">
        <f t="shared" si="0"/>
        <v>28064362</v>
      </c>
      <c r="W27" s="157">
        <f t="shared" si="0"/>
        <v>14484800</v>
      </c>
      <c r="X27" s="157">
        <f t="shared" si="1"/>
        <v>42549162</v>
      </c>
      <c r="Y27" s="157">
        <f t="shared" si="2"/>
        <v>10540992</v>
      </c>
      <c r="Z27" s="157">
        <f t="shared" si="2"/>
        <v>31623040</v>
      </c>
      <c r="AA27" s="157">
        <f t="shared" si="3"/>
        <v>42164032</v>
      </c>
      <c r="AB27" s="158">
        <f t="shared" si="5"/>
        <v>38483136</v>
      </c>
      <c r="AC27" s="158">
        <f t="shared" si="5"/>
        <v>40501056</v>
      </c>
      <c r="AD27" s="159">
        <f t="shared" si="5"/>
        <v>42393984</v>
      </c>
    </row>
    <row r="28" spans="1:30" x14ac:dyDescent="0.3">
      <c r="A28" s="150">
        <v>1203</v>
      </c>
      <c r="B28" s="151" t="s">
        <v>38</v>
      </c>
      <c r="C28" s="152">
        <v>450</v>
      </c>
      <c r="D28" s="152">
        <v>460</v>
      </c>
      <c r="E28" s="152">
        <v>460</v>
      </c>
      <c r="F28" s="153">
        <v>460</v>
      </c>
      <c r="G28" s="153">
        <v>460</v>
      </c>
      <c r="H28" s="153">
        <v>460</v>
      </c>
      <c r="I28" s="153">
        <v>460</v>
      </c>
      <c r="J28" s="153">
        <v>460</v>
      </c>
      <c r="K28" s="135"/>
      <c r="L28" s="154">
        <v>2343</v>
      </c>
      <c r="M28" s="154">
        <v>1171</v>
      </c>
      <c r="N28" s="154">
        <f t="shared" si="4"/>
        <v>3514</v>
      </c>
      <c r="O28" s="155">
        <v>820</v>
      </c>
      <c r="P28" s="155">
        <v>2462</v>
      </c>
      <c r="Q28" s="156">
        <v>3282</v>
      </c>
      <c r="R28" s="156">
        <v>2995</v>
      </c>
      <c r="S28" s="156">
        <v>3153</v>
      </c>
      <c r="T28" s="156">
        <v>3300</v>
      </c>
      <c r="U28" s="135"/>
      <c r="V28" s="157">
        <f t="shared" si="0"/>
        <v>1077780</v>
      </c>
      <c r="W28" s="157">
        <f t="shared" si="0"/>
        <v>538660</v>
      </c>
      <c r="X28" s="157">
        <f t="shared" si="1"/>
        <v>1616440</v>
      </c>
      <c r="Y28" s="157">
        <f t="shared" si="2"/>
        <v>377200</v>
      </c>
      <c r="Z28" s="157">
        <f t="shared" si="2"/>
        <v>1132520</v>
      </c>
      <c r="AA28" s="157">
        <f t="shared" si="3"/>
        <v>1509720</v>
      </c>
      <c r="AB28" s="158">
        <f t="shared" si="5"/>
        <v>1377700</v>
      </c>
      <c r="AC28" s="158">
        <f t="shared" si="5"/>
        <v>1450380</v>
      </c>
      <c r="AD28" s="159">
        <f t="shared" si="5"/>
        <v>1518000</v>
      </c>
    </row>
    <row r="29" spans="1:30" x14ac:dyDescent="0.3">
      <c r="A29" s="150">
        <v>1204</v>
      </c>
      <c r="B29" s="151" t="s">
        <v>39</v>
      </c>
      <c r="C29" s="152">
        <v>250</v>
      </c>
      <c r="D29" s="152">
        <v>250</v>
      </c>
      <c r="E29" s="152">
        <v>260</v>
      </c>
      <c r="F29" s="153">
        <v>260</v>
      </c>
      <c r="G29" s="153">
        <v>260</v>
      </c>
      <c r="H29" s="153">
        <v>260</v>
      </c>
      <c r="I29" s="153">
        <v>260</v>
      </c>
      <c r="J29" s="153">
        <v>260</v>
      </c>
      <c r="K29" s="135"/>
      <c r="L29" s="154">
        <v>646</v>
      </c>
      <c r="M29" s="154">
        <v>323</v>
      </c>
      <c r="N29" s="154">
        <f t="shared" si="4"/>
        <v>969</v>
      </c>
      <c r="O29" s="155">
        <v>233</v>
      </c>
      <c r="P29" s="155">
        <v>699</v>
      </c>
      <c r="Q29" s="156">
        <v>932</v>
      </c>
      <c r="R29" s="156">
        <v>892</v>
      </c>
      <c r="S29" s="156">
        <v>915</v>
      </c>
      <c r="T29" s="156">
        <v>940</v>
      </c>
      <c r="U29" s="135"/>
      <c r="V29" s="157">
        <f t="shared" si="0"/>
        <v>161500</v>
      </c>
      <c r="W29" s="157">
        <f t="shared" si="0"/>
        <v>83980</v>
      </c>
      <c r="X29" s="157">
        <f t="shared" si="1"/>
        <v>245480</v>
      </c>
      <c r="Y29" s="157">
        <f t="shared" si="2"/>
        <v>60580</v>
      </c>
      <c r="Z29" s="157">
        <f t="shared" si="2"/>
        <v>181740</v>
      </c>
      <c r="AA29" s="157">
        <f t="shared" si="3"/>
        <v>242320</v>
      </c>
      <c r="AB29" s="158">
        <f t="shared" si="5"/>
        <v>231920</v>
      </c>
      <c r="AC29" s="158">
        <f t="shared" si="5"/>
        <v>237900</v>
      </c>
      <c r="AD29" s="159">
        <f t="shared" si="5"/>
        <v>244400</v>
      </c>
    </row>
    <row r="30" spans="1:30" x14ac:dyDescent="0.3">
      <c r="A30" s="150">
        <v>1205</v>
      </c>
      <c r="B30" s="151" t="s">
        <v>40</v>
      </c>
      <c r="C30" s="152">
        <v>60</v>
      </c>
      <c r="D30" s="152">
        <v>62</v>
      </c>
      <c r="E30" s="152">
        <v>64</v>
      </c>
      <c r="F30" s="153">
        <v>64</v>
      </c>
      <c r="G30" s="153">
        <v>64</v>
      </c>
      <c r="H30" s="153">
        <v>64</v>
      </c>
      <c r="I30" s="153">
        <v>64</v>
      </c>
      <c r="J30" s="153">
        <v>64</v>
      </c>
      <c r="K30" s="135"/>
      <c r="L30" s="154">
        <v>3720</v>
      </c>
      <c r="M30" s="154">
        <v>1860</v>
      </c>
      <c r="N30" s="154">
        <f t="shared" si="4"/>
        <v>5580</v>
      </c>
      <c r="O30" s="155">
        <v>1342</v>
      </c>
      <c r="P30" s="155">
        <v>4028</v>
      </c>
      <c r="Q30" s="156">
        <v>5370</v>
      </c>
      <c r="R30" s="156">
        <v>5135</v>
      </c>
      <c r="S30" s="156">
        <v>5271</v>
      </c>
      <c r="T30" s="156">
        <v>5413</v>
      </c>
      <c r="U30" s="135"/>
      <c r="V30" s="157">
        <f t="shared" si="0"/>
        <v>230640</v>
      </c>
      <c r="W30" s="157">
        <f t="shared" si="0"/>
        <v>119040</v>
      </c>
      <c r="X30" s="157">
        <f t="shared" si="1"/>
        <v>349680</v>
      </c>
      <c r="Y30" s="157">
        <f t="shared" si="2"/>
        <v>85888</v>
      </c>
      <c r="Z30" s="157">
        <f t="shared" si="2"/>
        <v>257792</v>
      </c>
      <c r="AA30" s="157">
        <f t="shared" si="3"/>
        <v>343680</v>
      </c>
      <c r="AB30" s="158">
        <f t="shared" si="5"/>
        <v>328640</v>
      </c>
      <c r="AC30" s="158">
        <f t="shared" si="5"/>
        <v>337344</v>
      </c>
      <c r="AD30" s="159">
        <f t="shared" si="5"/>
        <v>346432</v>
      </c>
    </row>
    <row r="31" spans="1:30" x14ac:dyDescent="0.3">
      <c r="A31" s="150">
        <v>1801</v>
      </c>
      <c r="B31" s="151" t="s">
        <v>41</v>
      </c>
      <c r="C31" s="152">
        <v>930</v>
      </c>
      <c r="D31" s="152">
        <v>930</v>
      </c>
      <c r="E31" s="152">
        <v>1700</v>
      </c>
      <c r="F31" s="153">
        <v>1700</v>
      </c>
      <c r="G31" s="153">
        <v>1700</v>
      </c>
      <c r="H31" s="153">
        <v>1700</v>
      </c>
      <c r="I31" s="153">
        <v>1700</v>
      </c>
      <c r="J31" s="153">
        <v>1700</v>
      </c>
      <c r="K31" s="135"/>
      <c r="L31" s="154">
        <v>79494</v>
      </c>
      <c r="M31" s="154">
        <v>39747</v>
      </c>
      <c r="N31" s="154">
        <f t="shared" si="4"/>
        <v>119241</v>
      </c>
      <c r="O31" s="155">
        <v>30234</v>
      </c>
      <c r="P31" s="155">
        <v>90703</v>
      </c>
      <c r="Q31" s="156">
        <v>120937</v>
      </c>
      <c r="R31" s="156">
        <v>121830</v>
      </c>
      <c r="S31" s="156">
        <v>128530</v>
      </c>
      <c r="T31" s="156">
        <v>134957</v>
      </c>
      <c r="U31" s="135"/>
      <c r="V31" s="157">
        <f t="shared" si="0"/>
        <v>73929420</v>
      </c>
      <c r="W31" s="157">
        <f t="shared" si="0"/>
        <v>67569900</v>
      </c>
      <c r="X31" s="157">
        <f t="shared" si="1"/>
        <v>141499320</v>
      </c>
      <c r="Y31" s="157">
        <f t="shared" si="2"/>
        <v>51397800</v>
      </c>
      <c r="Z31" s="157">
        <f t="shared" si="2"/>
        <v>154195100</v>
      </c>
      <c r="AA31" s="157">
        <f t="shared" si="3"/>
        <v>205592900</v>
      </c>
      <c r="AB31" s="158">
        <f t="shared" si="5"/>
        <v>207111000</v>
      </c>
      <c r="AC31" s="158">
        <f t="shared" si="5"/>
        <v>218501000</v>
      </c>
      <c r="AD31" s="159">
        <f t="shared" si="5"/>
        <v>229426900</v>
      </c>
    </row>
    <row r="32" spans="1:30" x14ac:dyDescent="0.3">
      <c r="A32" s="160">
        <v>1809</v>
      </c>
      <c r="B32" s="151" t="s">
        <v>42</v>
      </c>
      <c r="C32" s="152">
        <v>810</v>
      </c>
      <c r="D32" s="152">
        <v>830</v>
      </c>
      <c r="E32" s="152">
        <v>1340</v>
      </c>
      <c r="F32" s="153">
        <v>1340</v>
      </c>
      <c r="G32" s="153">
        <v>1340</v>
      </c>
      <c r="H32" s="153">
        <v>1340</v>
      </c>
      <c r="I32" s="153">
        <v>1340</v>
      </c>
      <c r="J32" s="153">
        <v>1340</v>
      </c>
      <c r="K32" s="135"/>
      <c r="L32" s="154">
        <v>49</v>
      </c>
      <c r="M32" s="154">
        <v>25</v>
      </c>
      <c r="N32" s="154">
        <f t="shared" si="4"/>
        <v>74</v>
      </c>
      <c r="O32" s="155">
        <v>18</v>
      </c>
      <c r="P32" s="155">
        <v>56</v>
      </c>
      <c r="Q32" s="156">
        <v>74</v>
      </c>
      <c r="R32" s="156">
        <v>74</v>
      </c>
      <c r="S32" s="156">
        <v>74</v>
      </c>
      <c r="T32" s="156">
        <v>74</v>
      </c>
      <c r="U32" s="135"/>
      <c r="V32" s="157">
        <f t="shared" si="0"/>
        <v>40670</v>
      </c>
      <c r="W32" s="157">
        <f t="shared" si="0"/>
        <v>33500</v>
      </c>
      <c r="X32" s="157">
        <f t="shared" si="1"/>
        <v>74170</v>
      </c>
      <c r="Y32" s="157">
        <f t="shared" si="2"/>
        <v>24120</v>
      </c>
      <c r="Z32" s="157">
        <f t="shared" si="2"/>
        <v>75040</v>
      </c>
      <c r="AA32" s="157">
        <f t="shared" si="3"/>
        <v>99160</v>
      </c>
      <c r="AB32" s="158">
        <f t="shared" si="5"/>
        <v>99160</v>
      </c>
      <c r="AC32" s="158">
        <f t="shared" si="5"/>
        <v>99160</v>
      </c>
      <c r="AD32" s="159">
        <f t="shared" si="5"/>
        <v>99160</v>
      </c>
    </row>
    <row r="33" spans="1:30" x14ac:dyDescent="0.3">
      <c r="A33" s="160">
        <v>1810</v>
      </c>
      <c r="B33" s="151" t="s">
        <v>43</v>
      </c>
      <c r="C33" s="152">
        <v>810</v>
      </c>
      <c r="D33" s="152">
        <v>830</v>
      </c>
      <c r="E33" s="152">
        <v>1340</v>
      </c>
      <c r="F33" s="153">
        <v>1340</v>
      </c>
      <c r="G33" s="153">
        <v>1340</v>
      </c>
      <c r="H33" s="153">
        <v>1340</v>
      </c>
      <c r="I33" s="153">
        <v>1340</v>
      </c>
      <c r="J33" s="153">
        <v>1340</v>
      </c>
      <c r="K33" s="135"/>
      <c r="L33" s="154">
        <v>3</v>
      </c>
      <c r="M33" s="154">
        <v>2</v>
      </c>
      <c r="N33" s="154">
        <f t="shared" si="4"/>
        <v>5</v>
      </c>
      <c r="O33" s="155">
        <v>1</v>
      </c>
      <c r="P33" s="155">
        <v>4</v>
      </c>
      <c r="Q33" s="156">
        <v>5</v>
      </c>
      <c r="R33" s="156">
        <v>5</v>
      </c>
      <c r="S33" s="156">
        <v>5</v>
      </c>
      <c r="T33" s="156">
        <v>5</v>
      </c>
      <c r="U33" s="135"/>
      <c r="V33" s="157">
        <f t="shared" si="0"/>
        <v>2490</v>
      </c>
      <c r="W33" s="157">
        <f t="shared" si="0"/>
        <v>2680</v>
      </c>
      <c r="X33" s="157">
        <f t="shared" si="1"/>
        <v>5170</v>
      </c>
      <c r="Y33" s="157">
        <f t="shared" si="2"/>
        <v>1340</v>
      </c>
      <c r="Z33" s="157">
        <f t="shared" si="2"/>
        <v>5360</v>
      </c>
      <c r="AA33" s="157">
        <f t="shared" si="3"/>
        <v>6700</v>
      </c>
      <c r="AB33" s="158">
        <f t="shared" si="5"/>
        <v>6700</v>
      </c>
      <c r="AC33" s="158">
        <f t="shared" si="5"/>
        <v>6700</v>
      </c>
      <c r="AD33" s="159">
        <f t="shared" si="5"/>
        <v>6700</v>
      </c>
    </row>
    <row r="34" spans="1:30" x14ac:dyDescent="0.3">
      <c r="A34" s="160">
        <v>1821</v>
      </c>
      <c r="B34" s="151" t="s">
        <v>44</v>
      </c>
      <c r="C34" s="152">
        <v>250</v>
      </c>
      <c r="D34" s="152">
        <v>250</v>
      </c>
      <c r="E34" s="152">
        <v>260</v>
      </c>
      <c r="F34" s="153">
        <v>260</v>
      </c>
      <c r="G34" s="153">
        <v>260</v>
      </c>
      <c r="H34" s="153">
        <v>260</v>
      </c>
      <c r="I34" s="153">
        <v>260</v>
      </c>
      <c r="J34" s="153">
        <v>260</v>
      </c>
      <c r="K34" s="135"/>
      <c r="L34" s="154">
        <v>369</v>
      </c>
      <c r="M34" s="154">
        <v>185</v>
      </c>
      <c r="N34" s="154">
        <f t="shared" si="4"/>
        <v>554</v>
      </c>
      <c r="O34" s="155">
        <v>140</v>
      </c>
      <c r="P34" s="155">
        <v>422</v>
      </c>
      <c r="Q34" s="156">
        <v>562</v>
      </c>
      <c r="R34" s="156">
        <v>566</v>
      </c>
      <c r="S34" s="156">
        <v>597</v>
      </c>
      <c r="T34" s="156">
        <v>627</v>
      </c>
      <c r="U34" s="135"/>
      <c r="V34" s="157">
        <f t="shared" si="0"/>
        <v>92250</v>
      </c>
      <c r="W34" s="157">
        <f t="shared" si="0"/>
        <v>48100</v>
      </c>
      <c r="X34" s="157">
        <f t="shared" si="1"/>
        <v>140350</v>
      </c>
      <c r="Y34" s="157">
        <f t="shared" si="2"/>
        <v>36400</v>
      </c>
      <c r="Z34" s="157">
        <f t="shared" si="2"/>
        <v>109720</v>
      </c>
      <c r="AA34" s="157">
        <f t="shared" si="3"/>
        <v>146120</v>
      </c>
      <c r="AB34" s="158">
        <f t="shared" si="5"/>
        <v>147160</v>
      </c>
      <c r="AC34" s="158">
        <f t="shared" si="5"/>
        <v>155220</v>
      </c>
      <c r="AD34" s="159">
        <f t="shared" si="5"/>
        <v>163020</v>
      </c>
    </row>
    <row r="35" spans="1:30" x14ac:dyDescent="0.3">
      <c r="A35" s="160">
        <v>1822</v>
      </c>
      <c r="B35" s="151" t="s">
        <v>45</v>
      </c>
      <c r="C35" s="152">
        <v>60</v>
      </c>
      <c r="D35" s="152">
        <v>62</v>
      </c>
      <c r="E35" s="152">
        <v>64</v>
      </c>
      <c r="F35" s="153">
        <v>64</v>
      </c>
      <c r="G35" s="153">
        <v>64</v>
      </c>
      <c r="H35" s="153">
        <v>64</v>
      </c>
      <c r="I35" s="153">
        <v>64</v>
      </c>
      <c r="J35" s="153">
        <v>64</v>
      </c>
      <c r="K35" s="135"/>
      <c r="L35" s="154">
        <v>3247</v>
      </c>
      <c r="M35" s="154">
        <v>1623</v>
      </c>
      <c r="N35" s="154">
        <f t="shared" si="4"/>
        <v>4870</v>
      </c>
      <c r="O35" s="155">
        <v>1235</v>
      </c>
      <c r="P35" s="155">
        <v>3704</v>
      </c>
      <c r="Q35" s="156">
        <v>4939</v>
      </c>
      <c r="R35" s="156">
        <v>4976</v>
      </c>
      <c r="S35" s="156">
        <v>5249</v>
      </c>
      <c r="T35" s="156">
        <v>5512</v>
      </c>
      <c r="U35" s="135"/>
      <c r="V35" s="157">
        <f t="shared" si="0"/>
        <v>201314</v>
      </c>
      <c r="W35" s="157">
        <f t="shared" si="0"/>
        <v>103872</v>
      </c>
      <c r="X35" s="157">
        <f t="shared" si="1"/>
        <v>305186</v>
      </c>
      <c r="Y35" s="157">
        <f t="shared" si="2"/>
        <v>79040</v>
      </c>
      <c r="Z35" s="157">
        <f t="shared" si="2"/>
        <v>237056</v>
      </c>
      <c r="AA35" s="157">
        <f t="shared" si="3"/>
        <v>316096</v>
      </c>
      <c r="AB35" s="158">
        <f t="shared" si="5"/>
        <v>318464</v>
      </c>
      <c r="AC35" s="158">
        <f t="shared" si="5"/>
        <v>335936</v>
      </c>
      <c r="AD35" s="159">
        <f t="shared" si="5"/>
        <v>352768</v>
      </c>
    </row>
    <row r="36" spans="1:30" x14ac:dyDescent="0.3">
      <c r="A36" s="160">
        <v>1817</v>
      </c>
      <c r="B36" s="151" t="s">
        <v>183</v>
      </c>
      <c r="C36" s="152">
        <v>4800</v>
      </c>
      <c r="D36" s="152">
        <v>4800</v>
      </c>
      <c r="E36" s="153">
        <v>4000</v>
      </c>
      <c r="F36" s="153">
        <v>4000</v>
      </c>
      <c r="G36" s="153">
        <v>4000</v>
      </c>
      <c r="H36" s="153">
        <v>4000</v>
      </c>
      <c r="I36" s="153">
        <v>4000</v>
      </c>
      <c r="J36" s="153">
        <v>4000</v>
      </c>
      <c r="K36" s="135"/>
      <c r="L36" s="154">
        <v>4667</v>
      </c>
      <c r="M36" s="154">
        <v>2333</v>
      </c>
      <c r="N36" s="154">
        <f t="shared" si="4"/>
        <v>7000</v>
      </c>
      <c r="O36" s="155">
        <v>1750</v>
      </c>
      <c r="P36" s="155">
        <v>5250</v>
      </c>
      <c r="Q36" s="156">
        <v>7000</v>
      </c>
      <c r="R36" s="156">
        <v>0</v>
      </c>
      <c r="S36" s="156">
        <v>0</v>
      </c>
      <c r="T36" s="156">
        <v>0</v>
      </c>
      <c r="U36" s="135"/>
      <c r="V36" s="157">
        <f t="shared" si="0"/>
        <v>22401600</v>
      </c>
      <c r="W36" s="157">
        <f t="shared" si="0"/>
        <v>9332000</v>
      </c>
      <c r="X36" s="157">
        <f t="shared" si="1"/>
        <v>31733600</v>
      </c>
      <c r="Y36" s="157">
        <f t="shared" si="2"/>
        <v>7000000</v>
      </c>
      <c r="Z36" s="157">
        <f t="shared" si="2"/>
        <v>21000000</v>
      </c>
      <c r="AA36" s="157">
        <f t="shared" si="3"/>
        <v>28000000</v>
      </c>
      <c r="AB36" s="158">
        <f t="shared" si="5"/>
        <v>0</v>
      </c>
      <c r="AC36" s="158">
        <f t="shared" si="5"/>
        <v>0</v>
      </c>
      <c r="AD36" s="159">
        <f t="shared" si="5"/>
        <v>0</v>
      </c>
    </row>
    <row r="37" spans="1:30" x14ac:dyDescent="0.3">
      <c r="A37" s="162" t="s">
        <v>13</v>
      </c>
      <c r="B37" s="163"/>
      <c r="C37" s="164"/>
      <c r="D37" s="164"/>
      <c r="E37" s="164"/>
      <c r="F37" s="165"/>
      <c r="G37" s="165"/>
      <c r="H37" s="165"/>
      <c r="I37" s="165"/>
      <c r="J37" s="165"/>
      <c r="K37" s="135"/>
      <c r="L37" s="166"/>
      <c r="M37" s="166"/>
      <c r="N37" s="166"/>
      <c r="O37" s="155"/>
      <c r="P37" s="155"/>
      <c r="Q37" s="155"/>
      <c r="R37" s="155"/>
      <c r="S37" s="155"/>
      <c r="T37" s="155"/>
      <c r="U37" s="135"/>
      <c r="V37" s="157">
        <f t="shared" ref="V37:AD37" si="6">SUM(V4:V36)</f>
        <v>342935456</v>
      </c>
      <c r="W37" s="157">
        <f t="shared" si="6"/>
        <v>386152632</v>
      </c>
      <c r="X37" s="157">
        <f t="shared" si="6"/>
        <v>729088088</v>
      </c>
      <c r="Y37" s="157">
        <f t="shared" si="6"/>
        <v>275565520</v>
      </c>
      <c r="Z37" s="157">
        <f t="shared" si="6"/>
        <v>826690028</v>
      </c>
      <c r="AA37" s="157">
        <f t="shared" si="6"/>
        <v>1102255548</v>
      </c>
      <c r="AB37" s="157">
        <f t="shared" si="6"/>
        <v>1028803100</v>
      </c>
      <c r="AC37" s="157">
        <f t="shared" si="6"/>
        <v>1084716376</v>
      </c>
      <c r="AD37" s="159">
        <f t="shared" si="6"/>
        <v>1138353644</v>
      </c>
    </row>
    <row r="38" spans="1:30" x14ac:dyDescent="0.3">
      <c r="A38" s="162"/>
      <c r="B38" s="163"/>
      <c r="C38" s="164"/>
      <c r="D38" s="164"/>
      <c r="E38" s="164"/>
      <c r="F38" s="165"/>
      <c r="G38" s="165"/>
      <c r="H38" s="165"/>
      <c r="I38" s="165"/>
      <c r="J38" s="165"/>
      <c r="K38" s="135"/>
      <c r="L38" s="166"/>
      <c r="M38" s="166"/>
      <c r="N38" s="166"/>
      <c r="O38" s="155"/>
      <c r="P38" s="155"/>
      <c r="Q38" s="155"/>
      <c r="R38" s="155"/>
      <c r="S38" s="155"/>
      <c r="T38" s="155"/>
      <c r="U38" s="135"/>
      <c r="V38" s="157"/>
      <c r="W38" s="157"/>
      <c r="X38" s="157"/>
      <c r="Y38" s="157"/>
      <c r="Z38" s="157"/>
      <c r="AA38" s="157"/>
      <c r="AB38" s="158"/>
      <c r="AC38" s="157"/>
      <c r="AD38" s="159"/>
    </row>
    <row r="39" spans="1:30" x14ac:dyDescent="0.3">
      <c r="A39" s="162" t="s">
        <v>46</v>
      </c>
      <c r="B39" s="163"/>
      <c r="C39" s="164"/>
      <c r="D39" s="164"/>
      <c r="E39" s="164"/>
      <c r="F39" s="165"/>
      <c r="G39" s="165"/>
      <c r="H39" s="165"/>
      <c r="I39" s="165"/>
      <c r="J39" s="165"/>
      <c r="K39" s="135"/>
      <c r="L39" s="166"/>
      <c r="M39" s="166"/>
      <c r="N39" s="166"/>
      <c r="O39" s="155"/>
      <c r="P39" s="155"/>
      <c r="Q39" s="155"/>
      <c r="R39" s="155"/>
      <c r="S39" s="155"/>
      <c r="T39" s="155"/>
      <c r="U39" s="135"/>
      <c r="V39" s="157"/>
      <c r="W39" s="157"/>
      <c r="X39" s="157"/>
      <c r="Y39" s="157"/>
      <c r="Z39" s="157"/>
      <c r="AA39" s="157"/>
      <c r="AB39" s="158"/>
      <c r="AC39" s="157"/>
      <c r="AD39" s="159"/>
    </row>
    <row r="40" spans="1:30" x14ac:dyDescent="0.3">
      <c r="A40" s="150">
        <v>2011</v>
      </c>
      <c r="B40" s="151" t="s">
        <v>14</v>
      </c>
      <c r="C40" s="152">
        <v>190</v>
      </c>
      <c r="D40" s="152">
        <v>195</v>
      </c>
      <c r="E40" s="152">
        <v>120</v>
      </c>
      <c r="F40" s="153">
        <v>120</v>
      </c>
      <c r="G40" s="153">
        <v>120</v>
      </c>
      <c r="H40" s="153">
        <v>120</v>
      </c>
      <c r="I40" s="153">
        <v>120</v>
      </c>
      <c r="J40" s="153">
        <v>120</v>
      </c>
      <c r="K40" s="135"/>
      <c r="L40" s="154">
        <v>4663</v>
      </c>
      <c r="M40" s="154">
        <v>2332</v>
      </c>
      <c r="N40" s="154">
        <f>SUM(L40:M40)</f>
        <v>6995</v>
      </c>
      <c r="O40" s="155">
        <v>1631</v>
      </c>
      <c r="P40" s="155">
        <v>4894</v>
      </c>
      <c r="Q40" s="156">
        <v>6525</v>
      </c>
      <c r="R40" s="156">
        <v>6183</v>
      </c>
      <c r="S40" s="156">
        <v>6524</v>
      </c>
      <c r="T40" s="156">
        <v>6851</v>
      </c>
      <c r="U40" s="135"/>
      <c r="V40" s="157">
        <f t="shared" ref="V40:W55" si="7">L40*D40</f>
        <v>909285</v>
      </c>
      <c r="W40" s="157">
        <f t="shared" si="7"/>
        <v>279840</v>
      </c>
      <c r="X40" s="157">
        <f>V40+W40</f>
        <v>1189125</v>
      </c>
      <c r="Y40" s="157">
        <f t="shared" ref="Y40:Z55" si="8">O40*F40</f>
        <v>195720</v>
      </c>
      <c r="Z40" s="157">
        <f t="shared" si="8"/>
        <v>587280</v>
      </c>
      <c r="AA40" s="157">
        <f>SUM(Y40:Z40)</f>
        <v>783000</v>
      </c>
      <c r="AB40" s="158">
        <f>H40*R40</f>
        <v>741960</v>
      </c>
      <c r="AC40" s="158">
        <f>I40*S40</f>
        <v>782880</v>
      </c>
      <c r="AD40" s="159">
        <f>J40*T40</f>
        <v>822120</v>
      </c>
    </row>
    <row r="41" spans="1:30" x14ac:dyDescent="0.3">
      <c r="A41" s="150">
        <v>4011</v>
      </c>
      <c r="B41" s="151" t="s">
        <v>47</v>
      </c>
      <c r="C41" s="152">
        <v>95</v>
      </c>
      <c r="D41" s="152">
        <v>98</v>
      </c>
      <c r="E41" s="152">
        <v>60</v>
      </c>
      <c r="F41" s="153">
        <v>60</v>
      </c>
      <c r="G41" s="153">
        <v>60</v>
      </c>
      <c r="H41" s="153">
        <v>60</v>
      </c>
      <c r="I41" s="153">
        <v>60</v>
      </c>
      <c r="J41" s="153">
        <v>60</v>
      </c>
      <c r="K41" s="135"/>
      <c r="L41" s="154">
        <v>34195</v>
      </c>
      <c r="M41" s="154">
        <v>17097</v>
      </c>
      <c r="N41" s="154">
        <f t="shared" ref="N41:N57" si="9">SUM(L41:M41)</f>
        <v>51292</v>
      </c>
      <c r="O41" s="155">
        <v>11962</v>
      </c>
      <c r="P41" s="155">
        <v>35887</v>
      </c>
      <c r="Q41" s="156">
        <v>47849</v>
      </c>
      <c r="R41" s="156">
        <v>45341</v>
      </c>
      <c r="S41" s="156">
        <v>47843</v>
      </c>
      <c r="T41" s="156">
        <v>50242</v>
      </c>
      <c r="U41" s="135"/>
      <c r="V41" s="157">
        <f t="shared" si="7"/>
        <v>3351110</v>
      </c>
      <c r="W41" s="157">
        <f t="shared" si="7"/>
        <v>1025820</v>
      </c>
      <c r="X41" s="157">
        <f>V41+W41</f>
        <v>4376930</v>
      </c>
      <c r="Y41" s="157">
        <f t="shared" si="8"/>
        <v>717720</v>
      </c>
      <c r="Z41" s="157">
        <f t="shared" si="8"/>
        <v>2153220</v>
      </c>
      <c r="AA41" s="157">
        <f>SUM(Y41:Z41)</f>
        <v>2870940</v>
      </c>
      <c r="AB41" s="158">
        <f t="shared" ref="AB41:AD73" si="10">H41*R41</f>
        <v>2720460</v>
      </c>
      <c r="AC41" s="158">
        <f t="shared" si="10"/>
        <v>2870580</v>
      </c>
      <c r="AD41" s="159">
        <f t="shared" si="10"/>
        <v>3014520</v>
      </c>
    </row>
    <row r="42" spans="1:30" x14ac:dyDescent="0.3">
      <c r="A42" s="150">
        <v>2111</v>
      </c>
      <c r="B42" s="151" t="s">
        <v>15</v>
      </c>
      <c r="C42" s="152">
        <v>310</v>
      </c>
      <c r="D42" s="152">
        <v>310</v>
      </c>
      <c r="E42" s="152">
        <v>850</v>
      </c>
      <c r="F42" s="153">
        <v>850</v>
      </c>
      <c r="G42" s="153">
        <v>850</v>
      </c>
      <c r="H42" s="153">
        <v>850</v>
      </c>
      <c r="I42" s="153">
        <v>850</v>
      </c>
      <c r="J42" s="153">
        <v>850</v>
      </c>
      <c r="K42" s="135"/>
      <c r="L42" s="154">
        <v>38449</v>
      </c>
      <c r="M42" s="154">
        <v>19224</v>
      </c>
      <c r="N42" s="154">
        <f t="shared" si="9"/>
        <v>57673</v>
      </c>
      <c r="O42" s="155">
        <v>13450</v>
      </c>
      <c r="P42" s="155">
        <v>40352</v>
      </c>
      <c r="Q42" s="156">
        <v>53802</v>
      </c>
      <c r="R42" s="156">
        <v>50981</v>
      </c>
      <c r="S42" s="156">
        <v>53794</v>
      </c>
      <c r="T42" s="156">
        <v>56492</v>
      </c>
      <c r="U42" s="135"/>
      <c r="V42" s="157">
        <f t="shared" si="7"/>
        <v>11919190</v>
      </c>
      <c r="W42" s="157">
        <f t="shared" si="7"/>
        <v>16340400</v>
      </c>
      <c r="X42" s="157">
        <f>V42+W42</f>
        <v>28259590</v>
      </c>
      <c r="Y42" s="157">
        <f t="shared" si="8"/>
        <v>11432500</v>
      </c>
      <c r="Z42" s="157">
        <f t="shared" si="8"/>
        <v>34299200</v>
      </c>
      <c r="AA42" s="157">
        <f>SUM(Y42:Z42)</f>
        <v>45731700</v>
      </c>
      <c r="AB42" s="158">
        <f t="shared" si="10"/>
        <v>43333850</v>
      </c>
      <c r="AC42" s="158">
        <f t="shared" si="10"/>
        <v>45724900</v>
      </c>
      <c r="AD42" s="159">
        <f t="shared" si="10"/>
        <v>48018200</v>
      </c>
    </row>
    <row r="43" spans="1:30" x14ac:dyDescent="0.3">
      <c r="A43" s="150">
        <v>2311</v>
      </c>
      <c r="B43" s="151" t="s">
        <v>16</v>
      </c>
      <c r="C43" s="152">
        <v>125</v>
      </c>
      <c r="D43" s="152">
        <v>125</v>
      </c>
      <c r="E43" s="152">
        <v>990</v>
      </c>
      <c r="F43" s="153">
        <v>990</v>
      </c>
      <c r="G43" s="153">
        <v>990</v>
      </c>
      <c r="H43" s="153">
        <v>990</v>
      </c>
      <c r="I43" s="153">
        <v>990</v>
      </c>
      <c r="J43" s="153">
        <v>990</v>
      </c>
      <c r="K43" s="135"/>
      <c r="L43" s="154">
        <v>38570</v>
      </c>
      <c r="M43" s="154">
        <v>19285</v>
      </c>
      <c r="N43" s="154">
        <f t="shared" si="9"/>
        <v>57855</v>
      </c>
      <c r="O43" s="155">
        <v>13493</v>
      </c>
      <c r="P43" s="155">
        <v>40479</v>
      </c>
      <c r="Q43" s="156">
        <v>53972</v>
      </c>
      <c r="R43" s="156">
        <v>51142</v>
      </c>
      <c r="S43" s="156">
        <v>53964</v>
      </c>
      <c r="T43" s="156">
        <v>56670</v>
      </c>
      <c r="U43" s="135"/>
      <c r="V43" s="157">
        <f t="shared" si="7"/>
        <v>4821250</v>
      </c>
      <c r="W43" s="157">
        <f t="shared" si="7"/>
        <v>19092150</v>
      </c>
      <c r="X43" s="157">
        <f>V43+W43</f>
        <v>23913400</v>
      </c>
      <c r="Y43" s="157">
        <f t="shared" si="8"/>
        <v>13358070</v>
      </c>
      <c r="Z43" s="157">
        <f t="shared" si="8"/>
        <v>40074210</v>
      </c>
      <c r="AA43" s="157">
        <f>SUM(Y43:Z43)</f>
        <v>53432280</v>
      </c>
      <c r="AB43" s="158">
        <f t="shared" si="10"/>
        <v>50630580</v>
      </c>
      <c r="AC43" s="158">
        <f t="shared" si="10"/>
        <v>53424360</v>
      </c>
      <c r="AD43" s="159">
        <f t="shared" si="10"/>
        <v>56103300</v>
      </c>
    </row>
    <row r="44" spans="1:30" x14ac:dyDescent="0.3">
      <c r="A44" s="150">
        <v>2012</v>
      </c>
      <c r="B44" s="151" t="s">
        <v>17</v>
      </c>
      <c r="C44" s="152">
        <v>125</v>
      </c>
      <c r="D44" s="152">
        <v>125</v>
      </c>
      <c r="E44" s="152">
        <v>120</v>
      </c>
      <c r="F44" s="153">
        <v>120</v>
      </c>
      <c r="G44" s="153">
        <v>120</v>
      </c>
      <c r="H44" s="153">
        <v>120</v>
      </c>
      <c r="I44" s="153">
        <v>120</v>
      </c>
      <c r="J44" s="153">
        <v>120</v>
      </c>
      <c r="K44" s="135"/>
      <c r="L44" s="154">
        <v>6821</v>
      </c>
      <c r="M44" s="154">
        <v>3411</v>
      </c>
      <c r="N44" s="154">
        <f t="shared" si="9"/>
        <v>10232</v>
      </c>
      <c r="O44" s="155">
        <v>2428</v>
      </c>
      <c r="P44" s="155">
        <v>7282</v>
      </c>
      <c r="Q44" s="156">
        <v>9710</v>
      </c>
      <c r="R44" s="156">
        <v>9163</v>
      </c>
      <c r="S44" s="156">
        <v>9346</v>
      </c>
      <c r="T44" s="156">
        <v>9533</v>
      </c>
      <c r="U44" s="135"/>
      <c r="V44" s="157">
        <f t="shared" si="7"/>
        <v>852625</v>
      </c>
      <c r="W44" s="157">
        <f t="shared" si="7"/>
        <v>409320</v>
      </c>
      <c r="X44" s="157">
        <f>V44+W44</f>
        <v>1261945</v>
      </c>
      <c r="Y44" s="157">
        <f t="shared" si="8"/>
        <v>291360</v>
      </c>
      <c r="Z44" s="157">
        <f t="shared" si="8"/>
        <v>873840</v>
      </c>
      <c r="AA44" s="157">
        <f>SUM(Y44:Z44)</f>
        <v>1165200</v>
      </c>
      <c r="AB44" s="158">
        <f t="shared" si="10"/>
        <v>1099560</v>
      </c>
      <c r="AC44" s="158">
        <f t="shared" si="10"/>
        <v>1121520</v>
      </c>
      <c r="AD44" s="159">
        <f t="shared" si="10"/>
        <v>1143960</v>
      </c>
    </row>
    <row r="45" spans="1:30" x14ac:dyDescent="0.3">
      <c r="A45" s="150">
        <v>2112</v>
      </c>
      <c r="B45" s="151" t="s">
        <v>18</v>
      </c>
      <c r="C45" s="152">
        <v>60</v>
      </c>
      <c r="D45" s="152">
        <v>60</v>
      </c>
      <c r="E45" s="152">
        <v>230</v>
      </c>
      <c r="F45" s="153">
        <v>230</v>
      </c>
      <c r="G45" s="153">
        <v>230</v>
      </c>
      <c r="H45" s="153">
        <v>230</v>
      </c>
      <c r="I45" s="153">
        <v>230</v>
      </c>
      <c r="J45" s="153">
        <v>230</v>
      </c>
      <c r="K45" s="135"/>
      <c r="L45" s="154">
        <v>6821</v>
      </c>
      <c r="M45" s="154">
        <v>3411</v>
      </c>
      <c r="N45" s="154">
        <f t="shared" si="9"/>
        <v>10232</v>
      </c>
      <c r="O45" s="155">
        <v>2428</v>
      </c>
      <c r="P45" s="155">
        <v>7282</v>
      </c>
      <c r="Q45" s="156">
        <v>9710</v>
      </c>
      <c r="R45" s="156">
        <v>9163</v>
      </c>
      <c r="S45" s="156">
        <v>9346</v>
      </c>
      <c r="T45" s="156">
        <v>9533</v>
      </c>
      <c r="U45" s="135"/>
      <c r="V45" s="157">
        <f t="shared" si="7"/>
        <v>409260</v>
      </c>
      <c r="W45" s="157">
        <f t="shared" si="7"/>
        <v>784530</v>
      </c>
      <c r="X45" s="157">
        <f t="shared" ref="X45:X58" si="11">V45+W45</f>
        <v>1193790</v>
      </c>
      <c r="Y45" s="157">
        <f t="shared" si="8"/>
        <v>558440</v>
      </c>
      <c r="Z45" s="157">
        <f t="shared" si="8"/>
        <v>1674860</v>
      </c>
      <c r="AA45" s="157">
        <f t="shared" ref="AA45:AA73" si="12">SUM(Y45:Z45)</f>
        <v>2233300</v>
      </c>
      <c r="AB45" s="158">
        <f t="shared" si="10"/>
        <v>2107490</v>
      </c>
      <c r="AC45" s="158">
        <f t="shared" si="10"/>
        <v>2149580</v>
      </c>
      <c r="AD45" s="159">
        <f t="shared" si="10"/>
        <v>2192590</v>
      </c>
    </row>
    <row r="46" spans="1:30" x14ac:dyDescent="0.3">
      <c r="A46" s="150">
        <v>2312</v>
      </c>
      <c r="B46" s="151" t="s">
        <v>19</v>
      </c>
      <c r="C46" s="152">
        <v>80</v>
      </c>
      <c r="D46" s="152">
        <v>80</v>
      </c>
      <c r="E46" s="152">
        <v>260</v>
      </c>
      <c r="F46" s="153">
        <v>260</v>
      </c>
      <c r="G46" s="153">
        <v>260</v>
      </c>
      <c r="H46" s="153">
        <v>260</v>
      </c>
      <c r="I46" s="153">
        <v>260</v>
      </c>
      <c r="J46" s="153">
        <v>260</v>
      </c>
      <c r="K46" s="135"/>
      <c r="L46" s="154">
        <v>6821</v>
      </c>
      <c r="M46" s="154">
        <v>3411</v>
      </c>
      <c r="N46" s="154">
        <f t="shared" si="9"/>
        <v>10232</v>
      </c>
      <c r="O46" s="155">
        <v>2428</v>
      </c>
      <c r="P46" s="155">
        <v>7282</v>
      </c>
      <c r="Q46" s="156">
        <v>9710</v>
      </c>
      <c r="R46" s="156">
        <v>9163</v>
      </c>
      <c r="S46" s="156">
        <v>9346</v>
      </c>
      <c r="T46" s="156">
        <v>9533</v>
      </c>
      <c r="U46" s="135"/>
      <c r="V46" s="157">
        <f t="shared" si="7"/>
        <v>545680</v>
      </c>
      <c r="W46" s="157">
        <f t="shared" si="7"/>
        <v>886860</v>
      </c>
      <c r="X46" s="157">
        <f t="shared" si="11"/>
        <v>1432540</v>
      </c>
      <c r="Y46" s="157">
        <f t="shared" si="8"/>
        <v>631280</v>
      </c>
      <c r="Z46" s="157">
        <f t="shared" si="8"/>
        <v>1893320</v>
      </c>
      <c r="AA46" s="157">
        <f t="shared" si="12"/>
        <v>2524600</v>
      </c>
      <c r="AB46" s="158">
        <f t="shared" si="10"/>
        <v>2382380</v>
      </c>
      <c r="AC46" s="158">
        <f t="shared" si="10"/>
        <v>2429960</v>
      </c>
      <c r="AD46" s="159">
        <f t="shared" si="10"/>
        <v>2478580</v>
      </c>
    </row>
    <row r="47" spans="1:30" x14ac:dyDescent="0.3">
      <c r="A47" s="150">
        <v>2013</v>
      </c>
      <c r="B47" s="151" t="s">
        <v>20</v>
      </c>
      <c r="C47" s="152">
        <v>125</v>
      </c>
      <c r="D47" s="152">
        <v>125</v>
      </c>
      <c r="E47" s="152">
        <v>120</v>
      </c>
      <c r="F47" s="153">
        <v>120</v>
      </c>
      <c r="G47" s="153">
        <v>120</v>
      </c>
      <c r="H47" s="153">
        <v>120</v>
      </c>
      <c r="I47" s="153">
        <v>120</v>
      </c>
      <c r="J47" s="153">
        <v>120</v>
      </c>
      <c r="K47" s="135"/>
      <c r="L47" s="154">
        <v>197</v>
      </c>
      <c r="M47" s="154">
        <v>99</v>
      </c>
      <c r="N47" s="154">
        <f t="shared" si="9"/>
        <v>296</v>
      </c>
      <c r="O47" s="155">
        <v>58</v>
      </c>
      <c r="P47" s="155">
        <v>172</v>
      </c>
      <c r="Q47" s="156">
        <v>230</v>
      </c>
      <c r="R47" s="156">
        <v>164</v>
      </c>
      <c r="S47" s="156">
        <v>166</v>
      </c>
      <c r="T47" s="156">
        <v>167</v>
      </c>
      <c r="U47" s="135"/>
      <c r="V47" s="157">
        <f t="shared" si="7"/>
        <v>24625</v>
      </c>
      <c r="W47" s="157">
        <f t="shared" si="7"/>
        <v>11880</v>
      </c>
      <c r="X47" s="157">
        <f t="shared" si="11"/>
        <v>36505</v>
      </c>
      <c r="Y47" s="157">
        <f t="shared" si="8"/>
        <v>6960</v>
      </c>
      <c r="Z47" s="157">
        <f t="shared" si="8"/>
        <v>20640</v>
      </c>
      <c r="AA47" s="157">
        <f t="shared" si="12"/>
        <v>27600</v>
      </c>
      <c r="AB47" s="158">
        <f t="shared" si="10"/>
        <v>19680</v>
      </c>
      <c r="AC47" s="158">
        <f t="shared" si="10"/>
        <v>19920</v>
      </c>
      <c r="AD47" s="159">
        <f t="shared" si="10"/>
        <v>20040</v>
      </c>
    </row>
    <row r="48" spans="1:30" x14ac:dyDescent="0.3">
      <c r="A48" s="150">
        <v>2113</v>
      </c>
      <c r="B48" s="151" t="s">
        <v>21</v>
      </c>
      <c r="C48" s="152">
        <v>190</v>
      </c>
      <c r="D48" s="152">
        <v>190</v>
      </c>
      <c r="E48" s="152">
        <v>850</v>
      </c>
      <c r="F48" s="153">
        <v>850</v>
      </c>
      <c r="G48" s="153">
        <v>850</v>
      </c>
      <c r="H48" s="153">
        <v>850</v>
      </c>
      <c r="I48" s="153">
        <v>850</v>
      </c>
      <c r="J48" s="153">
        <v>850</v>
      </c>
      <c r="K48" s="135"/>
      <c r="L48" s="154">
        <v>197</v>
      </c>
      <c r="M48" s="154">
        <v>99</v>
      </c>
      <c r="N48" s="154">
        <f t="shared" si="9"/>
        <v>296</v>
      </c>
      <c r="O48" s="155">
        <v>58</v>
      </c>
      <c r="P48" s="155">
        <v>172</v>
      </c>
      <c r="Q48" s="156">
        <v>230</v>
      </c>
      <c r="R48" s="156">
        <v>164</v>
      </c>
      <c r="S48" s="156">
        <v>166</v>
      </c>
      <c r="T48" s="156">
        <v>167</v>
      </c>
      <c r="U48" s="135"/>
      <c r="V48" s="157">
        <f t="shared" si="7"/>
        <v>37430</v>
      </c>
      <c r="W48" s="157">
        <f t="shared" si="7"/>
        <v>84150</v>
      </c>
      <c r="X48" s="157">
        <f t="shared" si="11"/>
        <v>121580</v>
      </c>
      <c r="Y48" s="157">
        <f t="shared" si="8"/>
        <v>49300</v>
      </c>
      <c r="Z48" s="157">
        <f t="shared" si="8"/>
        <v>146200</v>
      </c>
      <c r="AA48" s="157">
        <f t="shared" si="12"/>
        <v>195500</v>
      </c>
      <c r="AB48" s="158">
        <f t="shared" si="10"/>
        <v>139400</v>
      </c>
      <c r="AC48" s="158">
        <f t="shared" si="10"/>
        <v>141100</v>
      </c>
      <c r="AD48" s="159">
        <f t="shared" si="10"/>
        <v>141950</v>
      </c>
    </row>
    <row r="49" spans="1:30" x14ac:dyDescent="0.3">
      <c r="A49" s="150">
        <v>2313</v>
      </c>
      <c r="B49" s="151" t="s">
        <v>22</v>
      </c>
      <c r="C49" s="152">
        <v>100</v>
      </c>
      <c r="D49" s="152">
        <v>100</v>
      </c>
      <c r="E49" s="152">
        <v>990</v>
      </c>
      <c r="F49" s="153">
        <v>990</v>
      </c>
      <c r="G49" s="153">
        <v>990</v>
      </c>
      <c r="H49" s="153">
        <v>990</v>
      </c>
      <c r="I49" s="153">
        <v>990</v>
      </c>
      <c r="J49" s="153">
        <v>990</v>
      </c>
      <c r="K49" s="135"/>
      <c r="L49" s="154">
        <v>197</v>
      </c>
      <c r="M49" s="154">
        <v>99</v>
      </c>
      <c r="N49" s="154">
        <f t="shared" si="9"/>
        <v>296</v>
      </c>
      <c r="O49" s="155">
        <v>58</v>
      </c>
      <c r="P49" s="155">
        <v>172</v>
      </c>
      <c r="Q49" s="156">
        <v>230</v>
      </c>
      <c r="R49" s="156">
        <v>164</v>
      </c>
      <c r="S49" s="156">
        <v>166</v>
      </c>
      <c r="T49" s="156">
        <v>167</v>
      </c>
      <c r="U49" s="135"/>
      <c r="V49" s="157">
        <f t="shared" si="7"/>
        <v>19700</v>
      </c>
      <c r="W49" s="157">
        <f t="shared" si="7"/>
        <v>98010</v>
      </c>
      <c r="X49" s="157">
        <f t="shared" si="11"/>
        <v>117710</v>
      </c>
      <c r="Y49" s="157">
        <f t="shared" si="8"/>
        <v>57420</v>
      </c>
      <c r="Z49" s="157">
        <f t="shared" si="8"/>
        <v>170280</v>
      </c>
      <c r="AA49" s="157">
        <f t="shared" si="12"/>
        <v>227700</v>
      </c>
      <c r="AB49" s="158">
        <f t="shared" si="10"/>
        <v>162360</v>
      </c>
      <c r="AC49" s="158">
        <f t="shared" si="10"/>
        <v>164340</v>
      </c>
      <c r="AD49" s="159">
        <f t="shared" si="10"/>
        <v>165330</v>
      </c>
    </row>
    <row r="50" spans="1:30" x14ac:dyDescent="0.3">
      <c r="A50" s="150">
        <v>2014</v>
      </c>
      <c r="B50" s="151" t="s">
        <v>23</v>
      </c>
      <c r="C50" s="152">
        <v>190</v>
      </c>
      <c r="D50" s="152">
        <v>195</v>
      </c>
      <c r="E50" s="152">
        <v>120</v>
      </c>
      <c r="F50" s="153">
        <v>120</v>
      </c>
      <c r="G50" s="153">
        <v>120</v>
      </c>
      <c r="H50" s="153">
        <v>120</v>
      </c>
      <c r="I50" s="153">
        <v>120</v>
      </c>
      <c r="J50" s="153">
        <v>120</v>
      </c>
      <c r="K50" s="135"/>
      <c r="L50" s="154">
        <v>68</v>
      </c>
      <c r="M50" s="154">
        <v>34</v>
      </c>
      <c r="N50" s="154">
        <f t="shared" si="9"/>
        <v>102</v>
      </c>
      <c r="O50" s="155">
        <v>24</v>
      </c>
      <c r="P50" s="155">
        <v>73</v>
      </c>
      <c r="Q50" s="156">
        <v>97</v>
      </c>
      <c r="R50" s="156">
        <v>94</v>
      </c>
      <c r="S50" s="156">
        <v>97</v>
      </c>
      <c r="T50" s="156">
        <v>99</v>
      </c>
      <c r="U50" s="135"/>
      <c r="V50" s="157">
        <f t="shared" si="7"/>
        <v>13260</v>
      </c>
      <c r="W50" s="157">
        <f t="shared" si="7"/>
        <v>4080</v>
      </c>
      <c r="X50" s="157">
        <f t="shared" si="11"/>
        <v>17340</v>
      </c>
      <c r="Y50" s="157">
        <f t="shared" si="8"/>
        <v>2880</v>
      </c>
      <c r="Z50" s="157">
        <f t="shared" si="8"/>
        <v>8760</v>
      </c>
      <c r="AA50" s="157">
        <f t="shared" si="12"/>
        <v>11640</v>
      </c>
      <c r="AB50" s="158">
        <f t="shared" si="10"/>
        <v>11280</v>
      </c>
      <c r="AC50" s="158">
        <f t="shared" si="10"/>
        <v>11640</v>
      </c>
      <c r="AD50" s="159">
        <f t="shared" si="10"/>
        <v>11880</v>
      </c>
    </row>
    <row r="51" spans="1:30" x14ac:dyDescent="0.3">
      <c r="A51" s="150">
        <v>2114</v>
      </c>
      <c r="B51" s="151" t="s">
        <v>24</v>
      </c>
      <c r="C51" s="152">
        <v>310</v>
      </c>
      <c r="D51" s="152">
        <v>310</v>
      </c>
      <c r="E51" s="152">
        <v>850</v>
      </c>
      <c r="F51" s="153">
        <v>850</v>
      </c>
      <c r="G51" s="153">
        <v>850</v>
      </c>
      <c r="H51" s="153">
        <v>850</v>
      </c>
      <c r="I51" s="153">
        <v>850</v>
      </c>
      <c r="J51" s="153">
        <v>850</v>
      </c>
      <c r="K51" s="135"/>
      <c r="L51" s="154">
        <v>68</v>
      </c>
      <c r="M51" s="154">
        <v>34</v>
      </c>
      <c r="N51" s="154">
        <f t="shared" si="9"/>
        <v>102</v>
      </c>
      <c r="O51" s="155">
        <v>24</v>
      </c>
      <c r="P51" s="155">
        <v>73</v>
      </c>
      <c r="Q51" s="156">
        <v>97</v>
      </c>
      <c r="R51" s="156">
        <v>94</v>
      </c>
      <c r="S51" s="156">
        <v>97</v>
      </c>
      <c r="T51" s="156">
        <v>99</v>
      </c>
      <c r="U51" s="135"/>
      <c r="V51" s="157">
        <f t="shared" si="7"/>
        <v>21080</v>
      </c>
      <c r="W51" s="157">
        <f t="shared" si="7"/>
        <v>28900</v>
      </c>
      <c r="X51" s="157">
        <f t="shared" si="11"/>
        <v>49980</v>
      </c>
      <c r="Y51" s="157">
        <f t="shared" si="8"/>
        <v>20400</v>
      </c>
      <c r="Z51" s="157">
        <f t="shared" si="8"/>
        <v>62050</v>
      </c>
      <c r="AA51" s="157">
        <f t="shared" si="12"/>
        <v>82450</v>
      </c>
      <c r="AB51" s="158">
        <f t="shared" si="10"/>
        <v>79900</v>
      </c>
      <c r="AC51" s="158">
        <f t="shared" si="10"/>
        <v>82450</v>
      </c>
      <c r="AD51" s="159">
        <f t="shared" si="10"/>
        <v>84150</v>
      </c>
    </row>
    <row r="52" spans="1:30" x14ac:dyDescent="0.3">
      <c r="A52" s="150">
        <v>2314</v>
      </c>
      <c r="B52" s="151" t="s">
        <v>25</v>
      </c>
      <c r="C52" s="152">
        <v>375</v>
      </c>
      <c r="D52" s="152">
        <v>380</v>
      </c>
      <c r="E52" s="152">
        <v>990</v>
      </c>
      <c r="F52" s="153">
        <v>990</v>
      </c>
      <c r="G52" s="153">
        <v>990</v>
      </c>
      <c r="H52" s="153">
        <v>990</v>
      </c>
      <c r="I52" s="153">
        <v>990</v>
      </c>
      <c r="J52" s="153">
        <v>990</v>
      </c>
      <c r="K52" s="135"/>
      <c r="L52" s="154">
        <v>68</v>
      </c>
      <c r="M52" s="154">
        <v>34</v>
      </c>
      <c r="N52" s="154">
        <f t="shared" si="9"/>
        <v>102</v>
      </c>
      <c r="O52" s="155">
        <v>24</v>
      </c>
      <c r="P52" s="155">
        <v>73</v>
      </c>
      <c r="Q52" s="156">
        <v>97</v>
      </c>
      <c r="R52" s="156">
        <v>94</v>
      </c>
      <c r="S52" s="156">
        <v>97</v>
      </c>
      <c r="T52" s="156">
        <v>99</v>
      </c>
      <c r="U52" s="135"/>
      <c r="V52" s="157">
        <f t="shared" si="7"/>
        <v>25840</v>
      </c>
      <c r="W52" s="157">
        <f t="shared" si="7"/>
        <v>33660</v>
      </c>
      <c r="X52" s="157">
        <f t="shared" si="11"/>
        <v>59500</v>
      </c>
      <c r="Y52" s="157">
        <f t="shared" si="8"/>
        <v>23760</v>
      </c>
      <c r="Z52" s="157">
        <f t="shared" si="8"/>
        <v>72270</v>
      </c>
      <c r="AA52" s="157">
        <f t="shared" si="12"/>
        <v>96030</v>
      </c>
      <c r="AB52" s="158">
        <f t="shared" si="10"/>
        <v>93060</v>
      </c>
      <c r="AC52" s="158">
        <f t="shared" si="10"/>
        <v>96030</v>
      </c>
      <c r="AD52" s="159">
        <f t="shared" si="10"/>
        <v>98010</v>
      </c>
    </row>
    <row r="53" spans="1:30" x14ac:dyDescent="0.3">
      <c r="A53" s="160">
        <v>2005</v>
      </c>
      <c r="B53" s="151" t="s">
        <v>26</v>
      </c>
      <c r="C53" s="164">
        <v>125</v>
      </c>
      <c r="D53" s="152">
        <v>125</v>
      </c>
      <c r="E53" s="164">
        <v>60</v>
      </c>
      <c r="F53" s="167">
        <v>60</v>
      </c>
      <c r="G53" s="167">
        <v>60</v>
      </c>
      <c r="H53" s="167">
        <v>60</v>
      </c>
      <c r="I53" s="167">
        <v>60</v>
      </c>
      <c r="J53" s="167">
        <v>60</v>
      </c>
      <c r="K53" s="135"/>
      <c r="L53" s="154">
        <v>48662</v>
      </c>
      <c r="M53" s="154">
        <v>24331</v>
      </c>
      <c r="N53" s="154">
        <f t="shared" si="9"/>
        <v>72993</v>
      </c>
      <c r="O53" s="155">
        <v>19833</v>
      </c>
      <c r="P53" s="155">
        <v>59500</v>
      </c>
      <c r="Q53" s="156">
        <v>79333</v>
      </c>
      <c r="R53" s="156">
        <v>86172</v>
      </c>
      <c r="S53" s="156">
        <v>91342</v>
      </c>
      <c r="T53" s="156">
        <v>96823</v>
      </c>
      <c r="U53" s="135"/>
      <c r="V53" s="157">
        <f t="shared" si="7"/>
        <v>6082750</v>
      </c>
      <c r="W53" s="157">
        <f t="shared" si="7"/>
        <v>1459860</v>
      </c>
      <c r="X53" s="157">
        <f t="shared" si="11"/>
        <v>7542610</v>
      </c>
      <c r="Y53" s="157">
        <f t="shared" si="8"/>
        <v>1189980</v>
      </c>
      <c r="Z53" s="157">
        <f t="shared" si="8"/>
        <v>3570000</v>
      </c>
      <c r="AA53" s="157">
        <f t="shared" si="12"/>
        <v>4759980</v>
      </c>
      <c r="AB53" s="158">
        <f t="shared" si="10"/>
        <v>5170320</v>
      </c>
      <c r="AC53" s="158">
        <f t="shared" si="10"/>
        <v>5480520</v>
      </c>
      <c r="AD53" s="159">
        <f t="shared" si="10"/>
        <v>5809380</v>
      </c>
    </row>
    <row r="54" spans="1:30" x14ac:dyDescent="0.3">
      <c r="A54" s="150">
        <v>2017</v>
      </c>
      <c r="B54" s="151" t="s">
        <v>27</v>
      </c>
      <c r="C54" s="152">
        <v>125</v>
      </c>
      <c r="D54" s="152">
        <v>125</v>
      </c>
      <c r="E54" s="152">
        <v>320</v>
      </c>
      <c r="F54" s="153">
        <v>120</v>
      </c>
      <c r="G54" s="153">
        <v>120</v>
      </c>
      <c r="H54" s="153">
        <v>120</v>
      </c>
      <c r="I54" s="153">
        <v>120</v>
      </c>
      <c r="J54" s="153">
        <v>120</v>
      </c>
      <c r="K54" s="135"/>
      <c r="L54" s="154">
        <v>211</v>
      </c>
      <c r="M54" s="154">
        <v>106</v>
      </c>
      <c r="N54" s="154">
        <f t="shared" si="9"/>
        <v>317</v>
      </c>
      <c r="O54" s="155">
        <v>75</v>
      </c>
      <c r="P54" s="155">
        <v>225</v>
      </c>
      <c r="Q54" s="156">
        <v>300</v>
      </c>
      <c r="R54" s="156">
        <v>284</v>
      </c>
      <c r="S54" s="156">
        <v>289</v>
      </c>
      <c r="T54" s="156">
        <v>295</v>
      </c>
      <c r="U54" s="135"/>
      <c r="V54" s="157">
        <f t="shared" si="7"/>
        <v>26375</v>
      </c>
      <c r="W54" s="157">
        <f t="shared" si="7"/>
        <v>33920</v>
      </c>
      <c r="X54" s="157">
        <f t="shared" si="11"/>
        <v>60295</v>
      </c>
      <c r="Y54" s="157">
        <f t="shared" si="8"/>
        <v>9000</v>
      </c>
      <c r="Z54" s="157">
        <f t="shared" si="8"/>
        <v>27000</v>
      </c>
      <c r="AA54" s="157">
        <f t="shared" si="12"/>
        <v>36000</v>
      </c>
      <c r="AB54" s="158">
        <f t="shared" si="10"/>
        <v>34080</v>
      </c>
      <c r="AC54" s="158">
        <f t="shared" si="10"/>
        <v>34680</v>
      </c>
      <c r="AD54" s="159">
        <f t="shared" si="10"/>
        <v>35400</v>
      </c>
    </row>
    <row r="55" spans="1:30" x14ac:dyDescent="0.3">
      <c r="A55" s="150">
        <v>2019</v>
      </c>
      <c r="B55" s="151" t="s">
        <v>28</v>
      </c>
      <c r="C55" s="152">
        <v>190</v>
      </c>
      <c r="D55" s="152">
        <v>195</v>
      </c>
      <c r="E55" s="152">
        <v>320</v>
      </c>
      <c r="F55" s="153">
        <v>120</v>
      </c>
      <c r="G55" s="153">
        <v>120</v>
      </c>
      <c r="H55" s="153">
        <v>120</v>
      </c>
      <c r="I55" s="153">
        <v>120</v>
      </c>
      <c r="J55" s="153">
        <v>120</v>
      </c>
      <c r="K55" s="135"/>
      <c r="L55" s="154">
        <v>0</v>
      </c>
      <c r="M55" s="154">
        <v>0</v>
      </c>
      <c r="N55" s="154">
        <f t="shared" si="9"/>
        <v>0</v>
      </c>
      <c r="O55" s="155">
        <v>0</v>
      </c>
      <c r="P55" s="155">
        <v>0</v>
      </c>
      <c r="Q55" s="156">
        <v>0</v>
      </c>
      <c r="R55" s="156">
        <v>0</v>
      </c>
      <c r="S55" s="156">
        <v>0</v>
      </c>
      <c r="T55" s="156">
        <v>0</v>
      </c>
      <c r="U55" s="135"/>
      <c r="V55" s="157">
        <f t="shared" si="7"/>
        <v>0</v>
      </c>
      <c r="W55" s="157">
        <f t="shared" si="7"/>
        <v>0</v>
      </c>
      <c r="X55" s="157">
        <f t="shared" si="11"/>
        <v>0</v>
      </c>
      <c r="Y55" s="157">
        <f t="shared" si="8"/>
        <v>0</v>
      </c>
      <c r="Z55" s="157">
        <f t="shared" si="8"/>
        <v>0</v>
      </c>
      <c r="AA55" s="157">
        <f t="shared" si="12"/>
        <v>0</v>
      </c>
      <c r="AB55" s="158">
        <f t="shared" si="10"/>
        <v>0</v>
      </c>
      <c r="AC55" s="158">
        <f t="shared" si="10"/>
        <v>0</v>
      </c>
      <c r="AD55" s="159">
        <f t="shared" si="10"/>
        <v>0</v>
      </c>
    </row>
    <row r="56" spans="1:30" ht="24.6" x14ac:dyDescent="0.3">
      <c r="A56" s="150">
        <v>2051</v>
      </c>
      <c r="B56" s="151" t="s">
        <v>29</v>
      </c>
      <c r="C56" s="152">
        <v>65</v>
      </c>
      <c r="D56" s="152">
        <v>65</v>
      </c>
      <c r="E56" s="164">
        <v>70</v>
      </c>
      <c r="F56" s="167">
        <v>70</v>
      </c>
      <c r="G56" s="167">
        <v>70</v>
      </c>
      <c r="H56" s="167">
        <v>70</v>
      </c>
      <c r="I56" s="167">
        <v>70</v>
      </c>
      <c r="J56" s="167">
        <v>70</v>
      </c>
      <c r="K56" s="135"/>
      <c r="L56" s="154">
        <v>9611</v>
      </c>
      <c r="M56" s="154">
        <v>4806</v>
      </c>
      <c r="N56" s="154">
        <f t="shared" si="9"/>
        <v>14417</v>
      </c>
      <c r="O56" s="155">
        <v>3360</v>
      </c>
      <c r="P56" s="155">
        <v>10078</v>
      </c>
      <c r="Q56" s="156">
        <v>13438</v>
      </c>
      <c r="R56" s="156">
        <v>12721</v>
      </c>
      <c r="S56" s="156">
        <v>13421</v>
      </c>
      <c r="T56" s="156">
        <v>14091</v>
      </c>
      <c r="U56" s="135"/>
      <c r="V56" s="157">
        <f t="shared" ref="V56:W71" si="13">L56*D56</f>
        <v>624715</v>
      </c>
      <c r="W56" s="157">
        <f t="shared" si="13"/>
        <v>336420</v>
      </c>
      <c r="X56" s="157">
        <f t="shared" si="11"/>
        <v>961135</v>
      </c>
      <c r="Y56" s="157">
        <f t="shared" ref="Y56:Z71" si="14">O56*F56</f>
        <v>235200</v>
      </c>
      <c r="Z56" s="157">
        <f t="shared" si="14"/>
        <v>705460</v>
      </c>
      <c r="AA56" s="157">
        <f t="shared" si="12"/>
        <v>940660</v>
      </c>
      <c r="AB56" s="158">
        <f t="shared" si="10"/>
        <v>890470</v>
      </c>
      <c r="AC56" s="158">
        <f t="shared" si="10"/>
        <v>939470</v>
      </c>
      <c r="AD56" s="159">
        <f t="shared" si="10"/>
        <v>986370</v>
      </c>
    </row>
    <row r="57" spans="1:30" x14ac:dyDescent="0.3">
      <c r="A57" s="160">
        <v>2052</v>
      </c>
      <c r="B57" s="161" t="s">
        <v>30</v>
      </c>
      <c r="C57" s="152">
        <v>25</v>
      </c>
      <c r="D57" s="152">
        <v>25</v>
      </c>
      <c r="E57" s="164">
        <v>30</v>
      </c>
      <c r="F57" s="167">
        <v>30</v>
      </c>
      <c r="G57" s="167">
        <v>30</v>
      </c>
      <c r="H57" s="167">
        <v>30</v>
      </c>
      <c r="I57" s="167">
        <v>30</v>
      </c>
      <c r="J57" s="167">
        <v>30</v>
      </c>
      <c r="K57" s="135"/>
      <c r="L57" s="154">
        <v>1409</v>
      </c>
      <c r="M57" s="154">
        <v>704</v>
      </c>
      <c r="N57" s="154">
        <f t="shared" si="9"/>
        <v>2113</v>
      </c>
      <c r="O57" s="155">
        <v>574</v>
      </c>
      <c r="P57" s="155">
        <v>1723</v>
      </c>
      <c r="Q57" s="156">
        <v>2297</v>
      </c>
      <c r="R57" s="156">
        <v>2495</v>
      </c>
      <c r="S57" s="156">
        <v>2644</v>
      </c>
      <c r="T57" s="156">
        <v>2803</v>
      </c>
      <c r="U57" s="135"/>
      <c r="V57" s="157">
        <f t="shared" si="13"/>
        <v>35225</v>
      </c>
      <c r="W57" s="157">
        <f t="shared" si="13"/>
        <v>21120</v>
      </c>
      <c r="X57" s="157">
        <f t="shared" si="11"/>
        <v>56345</v>
      </c>
      <c r="Y57" s="157">
        <f t="shared" si="14"/>
        <v>17220</v>
      </c>
      <c r="Z57" s="157">
        <f t="shared" si="14"/>
        <v>51690</v>
      </c>
      <c r="AA57" s="157">
        <f t="shared" si="12"/>
        <v>68910</v>
      </c>
      <c r="AB57" s="158">
        <f t="shared" si="10"/>
        <v>74850</v>
      </c>
      <c r="AC57" s="158">
        <f t="shared" si="10"/>
        <v>79320</v>
      </c>
      <c r="AD57" s="159">
        <f t="shared" si="10"/>
        <v>84090</v>
      </c>
    </row>
    <row r="58" spans="1:30" x14ac:dyDescent="0.3">
      <c r="A58" s="160">
        <v>2081</v>
      </c>
      <c r="B58" s="151" t="s">
        <v>31</v>
      </c>
      <c r="C58" s="164">
        <v>155</v>
      </c>
      <c r="D58" s="152">
        <v>160</v>
      </c>
      <c r="E58" s="164">
        <v>160</v>
      </c>
      <c r="F58" s="167">
        <v>160</v>
      </c>
      <c r="G58" s="167">
        <v>160</v>
      </c>
      <c r="H58" s="167">
        <v>160</v>
      </c>
      <c r="I58" s="167">
        <v>160</v>
      </c>
      <c r="J58" s="167">
        <v>160</v>
      </c>
      <c r="K58" s="135"/>
      <c r="L58" s="154">
        <v>2214</v>
      </c>
      <c r="M58" s="154">
        <v>1107</v>
      </c>
      <c r="N58" s="154">
        <f>SUM(L58:M58)</f>
        <v>3321</v>
      </c>
      <c r="O58" s="168">
        <v>775</v>
      </c>
      <c r="P58" s="168">
        <v>2324</v>
      </c>
      <c r="Q58" s="156">
        <v>3099</v>
      </c>
      <c r="R58" s="156">
        <v>2936</v>
      </c>
      <c r="S58" s="156">
        <v>3098</v>
      </c>
      <c r="T58" s="156">
        <v>3254</v>
      </c>
      <c r="U58" s="135"/>
      <c r="V58" s="157">
        <f t="shared" si="13"/>
        <v>354240</v>
      </c>
      <c r="W58" s="157">
        <f t="shared" si="13"/>
        <v>177120</v>
      </c>
      <c r="X58" s="157">
        <f t="shared" si="11"/>
        <v>531360</v>
      </c>
      <c r="Y58" s="157">
        <f t="shared" si="14"/>
        <v>124000</v>
      </c>
      <c r="Z58" s="157">
        <f t="shared" si="14"/>
        <v>371840</v>
      </c>
      <c r="AA58" s="157">
        <f t="shared" si="12"/>
        <v>495840</v>
      </c>
      <c r="AB58" s="157">
        <f t="shared" si="10"/>
        <v>469760</v>
      </c>
      <c r="AC58" s="157">
        <f t="shared" si="10"/>
        <v>495680</v>
      </c>
      <c r="AD58" s="159">
        <f t="shared" si="10"/>
        <v>520640</v>
      </c>
    </row>
    <row r="59" spans="1:30" x14ac:dyDescent="0.3">
      <c r="A59" s="160">
        <v>2082</v>
      </c>
      <c r="B59" s="151" t="s">
        <v>32</v>
      </c>
      <c r="C59" s="164">
        <v>155</v>
      </c>
      <c r="D59" s="152">
        <v>160</v>
      </c>
      <c r="E59" s="164">
        <v>160</v>
      </c>
      <c r="F59" s="167">
        <v>160</v>
      </c>
      <c r="G59" s="167">
        <v>160</v>
      </c>
      <c r="H59" s="167">
        <v>160</v>
      </c>
      <c r="I59" s="167">
        <v>160</v>
      </c>
      <c r="J59" s="167">
        <v>160</v>
      </c>
      <c r="K59" s="135"/>
      <c r="L59" s="154">
        <v>8</v>
      </c>
      <c r="M59" s="154">
        <v>4</v>
      </c>
      <c r="N59" s="154">
        <f>SUM(L59:M59)</f>
        <v>12</v>
      </c>
      <c r="O59" s="155">
        <v>3</v>
      </c>
      <c r="P59" s="155">
        <v>8</v>
      </c>
      <c r="Q59" s="156">
        <v>11</v>
      </c>
      <c r="R59" s="156">
        <v>10</v>
      </c>
      <c r="S59" s="156">
        <v>11</v>
      </c>
      <c r="T59" s="156">
        <v>11</v>
      </c>
      <c r="U59" s="135"/>
      <c r="V59" s="157">
        <f t="shared" si="13"/>
        <v>1280</v>
      </c>
      <c r="W59" s="157">
        <f t="shared" si="13"/>
        <v>640</v>
      </c>
      <c r="X59" s="157">
        <f>V59+W59</f>
        <v>1920</v>
      </c>
      <c r="Y59" s="157">
        <f t="shared" si="14"/>
        <v>480</v>
      </c>
      <c r="Z59" s="157">
        <f t="shared" si="14"/>
        <v>1280</v>
      </c>
      <c r="AA59" s="157">
        <f t="shared" si="12"/>
        <v>1760</v>
      </c>
      <c r="AB59" s="158">
        <f t="shared" si="10"/>
        <v>1600</v>
      </c>
      <c r="AC59" s="158">
        <f t="shared" si="10"/>
        <v>1760</v>
      </c>
      <c r="AD59" s="159">
        <f t="shared" si="10"/>
        <v>1760</v>
      </c>
    </row>
    <row r="60" spans="1:30" x14ac:dyDescent="0.3">
      <c r="A60" s="160">
        <v>2083</v>
      </c>
      <c r="B60" s="151" t="s">
        <v>33</v>
      </c>
      <c r="C60" s="164">
        <v>155</v>
      </c>
      <c r="D60" s="152">
        <v>160</v>
      </c>
      <c r="E60" s="164">
        <v>160</v>
      </c>
      <c r="F60" s="167">
        <v>160</v>
      </c>
      <c r="G60" s="167">
        <v>160</v>
      </c>
      <c r="H60" s="167">
        <v>160</v>
      </c>
      <c r="I60" s="167">
        <v>160</v>
      </c>
      <c r="J60" s="167">
        <v>160</v>
      </c>
      <c r="K60" s="135"/>
      <c r="L60" s="154">
        <v>0</v>
      </c>
      <c r="M60" s="154">
        <v>0</v>
      </c>
      <c r="N60" s="154">
        <f t="shared" ref="N60:N73" si="15">SUM(L60:M60)</f>
        <v>0</v>
      </c>
      <c r="O60" s="155">
        <v>0</v>
      </c>
      <c r="P60" s="155">
        <v>0</v>
      </c>
      <c r="Q60" s="156">
        <v>0</v>
      </c>
      <c r="R60" s="156">
        <v>0</v>
      </c>
      <c r="S60" s="156">
        <v>0</v>
      </c>
      <c r="T60" s="156">
        <v>0</v>
      </c>
      <c r="U60" s="135"/>
      <c r="V60" s="157">
        <f t="shared" si="13"/>
        <v>0</v>
      </c>
      <c r="W60" s="157">
        <f t="shared" si="13"/>
        <v>0</v>
      </c>
      <c r="X60" s="157">
        <f>V60+W60</f>
        <v>0</v>
      </c>
      <c r="Y60" s="157">
        <f t="shared" si="14"/>
        <v>0</v>
      </c>
      <c r="Z60" s="157">
        <f t="shared" si="14"/>
        <v>0</v>
      </c>
      <c r="AA60" s="157">
        <f t="shared" si="12"/>
        <v>0</v>
      </c>
      <c r="AB60" s="158">
        <f t="shared" si="10"/>
        <v>0</v>
      </c>
      <c r="AC60" s="158">
        <f t="shared" si="10"/>
        <v>0</v>
      </c>
      <c r="AD60" s="159">
        <f t="shared" si="10"/>
        <v>0</v>
      </c>
    </row>
    <row r="61" spans="1:30" x14ac:dyDescent="0.3">
      <c r="A61" s="160">
        <v>2084</v>
      </c>
      <c r="B61" s="151" t="s">
        <v>34</v>
      </c>
      <c r="C61" s="164">
        <v>155</v>
      </c>
      <c r="D61" s="152">
        <v>160</v>
      </c>
      <c r="E61" s="164">
        <v>160</v>
      </c>
      <c r="F61" s="167">
        <v>160</v>
      </c>
      <c r="G61" s="167">
        <v>160</v>
      </c>
      <c r="H61" s="167">
        <v>160</v>
      </c>
      <c r="I61" s="167">
        <v>160</v>
      </c>
      <c r="J61" s="167">
        <v>160</v>
      </c>
      <c r="K61" s="135"/>
      <c r="L61" s="154">
        <v>0</v>
      </c>
      <c r="M61" s="154">
        <v>0</v>
      </c>
      <c r="N61" s="154">
        <f t="shared" si="15"/>
        <v>0</v>
      </c>
      <c r="O61" s="155">
        <v>0</v>
      </c>
      <c r="P61" s="155">
        <v>1</v>
      </c>
      <c r="Q61" s="156">
        <v>1</v>
      </c>
      <c r="R61" s="156">
        <v>1</v>
      </c>
      <c r="S61" s="156">
        <v>1</v>
      </c>
      <c r="T61" s="156">
        <v>1</v>
      </c>
      <c r="U61" s="135"/>
      <c r="V61" s="157">
        <f t="shared" si="13"/>
        <v>0</v>
      </c>
      <c r="W61" s="157">
        <f t="shared" si="13"/>
        <v>0</v>
      </c>
      <c r="X61" s="157">
        <f>V61+W61</f>
        <v>0</v>
      </c>
      <c r="Y61" s="157">
        <f t="shared" si="14"/>
        <v>0</v>
      </c>
      <c r="Z61" s="157">
        <f t="shared" si="14"/>
        <v>160</v>
      </c>
      <c r="AA61" s="157">
        <f t="shared" si="12"/>
        <v>160</v>
      </c>
      <c r="AB61" s="158">
        <f t="shared" si="10"/>
        <v>160</v>
      </c>
      <c r="AC61" s="158">
        <f t="shared" si="10"/>
        <v>160</v>
      </c>
      <c r="AD61" s="159">
        <f t="shared" si="10"/>
        <v>160</v>
      </c>
    </row>
    <row r="62" spans="1:30" x14ac:dyDescent="0.3">
      <c r="A62" s="160">
        <v>2085</v>
      </c>
      <c r="B62" s="151" t="s">
        <v>35</v>
      </c>
      <c r="C62" s="164">
        <v>155</v>
      </c>
      <c r="D62" s="152">
        <v>160</v>
      </c>
      <c r="E62" s="164">
        <v>160</v>
      </c>
      <c r="F62" s="167">
        <v>160</v>
      </c>
      <c r="G62" s="167">
        <v>160</v>
      </c>
      <c r="H62" s="167">
        <v>160</v>
      </c>
      <c r="I62" s="167">
        <v>160</v>
      </c>
      <c r="J62" s="167">
        <v>160</v>
      </c>
      <c r="K62" s="135"/>
      <c r="L62" s="154">
        <v>1829</v>
      </c>
      <c r="M62" s="154">
        <v>914</v>
      </c>
      <c r="N62" s="154">
        <f t="shared" si="15"/>
        <v>2743</v>
      </c>
      <c r="O62" s="155">
        <v>746</v>
      </c>
      <c r="P62" s="155">
        <v>2236</v>
      </c>
      <c r="Q62" s="156">
        <v>2982</v>
      </c>
      <c r="R62" s="156">
        <v>3239</v>
      </c>
      <c r="S62" s="156">
        <v>3433</v>
      </c>
      <c r="T62" s="156">
        <v>3639</v>
      </c>
      <c r="U62" s="135"/>
      <c r="V62" s="157">
        <f t="shared" si="13"/>
        <v>292640</v>
      </c>
      <c r="W62" s="157">
        <f t="shared" si="13"/>
        <v>146240</v>
      </c>
      <c r="X62" s="157">
        <f>V62+W62</f>
        <v>438880</v>
      </c>
      <c r="Y62" s="157">
        <f t="shared" si="14"/>
        <v>119360</v>
      </c>
      <c r="Z62" s="157">
        <f t="shared" si="14"/>
        <v>357760</v>
      </c>
      <c r="AA62" s="157">
        <f t="shared" si="12"/>
        <v>477120</v>
      </c>
      <c r="AB62" s="158">
        <f t="shared" si="10"/>
        <v>518240</v>
      </c>
      <c r="AC62" s="158">
        <f t="shared" si="10"/>
        <v>549280</v>
      </c>
      <c r="AD62" s="159">
        <f t="shared" si="10"/>
        <v>582240</v>
      </c>
    </row>
    <row r="63" spans="1:30" x14ac:dyDescent="0.3">
      <c r="A63" s="150">
        <v>2201</v>
      </c>
      <c r="B63" s="151" t="s">
        <v>36</v>
      </c>
      <c r="C63" s="164">
        <v>125</v>
      </c>
      <c r="D63" s="152">
        <v>125</v>
      </c>
      <c r="E63" s="164">
        <v>130</v>
      </c>
      <c r="F63" s="167">
        <v>130</v>
      </c>
      <c r="G63" s="167">
        <v>130</v>
      </c>
      <c r="H63" s="167">
        <v>130</v>
      </c>
      <c r="I63" s="167">
        <v>130</v>
      </c>
      <c r="J63" s="167">
        <v>130</v>
      </c>
      <c r="K63" s="135"/>
      <c r="L63" s="154">
        <v>12968</v>
      </c>
      <c r="M63" s="154">
        <v>6484</v>
      </c>
      <c r="N63" s="154">
        <f t="shared" si="15"/>
        <v>19452</v>
      </c>
      <c r="O63" s="155">
        <v>4542</v>
      </c>
      <c r="P63" s="155">
        <v>13626</v>
      </c>
      <c r="Q63" s="156">
        <v>18168</v>
      </c>
      <c r="R63" s="156">
        <v>16552</v>
      </c>
      <c r="S63" s="156">
        <v>17420</v>
      </c>
      <c r="T63" s="156">
        <v>18234</v>
      </c>
      <c r="U63" s="135"/>
      <c r="V63" s="157">
        <f t="shared" si="13"/>
        <v>1621000</v>
      </c>
      <c r="W63" s="157">
        <f t="shared" si="13"/>
        <v>842920</v>
      </c>
      <c r="X63" s="157">
        <f>V63+W63</f>
        <v>2463920</v>
      </c>
      <c r="Y63" s="157">
        <f t="shared" si="14"/>
        <v>590460</v>
      </c>
      <c r="Z63" s="157">
        <f t="shared" si="14"/>
        <v>1771380</v>
      </c>
      <c r="AA63" s="157">
        <f t="shared" si="12"/>
        <v>2361840</v>
      </c>
      <c r="AB63" s="158">
        <f t="shared" si="10"/>
        <v>2151760</v>
      </c>
      <c r="AC63" s="158">
        <f t="shared" si="10"/>
        <v>2264600</v>
      </c>
      <c r="AD63" s="159">
        <f t="shared" si="10"/>
        <v>2370420</v>
      </c>
    </row>
    <row r="64" spans="1:30" x14ac:dyDescent="0.3">
      <c r="A64" s="150">
        <v>2202</v>
      </c>
      <c r="B64" s="151" t="s">
        <v>37</v>
      </c>
      <c r="C64" s="164">
        <v>30</v>
      </c>
      <c r="D64" s="152">
        <v>31</v>
      </c>
      <c r="E64" s="164">
        <v>32</v>
      </c>
      <c r="F64" s="167">
        <v>32</v>
      </c>
      <c r="G64" s="167">
        <v>32</v>
      </c>
      <c r="H64" s="167">
        <v>32</v>
      </c>
      <c r="I64" s="167">
        <v>32</v>
      </c>
      <c r="J64" s="167">
        <v>32</v>
      </c>
      <c r="K64" s="135"/>
      <c r="L64" s="154">
        <v>106780</v>
      </c>
      <c r="M64" s="154">
        <v>53390</v>
      </c>
      <c r="N64" s="154">
        <f t="shared" si="15"/>
        <v>160170</v>
      </c>
      <c r="O64" s="155">
        <v>37398</v>
      </c>
      <c r="P64" s="155">
        <v>112193</v>
      </c>
      <c r="Q64" s="156">
        <v>149591</v>
      </c>
      <c r="R64" s="156">
        <v>136287</v>
      </c>
      <c r="S64" s="156">
        <v>143432</v>
      </c>
      <c r="T64" s="156">
        <v>150136</v>
      </c>
      <c r="U64" s="135"/>
      <c r="V64" s="157">
        <f t="shared" si="13"/>
        <v>3310180</v>
      </c>
      <c r="W64" s="157">
        <f t="shared" si="13"/>
        <v>1708480</v>
      </c>
      <c r="X64" s="157">
        <f t="shared" ref="X64:X73" si="16">V64+W64</f>
        <v>5018660</v>
      </c>
      <c r="Y64" s="157">
        <f t="shared" si="14"/>
        <v>1196736</v>
      </c>
      <c r="Z64" s="157">
        <f t="shared" si="14"/>
        <v>3590176</v>
      </c>
      <c r="AA64" s="157">
        <f t="shared" si="12"/>
        <v>4786912</v>
      </c>
      <c r="AB64" s="158">
        <f t="shared" si="10"/>
        <v>4361184</v>
      </c>
      <c r="AC64" s="158">
        <f t="shared" si="10"/>
        <v>4589824</v>
      </c>
      <c r="AD64" s="159">
        <f t="shared" si="10"/>
        <v>4804352</v>
      </c>
    </row>
    <row r="65" spans="1:30" x14ac:dyDescent="0.3">
      <c r="A65" s="150">
        <v>2203</v>
      </c>
      <c r="B65" s="151" t="s">
        <v>38</v>
      </c>
      <c r="C65" s="164">
        <v>225</v>
      </c>
      <c r="D65" s="152">
        <v>230</v>
      </c>
      <c r="E65" s="164">
        <v>230</v>
      </c>
      <c r="F65" s="167">
        <v>230</v>
      </c>
      <c r="G65" s="167">
        <v>230</v>
      </c>
      <c r="H65" s="167">
        <v>230</v>
      </c>
      <c r="I65" s="167">
        <v>230</v>
      </c>
      <c r="J65" s="167">
        <v>230</v>
      </c>
      <c r="K65" s="135"/>
      <c r="L65" s="154">
        <v>533</v>
      </c>
      <c r="M65" s="154">
        <v>267</v>
      </c>
      <c r="N65" s="154">
        <f t="shared" si="15"/>
        <v>800</v>
      </c>
      <c r="O65" s="155">
        <v>187</v>
      </c>
      <c r="P65" s="155">
        <v>560</v>
      </c>
      <c r="Q65" s="156">
        <v>747</v>
      </c>
      <c r="R65" s="156">
        <v>680</v>
      </c>
      <c r="S65" s="156">
        <v>716</v>
      </c>
      <c r="T65" s="156">
        <v>749</v>
      </c>
      <c r="U65" s="135"/>
      <c r="V65" s="157">
        <f t="shared" si="13"/>
        <v>122590</v>
      </c>
      <c r="W65" s="157">
        <f t="shared" si="13"/>
        <v>61410</v>
      </c>
      <c r="X65" s="157">
        <f t="shared" si="16"/>
        <v>184000</v>
      </c>
      <c r="Y65" s="157">
        <f t="shared" si="14"/>
        <v>43010</v>
      </c>
      <c r="Z65" s="157">
        <f t="shared" si="14"/>
        <v>128800</v>
      </c>
      <c r="AA65" s="157">
        <f t="shared" si="12"/>
        <v>171810</v>
      </c>
      <c r="AB65" s="158">
        <f t="shared" si="10"/>
        <v>156400</v>
      </c>
      <c r="AC65" s="158">
        <f t="shared" si="10"/>
        <v>164680</v>
      </c>
      <c r="AD65" s="159">
        <f t="shared" si="10"/>
        <v>172270</v>
      </c>
    </row>
    <row r="66" spans="1:30" x14ac:dyDescent="0.3">
      <c r="A66" s="150">
        <v>2204</v>
      </c>
      <c r="B66" s="151" t="s">
        <v>39</v>
      </c>
      <c r="C66" s="164">
        <v>125</v>
      </c>
      <c r="D66" s="152">
        <v>125</v>
      </c>
      <c r="E66" s="164">
        <v>130</v>
      </c>
      <c r="F66" s="167">
        <v>130</v>
      </c>
      <c r="G66" s="167">
        <v>130</v>
      </c>
      <c r="H66" s="167">
        <v>130</v>
      </c>
      <c r="I66" s="167">
        <v>130</v>
      </c>
      <c r="J66" s="167">
        <v>130</v>
      </c>
      <c r="K66" s="135"/>
      <c r="L66" s="154">
        <v>90</v>
      </c>
      <c r="M66" s="154">
        <v>45</v>
      </c>
      <c r="N66" s="154">
        <f t="shared" si="15"/>
        <v>135</v>
      </c>
      <c r="O66" s="155">
        <v>32</v>
      </c>
      <c r="P66" s="155">
        <v>97</v>
      </c>
      <c r="Q66" s="156">
        <v>129</v>
      </c>
      <c r="R66" s="156">
        <v>124</v>
      </c>
      <c r="S66" s="156">
        <v>127</v>
      </c>
      <c r="T66" s="156">
        <v>130</v>
      </c>
      <c r="U66" s="135"/>
      <c r="V66" s="157">
        <f t="shared" si="13"/>
        <v>11250</v>
      </c>
      <c r="W66" s="157">
        <f t="shared" si="13"/>
        <v>5850</v>
      </c>
      <c r="X66" s="157">
        <f t="shared" si="16"/>
        <v>17100</v>
      </c>
      <c r="Y66" s="157">
        <f t="shared" si="14"/>
        <v>4160</v>
      </c>
      <c r="Z66" s="157">
        <f t="shared" si="14"/>
        <v>12610</v>
      </c>
      <c r="AA66" s="157">
        <f t="shared" si="12"/>
        <v>16770</v>
      </c>
      <c r="AB66" s="158">
        <f t="shared" si="10"/>
        <v>16120</v>
      </c>
      <c r="AC66" s="158">
        <f t="shared" si="10"/>
        <v>16510</v>
      </c>
      <c r="AD66" s="159">
        <f t="shared" si="10"/>
        <v>16900</v>
      </c>
    </row>
    <row r="67" spans="1:30" x14ac:dyDescent="0.3">
      <c r="A67" s="150">
        <v>2205</v>
      </c>
      <c r="B67" s="151" t="s">
        <v>40</v>
      </c>
      <c r="C67" s="164">
        <v>30</v>
      </c>
      <c r="D67" s="152">
        <v>31</v>
      </c>
      <c r="E67" s="164">
        <v>32</v>
      </c>
      <c r="F67" s="167">
        <v>32</v>
      </c>
      <c r="G67" s="167">
        <v>32</v>
      </c>
      <c r="H67" s="167">
        <v>32</v>
      </c>
      <c r="I67" s="167">
        <v>32</v>
      </c>
      <c r="J67" s="167">
        <v>32</v>
      </c>
      <c r="K67" s="135"/>
      <c r="L67" s="154">
        <v>797</v>
      </c>
      <c r="M67" s="154">
        <v>399</v>
      </c>
      <c r="N67" s="154">
        <f t="shared" si="15"/>
        <v>1196</v>
      </c>
      <c r="O67" s="155">
        <v>286</v>
      </c>
      <c r="P67" s="155">
        <v>859</v>
      </c>
      <c r="Q67" s="156">
        <v>1145</v>
      </c>
      <c r="R67" s="156">
        <v>1103</v>
      </c>
      <c r="S67" s="156">
        <v>1132</v>
      </c>
      <c r="T67" s="156">
        <v>1161</v>
      </c>
      <c r="U67" s="135"/>
      <c r="V67" s="157">
        <f t="shared" si="13"/>
        <v>24707</v>
      </c>
      <c r="W67" s="157">
        <f t="shared" si="13"/>
        <v>12768</v>
      </c>
      <c r="X67" s="157">
        <f t="shared" si="16"/>
        <v>37475</v>
      </c>
      <c r="Y67" s="157">
        <f t="shared" si="14"/>
        <v>9152</v>
      </c>
      <c r="Z67" s="157">
        <f t="shared" si="14"/>
        <v>27488</v>
      </c>
      <c r="AA67" s="157">
        <f t="shared" si="12"/>
        <v>36640</v>
      </c>
      <c r="AB67" s="158">
        <f t="shared" si="10"/>
        <v>35296</v>
      </c>
      <c r="AC67" s="158">
        <f t="shared" si="10"/>
        <v>36224</v>
      </c>
      <c r="AD67" s="159">
        <f t="shared" si="10"/>
        <v>37152</v>
      </c>
    </row>
    <row r="68" spans="1:30" x14ac:dyDescent="0.3">
      <c r="A68" s="150">
        <v>2801</v>
      </c>
      <c r="B68" s="151" t="s">
        <v>41</v>
      </c>
      <c r="C68" s="164">
        <v>465</v>
      </c>
      <c r="D68" s="152">
        <v>465</v>
      </c>
      <c r="E68" s="164">
        <v>850</v>
      </c>
      <c r="F68" s="167">
        <v>850</v>
      </c>
      <c r="G68" s="167">
        <v>850</v>
      </c>
      <c r="H68" s="167">
        <v>850</v>
      </c>
      <c r="I68" s="167">
        <v>850</v>
      </c>
      <c r="J68" s="167">
        <v>850</v>
      </c>
      <c r="K68" s="135"/>
      <c r="L68" s="154">
        <v>12451</v>
      </c>
      <c r="M68" s="154">
        <v>6225</v>
      </c>
      <c r="N68" s="154">
        <f t="shared" si="15"/>
        <v>18676</v>
      </c>
      <c r="O68" s="155">
        <v>4736</v>
      </c>
      <c r="P68" s="155">
        <v>14206</v>
      </c>
      <c r="Q68" s="156">
        <v>18942</v>
      </c>
      <c r="R68" s="156">
        <v>19082</v>
      </c>
      <c r="S68" s="156">
        <v>20131</v>
      </c>
      <c r="T68" s="156">
        <v>21137</v>
      </c>
      <c r="U68" s="135"/>
      <c r="V68" s="157">
        <f t="shared" si="13"/>
        <v>5789715</v>
      </c>
      <c r="W68" s="157">
        <f t="shared" si="13"/>
        <v>5291250</v>
      </c>
      <c r="X68" s="157">
        <f t="shared" si="16"/>
        <v>11080965</v>
      </c>
      <c r="Y68" s="157">
        <f t="shared" si="14"/>
        <v>4025600</v>
      </c>
      <c r="Z68" s="157">
        <f t="shared" si="14"/>
        <v>12075100</v>
      </c>
      <c r="AA68" s="157">
        <f t="shared" si="12"/>
        <v>16100700</v>
      </c>
      <c r="AB68" s="158">
        <f t="shared" si="10"/>
        <v>16219700</v>
      </c>
      <c r="AC68" s="158">
        <f t="shared" si="10"/>
        <v>17111350</v>
      </c>
      <c r="AD68" s="159">
        <f t="shared" si="10"/>
        <v>17966450</v>
      </c>
    </row>
    <row r="69" spans="1:30" x14ac:dyDescent="0.3">
      <c r="A69" s="160">
        <v>2809</v>
      </c>
      <c r="B69" s="151" t="s">
        <v>42</v>
      </c>
      <c r="C69" s="164">
        <v>405</v>
      </c>
      <c r="D69" s="152">
        <v>415</v>
      </c>
      <c r="E69" s="164">
        <v>670</v>
      </c>
      <c r="F69" s="167">
        <v>670</v>
      </c>
      <c r="G69" s="167">
        <v>670</v>
      </c>
      <c r="H69" s="167">
        <v>670</v>
      </c>
      <c r="I69" s="167">
        <v>670</v>
      </c>
      <c r="J69" s="167">
        <v>670</v>
      </c>
      <c r="K69" s="135"/>
      <c r="L69" s="154">
        <v>9</v>
      </c>
      <c r="M69" s="154">
        <v>4</v>
      </c>
      <c r="N69" s="154">
        <f t="shared" si="15"/>
        <v>13</v>
      </c>
      <c r="O69" s="155">
        <v>3</v>
      </c>
      <c r="P69" s="155">
        <v>10</v>
      </c>
      <c r="Q69" s="156">
        <v>13</v>
      </c>
      <c r="R69" s="156">
        <v>13</v>
      </c>
      <c r="S69" s="156">
        <v>13</v>
      </c>
      <c r="T69" s="156">
        <v>13</v>
      </c>
      <c r="U69" s="135"/>
      <c r="V69" s="157">
        <f t="shared" si="13"/>
        <v>3735</v>
      </c>
      <c r="W69" s="157">
        <f t="shared" si="13"/>
        <v>2680</v>
      </c>
      <c r="X69" s="157">
        <f t="shared" si="16"/>
        <v>6415</v>
      </c>
      <c r="Y69" s="157">
        <f t="shared" si="14"/>
        <v>2010</v>
      </c>
      <c r="Z69" s="157">
        <f t="shared" si="14"/>
        <v>6700</v>
      </c>
      <c r="AA69" s="157">
        <f t="shared" si="12"/>
        <v>8710</v>
      </c>
      <c r="AB69" s="158">
        <f t="shared" si="10"/>
        <v>8710</v>
      </c>
      <c r="AC69" s="158">
        <f t="shared" si="10"/>
        <v>8710</v>
      </c>
      <c r="AD69" s="159">
        <f t="shared" si="10"/>
        <v>8710</v>
      </c>
    </row>
    <row r="70" spans="1:30" x14ac:dyDescent="0.3">
      <c r="A70" s="160">
        <v>2810</v>
      </c>
      <c r="B70" s="151" t="s">
        <v>43</v>
      </c>
      <c r="C70" s="164">
        <v>405</v>
      </c>
      <c r="D70" s="152">
        <v>415</v>
      </c>
      <c r="E70" s="164">
        <v>670</v>
      </c>
      <c r="F70" s="167">
        <v>670</v>
      </c>
      <c r="G70" s="167">
        <v>670</v>
      </c>
      <c r="H70" s="167">
        <v>670</v>
      </c>
      <c r="I70" s="167">
        <v>670</v>
      </c>
      <c r="J70" s="167">
        <v>670</v>
      </c>
      <c r="K70" s="135"/>
      <c r="L70" s="154">
        <v>0</v>
      </c>
      <c r="M70" s="154">
        <v>0</v>
      </c>
      <c r="N70" s="154">
        <f t="shared" si="15"/>
        <v>0</v>
      </c>
      <c r="O70" s="155">
        <v>0</v>
      </c>
      <c r="P70" s="155">
        <v>0</v>
      </c>
      <c r="Q70" s="156">
        <v>0</v>
      </c>
      <c r="R70" s="156">
        <v>0</v>
      </c>
      <c r="S70" s="156">
        <v>0</v>
      </c>
      <c r="T70" s="156">
        <v>0</v>
      </c>
      <c r="U70" s="135"/>
      <c r="V70" s="157">
        <f t="shared" si="13"/>
        <v>0</v>
      </c>
      <c r="W70" s="157">
        <f t="shared" si="13"/>
        <v>0</v>
      </c>
      <c r="X70" s="157">
        <f t="shared" si="16"/>
        <v>0</v>
      </c>
      <c r="Y70" s="157">
        <f t="shared" si="14"/>
        <v>0</v>
      </c>
      <c r="Z70" s="157">
        <f t="shared" si="14"/>
        <v>0</v>
      </c>
      <c r="AA70" s="157">
        <f t="shared" si="12"/>
        <v>0</v>
      </c>
      <c r="AB70" s="158">
        <f t="shared" si="10"/>
        <v>0</v>
      </c>
      <c r="AC70" s="158">
        <f t="shared" si="10"/>
        <v>0</v>
      </c>
      <c r="AD70" s="159">
        <f t="shared" si="10"/>
        <v>0</v>
      </c>
    </row>
    <row r="71" spans="1:30" x14ac:dyDescent="0.3">
      <c r="A71" s="160">
        <v>2821</v>
      </c>
      <c r="B71" s="151" t="s">
        <v>44</v>
      </c>
      <c r="C71" s="152">
        <v>125</v>
      </c>
      <c r="D71" s="152">
        <v>125</v>
      </c>
      <c r="E71" s="152">
        <v>130</v>
      </c>
      <c r="F71" s="153">
        <v>130</v>
      </c>
      <c r="G71" s="153">
        <v>130</v>
      </c>
      <c r="H71" s="153">
        <v>130</v>
      </c>
      <c r="I71" s="153">
        <v>130</v>
      </c>
      <c r="J71" s="153">
        <v>130</v>
      </c>
      <c r="K71" s="135"/>
      <c r="L71" s="154">
        <v>38</v>
      </c>
      <c r="M71" s="154">
        <v>19</v>
      </c>
      <c r="N71" s="154">
        <f t="shared" si="15"/>
        <v>57</v>
      </c>
      <c r="O71" s="155">
        <v>14</v>
      </c>
      <c r="P71" s="155">
        <v>43</v>
      </c>
      <c r="Q71" s="156">
        <v>57</v>
      </c>
      <c r="R71" s="156">
        <v>58</v>
      </c>
      <c r="S71" s="156">
        <v>61</v>
      </c>
      <c r="T71" s="156">
        <v>64</v>
      </c>
      <c r="U71" s="135"/>
      <c r="V71" s="157">
        <f t="shared" si="13"/>
        <v>4750</v>
      </c>
      <c r="W71" s="157">
        <f t="shared" si="13"/>
        <v>2470</v>
      </c>
      <c r="X71" s="157">
        <f t="shared" si="16"/>
        <v>7220</v>
      </c>
      <c r="Y71" s="157">
        <f t="shared" si="14"/>
        <v>1820</v>
      </c>
      <c r="Z71" s="157">
        <f t="shared" si="14"/>
        <v>5590</v>
      </c>
      <c r="AA71" s="157">
        <f t="shared" si="12"/>
        <v>7410</v>
      </c>
      <c r="AB71" s="158">
        <f t="shared" si="10"/>
        <v>7540</v>
      </c>
      <c r="AC71" s="158">
        <f t="shared" si="10"/>
        <v>7930</v>
      </c>
      <c r="AD71" s="159">
        <f t="shared" si="10"/>
        <v>8320</v>
      </c>
    </row>
    <row r="72" spans="1:30" x14ac:dyDescent="0.3">
      <c r="A72" s="160">
        <v>2822</v>
      </c>
      <c r="B72" s="151" t="s">
        <v>45</v>
      </c>
      <c r="C72" s="152">
        <v>30</v>
      </c>
      <c r="D72" s="152">
        <v>31</v>
      </c>
      <c r="E72" s="152">
        <v>32</v>
      </c>
      <c r="F72" s="153">
        <v>32</v>
      </c>
      <c r="G72" s="153">
        <v>32</v>
      </c>
      <c r="H72" s="153">
        <v>32</v>
      </c>
      <c r="I72" s="153">
        <v>32</v>
      </c>
      <c r="J72" s="153">
        <v>32</v>
      </c>
      <c r="K72" s="135"/>
      <c r="L72" s="154">
        <v>209</v>
      </c>
      <c r="M72" s="154">
        <v>104</v>
      </c>
      <c r="N72" s="154">
        <f t="shared" si="15"/>
        <v>313</v>
      </c>
      <c r="O72" s="155">
        <v>79</v>
      </c>
      <c r="P72" s="155">
        <v>238</v>
      </c>
      <c r="Q72" s="156">
        <v>317</v>
      </c>
      <c r="R72" s="156">
        <v>320</v>
      </c>
      <c r="S72" s="156">
        <v>337</v>
      </c>
      <c r="T72" s="156">
        <v>355</v>
      </c>
      <c r="U72" s="135"/>
      <c r="V72" s="157">
        <f t="shared" ref="V72:W73" si="17">L72*D72</f>
        <v>6479</v>
      </c>
      <c r="W72" s="157">
        <f t="shared" si="17"/>
        <v>3328</v>
      </c>
      <c r="X72" s="157">
        <f t="shared" si="16"/>
        <v>9807</v>
      </c>
      <c r="Y72" s="157">
        <f t="shared" ref="Y72:Z73" si="18">O72*F72</f>
        <v>2528</v>
      </c>
      <c r="Z72" s="157">
        <f t="shared" si="18"/>
        <v>7616</v>
      </c>
      <c r="AA72" s="157">
        <f t="shared" si="12"/>
        <v>10144</v>
      </c>
      <c r="AB72" s="158">
        <f t="shared" si="10"/>
        <v>10240</v>
      </c>
      <c r="AC72" s="158">
        <f t="shared" si="10"/>
        <v>10784</v>
      </c>
      <c r="AD72" s="159">
        <f t="shared" si="10"/>
        <v>11360</v>
      </c>
    </row>
    <row r="73" spans="1:30" x14ac:dyDescent="0.3">
      <c r="A73" s="160">
        <v>2817</v>
      </c>
      <c r="B73" s="151" t="s">
        <v>183</v>
      </c>
      <c r="C73" s="152">
        <v>2400</v>
      </c>
      <c r="D73" s="152">
        <v>2400</v>
      </c>
      <c r="E73" s="153">
        <v>2000</v>
      </c>
      <c r="F73" s="153">
        <v>2000</v>
      </c>
      <c r="G73" s="153">
        <v>2000</v>
      </c>
      <c r="H73" s="153">
        <v>2000</v>
      </c>
      <c r="I73" s="153">
        <v>2000</v>
      </c>
      <c r="J73" s="153">
        <v>2000</v>
      </c>
      <c r="K73" s="135"/>
      <c r="L73" s="154">
        <v>1380</v>
      </c>
      <c r="M73" s="154">
        <v>690</v>
      </c>
      <c r="N73" s="154">
        <f t="shared" si="15"/>
        <v>2070</v>
      </c>
      <c r="O73" s="155">
        <v>518</v>
      </c>
      <c r="P73" s="155">
        <v>1552</v>
      </c>
      <c r="Q73" s="156">
        <v>2070</v>
      </c>
      <c r="R73" s="156">
        <v>0</v>
      </c>
      <c r="S73" s="156">
        <v>0</v>
      </c>
      <c r="T73" s="156">
        <v>0</v>
      </c>
      <c r="U73" s="135"/>
      <c r="V73" s="157">
        <f t="shared" si="17"/>
        <v>3312000</v>
      </c>
      <c r="W73" s="157">
        <f t="shared" si="17"/>
        <v>1380000</v>
      </c>
      <c r="X73" s="157">
        <f t="shared" si="16"/>
        <v>4692000</v>
      </c>
      <c r="Y73" s="157">
        <f t="shared" si="18"/>
        <v>1036000</v>
      </c>
      <c r="Z73" s="157">
        <f t="shared" si="18"/>
        <v>3104000</v>
      </c>
      <c r="AA73" s="157">
        <f t="shared" si="12"/>
        <v>4140000</v>
      </c>
      <c r="AB73" s="158">
        <f t="shared" si="10"/>
        <v>0</v>
      </c>
      <c r="AC73" s="158">
        <f t="shared" si="10"/>
        <v>0</v>
      </c>
      <c r="AD73" s="159">
        <f t="shared" si="10"/>
        <v>0</v>
      </c>
    </row>
    <row r="74" spans="1:30" ht="15" thickBot="1" x14ac:dyDescent="0.35">
      <c r="A74" s="169" t="s">
        <v>46</v>
      </c>
      <c r="B74" s="170"/>
      <c r="C74" s="171"/>
      <c r="D74" s="171"/>
      <c r="E74" s="171"/>
      <c r="F74" s="172"/>
      <c r="G74" s="172"/>
      <c r="H74" s="172"/>
      <c r="I74" s="172"/>
      <c r="J74" s="172"/>
      <c r="K74" s="141"/>
      <c r="L74" s="173"/>
      <c r="M74" s="173"/>
      <c r="N74" s="173"/>
      <c r="O74" s="174"/>
      <c r="P74" s="174"/>
      <c r="Q74" s="175"/>
      <c r="R74" s="175"/>
      <c r="S74" s="175"/>
      <c r="T74" s="175"/>
      <c r="U74" s="141"/>
      <c r="V74" s="176">
        <f t="shared" ref="V74:AD74" si="19">SUM(V40:V73)</f>
        <v>44573966</v>
      </c>
      <c r="W74" s="176">
        <f t="shared" si="19"/>
        <v>50566076</v>
      </c>
      <c r="X74" s="176">
        <f t="shared" si="19"/>
        <v>95140042</v>
      </c>
      <c r="Y74" s="176">
        <f t="shared" si="19"/>
        <v>35952526</v>
      </c>
      <c r="Z74" s="176">
        <f t="shared" si="19"/>
        <v>107850780</v>
      </c>
      <c r="AA74" s="176">
        <f t="shared" si="19"/>
        <v>143803306</v>
      </c>
      <c r="AB74" s="176">
        <f t="shared" si="19"/>
        <v>133648390</v>
      </c>
      <c r="AC74" s="176">
        <f t="shared" si="19"/>
        <v>140810742</v>
      </c>
      <c r="AD74" s="177">
        <f t="shared" si="19"/>
        <v>147710604</v>
      </c>
    </row>
    <row r="75" spans="1:30" x14ac:dyDescent="0.3">
      <c r="A75" s="178"/>
      <c r="B75" s="179"/>
      <c r="C75" s="180"/>
      <c r="D75" s="180"/>
      <c r="E75" s="180"/>
      <c r="F75" s="181"/>
      <c r="G75" s="181"/>
      <c r="H75" s="181"/>
      <c r="I75" s="181"/>
      <c r="J75" s="181"/>
      <c r="K75" s="182"/>
      <c r="L75" s="183"/>
      <c r="M75" s="183"/>
      <c r="N75" s="183"/>
      <c r="O75" s="184"/>
      <c r="P75" s="184"/>
      <c r="Q75" s="185"/>
      <c r="R75" s="185"/>
      <c r="S75" s="185"/>
      <c r="T75" s="185"/>
      <c r="U75" s="182"/>
      <c r="V75" s="186"/>
      <c r="W75" s="186"/>
      <c r="X75" s="186"/>
      <c r="Y75" s="186"/>
      <c r="Z75" s="186"/>
      <c r="AA75" s="186"/>
      <c r="AB75" s="187"/>
      <c r="AC75" s="186"/>
      <c r="AD75" s="188"/>
    </row>
    <row r="76" spans="1:30" x14ac:dyDescent="0.3">
      <c r="A76" s="162" t="s">
        <v>0</v>
      </c>
      <c r="B76" s="163"/>
      <c r="C76" s="164"/>
      <c r="D76" s="164"/>
      <c r="E76" s="164"/>
      <c r="F76" s="165"/>
      <c r="G76" s="165"/>
      <c r="H76" s="165"/>
      <c r="I76" s="165"/>
      <c r="J76" s="165"/>
      <c r="K76" s="135"/>
      <c r="L76" s="166"/>
      <c r="M76" s="166"/>
      <c r="N76" s="166"/>
      <c r="O76" s="155"/>
      <c r="P76" s="155"/>
      <c r="Q76" s="156"/>
      <c r="R76" s="156"/>
      <c r="S76" s="156"/>
      <c r="T76" s="156"/>
      <c r="U76" s="135"/>
      <c r="V76" s="157"/>
      <c r="W76" s="157"/>
      <c r="X76" s="157"/>
      <c r="Y76" s="157"/>
      <c r="Z76" s="157"/>
      <c r="AA76" s="157"/>
      <c r="AB76" s="158"/>
      <c r="AC76" s="157"/>
      <c r="AD76" s="159"/>
    </row>
    <row r="77" spans="1:30" x14ac:dyDescent="0.3">
      <c r="A77" s="150">
        <v>3011</v>
      </c>
      <c r="B77" s="151" t="s">
        <v>14</v>
      </c>
      <c r="C77" s="164"/>
      <c r="D77" s="164"/>
      <c r="E77" s="164">
        <v>60</v>
      </c>
      <c r="F77" s="167">
        <v>60</v>
      </c>
      <c r="G77" s="167">
        <v>60</v>
      </c>
      <c r="H77" s="167">
        <v>60</v>
      </c>
      <c r="I77" s="167">
        <v>60</v>
      </c>
      <c r="J77" s="167">
        <v>60</v>
      </c>
      <c r="K77" s="135"/>
      <c r="L77" s="154"/>
      <c r="M77" s="154">
        <v>26187</v>
      </c>
      <c r="N77" s="154">
        <v>26187</v>
      </c>
      <c r="O77" s="155">
        <v>6107</v>
      </c>
      <c r="P77" s="155">
        <v>18322</v>
      </c>
      <c r="Q77" s="156">
        <v>24429</v>
      </c>
      <c r="R77" s="156">
        <v>23148</v>
      </c>
      <c r="S77" s="156">
        <v>24426</v>
      </c>
      <c r="T77" s="156">
        <v>25650</v>
      </c>
      <c r="U77" s="135"/>
      <c r="V77" s="157">
        <f>L77*D77</f>
        <v>0</v>
      </c>
      <c r="W77" s="157">
        <f>M77*E77</f>
        <v>1571220</v>
      </c>
      <c r="X77" s="157">
        <f>V77+W77</f>
        <v>1571220</v>
      </c>
      <c r="Y77" s="157">
        <f t="shared" ref="Y77:Z92" si="20">O77*F77</f>
        <v>366420</v>
      </c>
      <c r="Z77" s="157">
        <f t="shared" si="20"/>
        <v>1099320</v>
      </c>
      <c r="AA77" s="157">
        <f>SUM(Y77:Z77)</f>
        <v>1465740</v>
      </c>
      <c r="AB77" s="158">
        <f>H77*R77</f>
        <v>1388880</v>
      </c>
      <c r="AC77" s="158">
        <f>I77*S77</f>
        <v>1465560</v>
      </c>
      <c r="AD77" s="159">
        <f>J77*T77</f>
        <v>1539000</v>
      </c>
    </row>
    <row r="78" spans="1:30" x14ac:dyDescent="0.3">
      <c r="A78" s="150">
        <v>3111</v>
      </c>
      <c r="B78" s="151" t="s">
        <v>15</v>
      </c>
      <c r="C78" s="164"/>
      <c r="D78" s="164"/>
      <c r="E78" s="164">
        <v>425</v>
      </c>
      <c r="F78" s="167">
        <v>425</v>
      </c>
      <c r="G78" s="167">
        <v>425</v>
      </c>
      <c r="H78" s="167">
        <v>425</v>
      </c>
      <c r="I78" s="167">
        <v>425</v>
      </c>
      <c r="J78" s="167">
        <v>425</v>
      </c>
      <c r="K78" s="135"/>
      <c r="L78" s="154"/>
      <c r="M78" s="154">
        <v>25911</v>
      </c>
      <c r="N78" s="154">
        <v>25911</v>
      </c>
      <c r="O78" s="155">
        <v>6043</v>
      </c>
      <c r="P78" s="155">
        <v>18129</v>
      </c>
      <c r="Q78" s="156">
        <v>24172</v>
      </c>
      <c r="R78" s="156">
        <v>22905</v>
      </c>
      <c r="S78" s="156">
        <v>24169</v>
      </c>
      <c r="T78" s="156">
        <v>25380</v>
      </c>
      <c r="U78" s="135"/>
      <c r="V78" s="157">
        <f t="shared" ref="V78:W93" si="21">L78*D78</f>
        <v>0</v>
      </c>
      <c r="W78" s="157">
        <f t="shared" si="21"/>
        <v>11012175</v>
      </c>
      <c r="X78" s="157">
        <f t="shared" ref="X78:X86" si="22">V78+W78</f>
        <v>11012175</v>
      </c>
      <c r="Y78" s="157">
        <f t="shared" si="20"/>
        <v>2568275</v>
      </c>
      <c r="Z78" s="157">
        <f t="shared" si="20"/>
        <v>7704825</v>
      </c>
      <c r="AA78" s="157">
        <f>SUM(Y78:Z78)</f>
        <v>10273100</v>
      </c>
      <c r="AB78" s="158">
        <f t="shared" ref="AB78:AD109" si="23">H78*R78</f>
        <v>9734625</v>
      </c>
      <c r="AC78" s="158">
        <f t="shared" si="23"/>
        <v>10271825</v>
      </c>
      <c r="AD78" s="159">
        <f t="shared" si="23"/>
        <v>10786500</v>
      </c>
    </row>
    <row r="79" spans="1:30" x14ac:dyDescent="0.3">
      <c r="A79" s="150">
        <v>3311</v>
      </c>
      <c r="B79" s="151" t="s">
        <v>16</v>
      </c>
      <c r="C79" s="164"/>
      <c r="D79" s="164"/>
      <c r="E79" s="164">
        <v>495</v>
      </c>
      <c r="F79" s="167">
        <v>495</v>
      </c>
      <c r="G79" s="167">
        <v>495</v>
      </c>
      <c r="H79" s="167">
        <v>495</v>
      </c>
      <c r="I79" s="167">
        <v>495</v>
      </c>
      <c r="J79" s="167">
        <v>495</v>
      </c>
      <c r="K79" s="135"/>
      <c r="L79" s="154"/>
      <c r="M79" s="154">
        <v>25993</v>
      </c>
      <c r="N79" s="154">
        <v>25993</v>
      </c>
      <c r="O79" s="155">
        <v>6062</v>
      </c>
      <c r="P79" s="155">
        <v>18186</v>
      </c>
      <c r="Q79" s="156">
        <v>24248</v>
      </c>
      <c r="R79" s="156">
        <v>22977</v>
      </c>
      <c r="S79" s="156">
        <v>24245</v>
      </c>
      <c r="T79" s="156">
        <v>25461</v>
      </c>
      <c r="U79" s="135"/>
      <c r="V79" s="157">
        <f t="shared" si="21"/>
        <v>0</v>
      </c>
      <c r="W79" s="157">
        <f t="shared" si="21"/>
        <v>12866535</v>
      </c>
      <c r="X79" s="157">
        <f t="shared" si="22"/>
        <v>12866535</v>
      </c>
      <c r="Y79" s="157">
        <f t="shared" si="20"/>
        <v>3000690</v>
      </c>
      <c r="Z79" s="157">
        <f t="shared" si="20"/>
        <v>9002070</v>
      </c>
      <c r="AA79" s="157">
        <f>SUM(Y79:Z79)</f>
        <v>12002760</v>
      </c>
      <c r="AB79" s="158">
        <f t="shared" si="23"/>
        <v>11373615</v>
      </c>
      <c r="AC79" s="158">
        <f t="shared" si="23"/>
        <v>12001275</v>
      </c>
      <c r="AD79" s="159">
        <f t="shared" si="23"/>
        <v>12603195</v>
      </c>
    </row>
    <row r="80" spans="1:30" x14ac:dyDescent="0.3">
      <c r="A80" s="150">
        <v>3012</v>
      </c>
      <c r="B80" s="151" t="s">
        <v>17</v>
      </c>
      <c r="C80" s="164"/>
      <c r="D80" s="164"/>
      <c r="E80" s="164">
        <v>60</v>
      </c>
      <c r="F80" s="167">
        <v>60</v>
      </c>
      <c r="G80" s="167">
        <v>60</v>
      </c>
      <c r="H80" s="167">
        <v>60</v>
      </c>
      <c r="I80" s="167">
        <v>60</v>
      </c>
      <c r="J80" s="167">
        <v>60</v>
      </c>
      <c r="K80" s="135"/>
      <c r="L80" s="154"/>
      <c r="M80" s="154">
        <v>4597</v>
      </c>
      <c r="N80" s="154">
        <v>4597</v>
      </c>
      <c r="O80" s="155">
        <v>1090</v>
      </c>
      <c r="P80" s="155">
        <v>3272</v>
      </c>
      <c r="Q80" s="156">
        <v>4362</v>
      </c>
      <c r="R80" s="156">
        <v>4116</v>
      </c>
      <c r="S80" s="156">
        <v>4199</v>
      </c>
      <c r="T80" s="156">
        <v>4283</v>
      </c>
      <c r="U80" s="135"/>
      <c r="V80" s="157">
        <f t="shared" si="21"/>
        <v>0</v>
      </c>
      <c r="W80" s="157">
        <f t="shared" si="21"/>
        <v>275820</v>
      </c>
      <c r="X80" s="157">
        <f t="shared" si="22"/>
        <v>275820</v>
      </c>
      <c r="Y80" s="157">
        <f t="shared" si="20"/>
        <v>65400</v>
      </c>
      <c r="Z80" s="157">
        <f t="shared" si="20"/>
        <v>196320</v>
      </c>
      <c r="AA80" s="157">
        <f>SUM(Y80:Z80)</f>
        <v>261720</v>
      </c>
      <c r="AB80" s="158">
        <f t="shared" si="23"/>
        <v>246960</v>
      </c>
      <c r="AC80" s="158">
        <f t="shared" si="23"/>
        <v>251940</v>
      </c>
      <c r="AD80" s="159">
        <f t="shared" si="23"/>
        <v>256980</v>
      </c>
    </row>
    <row r="81" spans="1:30" x14ac:dyDescent="0.3">
      <c r="A81" s="150">
        <v>3112</v>
      </c>
      <c r="B81" s="151" t="s">
        <v>18</v>
      </c>
      <c r="C81" s="164"/>
      <c r="D81" s="164"/>
      <c r="E81" s="164">
        <v>115</v>
      </c>
      <c r="F81" s="167">
        <v>115</v>
      </c>
      <c r="G81" s="167">
        <v>115</v>
      </c>
      <c r="H81" s="167">
        <v>115</v>
      </c>
      <c r="I81" s="167">
        <v>115</v>
      </c>
      <c r="J81" s="167">
        <v>115</v>
      </c>
      <c r="K81" s="135"/>
      <c r="L81" s="154"/>
      <c r="M81" s="154">
        <v>4597</v>
      </c>
      <c r="N81" s="154">
        <v>4597</v>
      </c>
      <c r="O81" s="155">
        <v>1090</v>
      </c>
      <c r="P81" s="155">
        <v>3272</v>
      </c>
      <c r="Q81" s="156">
        <v>4362</v>
      </c>
      <c r="R81" s="156">
        <v>4116</v>
      </c>
      <c r="S81" s="156">
        <v>4199</v>
      </c>
      <c r="T81" s="156">
        <v>4283</v>
      </c>
      <c r="U81" s="135"/>
      <c r="V81" s="157">
        <f t="shared" si="21"/>
        <v>0</v>
      </c>
      <c r="W81" s="157">
        <f t="shared" si="21"/>
        <v>528655</v>
      </c>
      <c r="X81" s="157">
        <f t="shared" si="22"/>
        <v>528655</v>
      </c>
      <c r="Y81" s="157">
        <f t="shared" si="20"/>
        <v>125350</v>
      </c>
      <c r="Z81" s="157">
        <f t="shared" si="20"/>
        <v>376280</v>
      </c>
      <c r="AA81" s="157">
        <f t="shared" ref="AA81:AA109" si="24">SUM(Y81:Z81)</f>
        <v>501630</v>
      </c>
      <c r="AB81" s="158">
        <f t="shared" si="23"/>
        <v>473340</v>
      </c>
      <c r="AC81" s="158">
        <f t="shared" si="23"/>
        <v>482885</v>
      </c>
      <c r="AD81" s="159">
        <f t="shared" si="23"/>
        <v>492545</v>
      </c>
    </row>
    <row r="82" spans="1:30" x14ac:dyDescent="0.3">
      <c r="A82" s="150">
        <v>3312</v>
      </c>
      <c r="B82" s="151" t="s">
        <v>19</v>
      </c>
      <c r="C82" s="164"/>
      <c r="D82" s="164"/>
      <c r="E82" s="164">
        <v>130</v>
      </c>
      <c r="F82" s="167">
        <v>130</v>
      </c>
      <c r="G82" s="167">
        <v>130</v>
      </c>
      <c r="H82" s="167">
        <v>130</v>
      </c>
      <c r="I82" s="167">
        <v>130</v>
      </c>
      <c r="J82" s="167">
        <v>130</v>
      </c>
      <c r="K82" s="135"/>
      <c r="L82" s="154"/>
      <c r="M82" s="154">
        <v>4597</v>
      </c>
      <c r="N82" s="154">
        <v>4597</v>
      </c>
      <c r="O82" s="155">
        <v>1090</v>
      </c>
      <c r="P82" s="155">
        <v>3272</v>
      </c>
      <c r="Q82" s="156">
        <v>4362</v>
      </c>
      <c r="R82" s="156">
        <v>4116</v>
      </c>
      <c r="S82" s="156">
        <v>4199</v>
      </c>
      <c r="T82" s="156">
        <v>4283</v>
      </c>
      <c r="U82" s="135"/>
      <c r="V82" s="157">
        <f t="shared" si="21"/>
        <v>0</v>
      </c>
      <c r="W82" s="157">
        <f t="shared" si="21"/>
        <v>597610</v>
      </c>
      <c r="X82" s="157">
        <f t="shared" si="22"/>
        <v>597610</v>
      </c>
      <c r="Y82" s="157">
        <f t="shared" si="20"/>
        <v>141700</v>
      </c>
      <c r="Z82" s="157">
        <f t="shared" si="20"/>
        <v>425360</v>
      </c>
      <c r="AA82" s="157">
        <f t="shared" si="24"/>
        <v>567060</v>
      </c>
      <c r="AB82" s="158">
        <f t="shared" si="23"/>
        <v>535080</v>
      </c>
      <c r="AC82" s="158">
        <f t="shared" si="23"/>
        <v>545870</v>
      </c>
      <c r="AD82" s="159">
        <f t="shared" si="23"/>
        <v>556790</v>
      </c>
    </row>
    <row r="83" spans="1:30" x14ac:dyDescent="0.3">
      <c r="A83" s="150">
        <v>3013</v>
      </c>
      <c r="B83" s="151" t="s">
        <v>20</v>
      </c>
      <c r="C83" s="164"/>
      <c r="D83" s="164"/>
      <c r="E83" s="164">
        <v>60</v>
      </c>
      <c r="F83" s="167">
        <v>60</v>
      </c>
      <c r="G83" s="167">
        <v>60</v>
      </c>
      <c r="H83" s="167">
        <v>60</v>
      </c>
      <c r="I83" s="167">
        <v>60</v>
      </c>
      <c r="J83" s="167">
        <v>60</v>
      </c>
      <c r="K83" s="135"/>
      <c r="L83" s="154"/>
      <c r="M83" s="154">
        <v>133</v>
      </c>
      <c r="N83" s="154">
        <v>133</v>
      </c>
      <c r="O83" s="155">
        <v>26</v>
      </c>
      <c r="P83" s="155">
        <v>78</v>
      </c>
      <c r="Q83" s="156">
        <v>104</v>
      </c>
      <c r="R83" s="156">
        <v>73</v>
      </c>
      <c r="S83" s="156">
        <v>74</v>
      </c>
      <c r="T83" s="156">
        <v>75</v>
      </c>
      <c r="U83" s="135"/>
      <c r="V83" s="157">
        <f t="shared" si="21"/>
        <v>0</v>
      </c>
      <c r="W83" s="157">
        <f t="shared" si="21"/>
        <v>7980</v>
      </c>
      <c r="X83" s="157">
        <f t="shared" si="22"/>
        <v>7980</v>
      </c>
      <c r="Y83" s="157">
        <f t="shared" si="20"/>
        <v>1560</v>
      </c>
      <c r="Z83" s="157">
        <f t="shared" si="20"/>
        <v>4680</v>
      </c>
      <c r="AA83" s="157">
        <f t="shared" si="24"/>
        <v>6240</v>
      </c>
      <c r="AB83" s="158">
        <f t="shared" si="23"/>
        <v>4380</v>
      </c>
      <c r="AC83" s="158">
        <f t="shared" si="23"/>
        <v>4440</v>
      </c>
      <c r="AD83" s="159">
        <f t="shared" si="23"/>
        <v>4500</v>
      </c>
    </row>
    <row r="84" spans="1:30" x14ac:dyDescent="0.3">
      <c r="A84" s="150">
        <v>3113</v>
      </c>
      <c r="B84" s="151" t="s">
        <v>21</v>
      </c>
      <c r="C84" s="164"/>
      <c r="D84" s="164"/>
      <c r="E84" s="164">
        <v>425</v>
      </c>
      <c r="F84" s="167">
        <v>425</v>
      </c>
      <c r="G84" s="167">
        <v>425</v>
      </c>
      <c r="H84" s="167">
        <v>425</v>
      </c>
      <c r="I84" s="167">
        <v>425</v>
      </c>
      <c r="J84" s="167">
        <v>425</v>
      </c>
      <c r="K84" s="135"/>
      <c r="L84" s="154"/>
      <c r="M84" s="154">
        <v>133</v>
      </c>
      <c r="N84" s="154">
        <v>133</v>
      </c>
      <c r="O84" s="155">
        <v>26</v>
      </c>
      <c r="P84" s="155">
        <v>78</v>
      </c>
      <c r="Q84" s="156">
        <v>104</v>
      </c>
      <c r="R84" s="156">
        <v>73</v>
      </c>
      <c r="S84" s="156">
        <v>74</v>
      </c>
      <c r="T84" s="156">
        <v>75</v>
      </c>
      <c r="U84" s="135"/>
      <c r="V84" s="157">
        <f t="shared" si="21"/>
        <v>0</v>
      </c>
      <c r="W84" s="157">
        <f t="shared" si="21"/>
        <v>56525</v>
      </c>
      <c r="X84" s="157">
        <f t="shared" si="22"/>
        <v>56525</v>
      </c>
      <c r="Y84" s="157">
        <f t="shared" si="20"/>
        <v>11050</v>
      </c>
      <c r="Z84" s="157">
        <f t="shared" si="20"/>
        <v>33150</v>
      </c>
      <c r="AA84" s="157">
        <f t="shared" si="24"/>
        <v>44200</v>
      </c>
      <c r="AB84" s="158">
        <f t="shared" si="23"/>
        <v>31025</v>
      </c>
      <c r="AC84" s="158">
        <f t="shared" si="23"/>
        <v>31450</v>
      </c>
      <c r="AD84" s="159">
        <f t="shared" si="23"/>
        <v>31875</v>
      </c>
    </row>
    <row r="85" spans="1:30" x14ac:dyDescent="0.3">
      <c r="A85" s="150">
        <v>3313</v>
      </c>
      <c r="B85" s="151" t="s">
        <v>22</v>
      </c>
      <c r="C85" s="164"/>
      <c r="D85" s="164"/>
      <c r="E85" s="164">
        <v>495</v>
      </c>
      <c r="F85" s="167">
        <v>495</v>
      </c>
      <c r="G85" s="167">
        <v>495</v>
      </c>
      <c r="H85" s="167">
        <v>495</v>
      </c>
      <c r="I85" s="167">
        <v>495</v>
      </c>
      <c r="J85" s="167">
        <v>495</v>
      </c>
      <c r="K85" s="135"/>
      <c r="L85" s="154"/>
      <c r="M85" s="154">
        <v>133</v>
      </c>
      <c r="N85" s="154">
        <v>133</v>
      </c>
      <c r="O85" s="155">
        <v>26</v>
      </c>
      <c r="P85" s="155">
        <v>78</v>
      </c>
      <c r="Q85" s="156">
        <v>104</v>
      </c>
      <c r="R85" s="156">
        <v>73</v>
      </c>
      <c r="S85" s="156">
        <v>74</v>
      </c>
      <c r="T85" s="156">
        <v>75</v>
      </c>
      <c r="U85" s="135"/>
      <c r="V85" s="157">
        <f t="shared" si="21"/>
        <v>0</v>
      </c>
      <c r="W85" s="157">
        <f t="shared" si="21"/>
        <v>65835</v>
      </c>
      <c r="X85" s="157">
        <f t="shared" si="22"/>
        <v>65835</v>
      </c>
      <c r="Y85" s="157">
        <f t="shared" si="20"/>
        <v>12870</v>
      </c>
      <c r="Z85" s="157">
        <f t="shared" si="20"/>
        <v>38610</v>
      </c>
      <c r="AA85" s="157">
        <f t="shared" si="24"/>
        <v>51480</v>
      </c>
      <c r="AB85" s="158">
        <f t="shared" si="23"/>
        <v>36135</v>
      </c>
      <c r="AC85" s="158">
        <f t="shared" si="23"/>
        <v>36630</v>
      </c>
      <c r="AD85" s="159">
        <f t="shared" si="23"/>
        <v>37125</v>
      </c>
    </row>
    <row r="86" spans="1:30" x14ac:dyDescent="0.3">
      <c r="A86" s="150">
        <v>3014</v>
      </c>
      <c r="B86" s="151" t="s">
        <v>23</v>
      </c>
      <c r="C86" s="164"/>
      <c r="D86" s="164"/>
      <c r="E86" s="164">
        <v>60</v>
      </c>
      <c r="F86" s="167">
        <v>60</v>
      </c>
      <c r="G86" s="167">
        <v>60</v>
      </c>
      <c r="H86" s="167">
        <v>60</v>
      </c>
      <c r="I86" s="167">
        <v>60</v>
      </c>
      <c r="J86" s="167">
        <v>60</v>
      </c>
      <c r="K86" s="135"/>
      <c r="L86" s="154"/>
      <c r="M86" s="154">
        <v>46</v>
      </c>
      <c r="N86" s="154">
        <v>46</v>
      </c>
      <c r="O86" s="155">
        <v>11</v>
      </c>
      <c r="P86" s="155">
        <v>33</v>
      </c>
      <c r="Q86" s="156">
        <v>44</v>
      </c>
      <c r="R86" s="156">
        <v>42</v>
      </c>
      <c r="S86" s="156">
        <v>43</v>
      </c>
      <c r="T86" s="156">
        <v>45</v>
      </c>
      <c r="U86" s="135"/>
      <c r="V86" s="157">
        <f t="shared" si="21"/>
        <v>0</v>
      </c>
      <c r="W86" s="157">
        <f t="shared" si="21"/>
        <v>2760</v>
      </c>
      <c r="X86" s="157">
        <f t="shared" si="22"/>
        <v>2760</v>
      </c>
      <c r="Y86" s="157">
        <f t="shared" si="20"/>
        <v>660</v>
      </c>
      <c r="Z86" s="157">
        <f t="shared" si="20"/>
        <v>1980</v>
      </c>
      <c r="AA86" s="157">
        <f t="shared" si="24"/>
        <v>2640</v>
      </c>
      <c r="AB86" s="158">
        <f t="shared" si="23"/>
        <v>2520</v>
      </c>
      <c r="AC86" s="158">
        <f t="shared" si="23"/>
        <v>2580</v>
      </c>
      <c r="AD86" s="159">
        <f t="shared" si="23"/>
        <v>2700</v>
      </c>
    </row>
    <row r="87" spans="1:30" x14ac:dyDescent="0.3">
      <c r="A87" s="150">
        <v>3114</v>
      </c>
      <c r="B87" s="151" t="s">
        <v>24</v>
      </c>
      <c r="C87" s="164"/>
      <c r="D87" s="164"/>
      <c r="E87" s="164">
        <v>425</v>
      </c>
      <c r="F87" s="167">
        <v>425</v>
      </c>
      <c r="G87" s="167">
        <v>425</v>
      </c>
      <c r="H87" s="167">
        <v>425</v>
      </c>
      <c r="I87" s="167">
        <v>425</v>
      </c>
      <c r="J87" s="167">
        <v>425</v>
      </c>
      <c r="K87" s="135"/>
      <c r="L87" s="154"/>
      <c r="M87" s="154">
        <v>46</v>
      </c>
      <c r="N87" s="154">
        <v>46</v>
      </c>
      <c r="O87" s="155">
        <v>11</v>
      </c>
      <c r="P87" s="155">
        <v>33</v>
      </c>
      <c r="Q87" s="156">
        <v>44</v>
      </c>
      <c r="R87" s="156">
        <v>42</v>
      </c>
      <c r="S87" s="156">
        <v>43</v>
      </c>
      <c r="T87" s="156">
        <v>45</v>
      </c>
      <c r="U87" s="135"/>
      <c r="V87" s="157">
        <f t="shared" si="21"/>
        <v>0</v>
      </c>
      <c r="W87" s="157">
        <f t="shared" si="21"/>
        <v>19550</v>
      </c>
      <c r="X87" s="157">
        <f>V87+W87</f>
        <v>19550</v>
      </c>
      <c r="Y87" s="157">
        <f t="shared" si="20"/>
        <v>4675</v>
      </c>
      <c r="Z87" s="157">
        <f t="shared" si="20"/>
        <v>14025</v>
      </c>
      <c r="AA87" s="157">
        <f t="shared" si="24"/>
        <v>18700</v>
      </c>
      <c r="AB87" s="158">
        <f t="shared" si="23"/>
        <v>17850</v>
      </c>
      <c r="AC87" s="158">
        <f t="shared" si="23"/>
        <v>18275</v>
      </c>
      <c r="AD87" s="159">
        <f t="shared" si="23"/>
        <v>19125</v>
      </c>
    </row>
    <row r="88" spans="1:30" x14ac:dyDescent="0.3">
      <c r="A88" s="150">
        <v>3314</v>
      </c>
      <c r="B88" s="151" t="s">
        <v>25</v>
      </c>
      <c r="C88" s="164"/>
      <c r="D88" s="164"/>
      <c r="E88" s="164">
        <v>495</v>
      </c>
      <c r="F88" s="167">
        <v>495</v>
      </c>
      <c r="G88" s="167">
        <v>495</v>
      </c>
      <c r="H88" s="167">
        <v>495</v>
      </c>
      <c r="I88" s="167">
        <v>495</v>
      </c>
      <c r="J88" s="167">
        <v>495</v>
      </c>
      <c r="K88" s="135"/>
      <c r="L88" s="154"/>
      <c r="M88" s="154">
        <v>46</v>
      </c>
      <c r="N88" s="154">
        <v>46</v>
      </c>
      <c r="O88" s="155">
        <v>11</v>
      </c>
      <c r="P88" s="155">
        <v>33</v>
      </c>
      <c r="Q88" s="156">
        <v>44</v>
      </c>
      <c r="R88" s="156">
        <v>42</v>
      </c>
      <c r="S88" s="156">
        <v>43</v>
      </c>
      <c r="T88" s="156">
        <v>45</v>
      </c>
      <c r="U88" s="135"/>
      <c r="V88" s="157">
        <f t="shared" si="21"/>
        <v>0</v>
      </c>
      <c r="W88" s="157">
        <f t="shared" si="21"/>
        <v>22770</v>
      </c>
      <c r="X88" s="157">
        <f>V88+W88</f>
        <v>22770</v>
      </c>
      <c r="Y88" s="157">
        <f t="shared" si="20"/>
        <v>5445</v>
      </c>
      <c r="Z88" s="157">
        <f t="shared" si="20"/>
        <v>16335</v>
      </c>
      <c r="AA88" s="157">
        <f t="shared" si="24"/>
        <v>21780</v>
      </c>
      <c r="AB88" s="158">
        <f t="shared" si="23"/>
        <v>20790</v>
      </c>
      <c r="AC88" s="158">
        <f t="shared" si="23"/>
        <v>21285</v>
      </c>
      <c r="AD88" s="159">
        <f t="shared" si="23"/>
        <v>22275</v>
      </c>
    </row>
    <row r="89" spans="1:30" x14ac:dyDescent="0.3">
      <c r="A89" s="160">
        <v>3005</v>
      </c>
      <c r="B89" s="151" t="s">
        <v>26</v>
      </c>
      <c r="C89" s="164"/>
      <c r="D89" s="164"/>
      <c r="E89" s="164">
        <v>30</v>
      </c>
      <c r="F89" s="167">
        <v>30</v>
      </c>
      <c r="G89" s="167">
        <v>30</v>
      </c>
      <c r="H89" s="167">
        <v>30</v>
      </c>
      <c r="I89" s="167">
        <v>30</v>
      </c>
      <c r="J89" s="167">
        <v>30</v>
      </c>
      <c r="K89" s="135"/>
      <c r="L89" s="154"/>
      <c r="M89" s="154">
        <v>32794</v>
      </c>
      <c r="N89" s="154">
        <v>32794</v>
      </c>
      <c r="O89" s="155">
        <v>8911</v>
      </c>
      <c r="P89" s="155">
        <v>26732</v>
      </c>
      <c r="Q89" s="156">
        <v>35643</v>
      </c>
      <c r="R89" s="156">
        <v>38715</v>
      </c>
      <c r="S89" s="156">
        <v>41038</v>
      </c>
      <c r="T89" s="156">
        <v>43500</v>
      </c>
      <c r="U89" s="135"/>
      <c r="V89" s="157">
        <f t="shared" si="21"/>
        <v>0</v>
      </c>
      <c r="W89" s="157">
        <f t="shared" si="21"/>
        <v>983820</v>
      </c>
      <c r="X89" s="157">
        <f>V89+W89</f>
        <v>983820</v>
      </c>
      <c r="Y89" s="157">
        <f t="shared" si="20"/>
        <v>267330</v>
      </c>
      <c r="Z89" s="157">
        <f t="shared" si="20"/>
        <v>801960</v>
      </c>
      <c r="AA89" s="157">
        <f t="shared" si="24"/>
        <v>1069290</v>
      </c>
      <c r="AB89" s="158">
        <f t="shared" si="23"/>
        <v>1161450</v>
      </c>
      <c r="AC89" s="158">
        <f t="shared" si="23"/>
        <v>1231140</v>
      </c>
      <c r="AD89" s="159">
        <f t="shared" si="23"/>
        <v>1305000</v>
      </c>
    </row>
    <row r="90" spans="1:30" x14ac:dyDescent="0.3">
      <c r="A90" s="150">
        <v>3017</v>
      </c>
      <c r="B90" s="151" t="s">
        <v>27</v>
      </c>
      <c r="C90" s="164"/>
      <c r="D90" s="164"/>
      <c r="E90" s="164">
        <v>160</v>
      </c>
      <c r="F90" s="167">
        <v>60</v>
      </c>
      <c r="G90" s="167">
        <v>60</v>
      </c>
      <c r="H90" s="167">
        <v>60</v>
      </c>
      <c r="I90" s="167">
        <v>60</v>
      </c>
      <c r="J90" s="167">
        <v>60</v>
      </c>
      <c r="K90" s="135"/>
      <c r="L90" s="154"/>
      <c r="M90" s="154">
        <v>142</v>
      </c>
      <c r="N90" s="154">
        <v>142</v>
      </c>
      <c r="O90" s="155">
        <v>34</v>
      </c>
      <c r="P90" s="155">
        <v>101</v>
      </c>
      <c r="Q90" s="156">
        <v>135</v>
      </c>
      <c r="R90" s="156">
        <v>127</v>
      </c>
      <c r="S90" s="156">
        <v>130</v>
      </c>
      <c r="T90" s="156">
        <v>132</v>
      </c>
      <c r="U90" s="135"/>
      <c r="V90" s="157">
        <f t="shared" si="21"/>
        <v>0</v>
      </c>
      <c r="W90" s="157">
        <f t="shared" si="21"/>
        <v>22720</v>
      </c>
      <c r="X90" s="157">
        <f t="shared" ref="X90:X109" si="25">V90+W90</f>
        <v>22720</v>
      </c>
      <c r="Y90" s="157">
        <f t="shared" si="20"/>
        <v>2040</v>
      </c>
      <c r="Z90" s="157">
        <f t="shared" si="20"/>
        <v>6060</v>
      </c>
      <c r="AA90" s="157">
        <f t="shared" si="24"/>
        <v>8100</v>
      </c>
      <c r="AB90" s="158">
        <f t="shared" si="23"/>
        <v>7620</v>
      </c>
      <c r="AC90" s="158">
        <f t="shared" si="23"/>
        <v>7800</v>
      </c>
      <c r="AD90" s="159">
        <f t="shared" si="23"/>
        <v>7920</v>
      </c>
    </row>
    <row r="91" spans="1:30" x14ac:dyDescent="0.3">
      <c r="A91" s="150">
        <v>3019</v>
      </c>
      <c r="B91" s="151" t="s">
        <v>28</v>
      </c>
      <c r="C91" s="164"/>
      <c r="D91" s="164"/>
      <c r="E91" s="164">
        <v>160</v>
      </c>
      <c r="F91" s="167">
        <v>60</v>
      </c>
      <c r="G91" s="167">
        <v>60</v>
      </c>
      <c r="H91" s="167">
        <v>60</v>
      </c>
      <c r="I91" s="167">
        <v>60</v>
      </c>
      <c r="J91" s="167">
        <v>60</v>
      </c>
      <c r="K91" s="135"/>
      <c r="L91" s="154"/>
      <c r="M91" s="154">
        <v>0</v>
      </c>
      <c r="N91" s="154">
        <v>0</v>
      </c>
      <c r="O91" s="155">
        <v>0</v>
      </c>
      <c r="P91" s="155">
        <v>0</v>
      </c>
      <c r="Q91" s="156">
        <v>0</v>
      </c>
      <c r="R91" s="156">
        <v>0</v>
      </c>
      <c r="S91" s="156">
        <v>0</v>
      </c>
      <c r="T91" s="156">
        <v>0</v>
      </c>
      <c r="U91" s="135"/>
      <c r="V91" s="157">
        <f t="shared" si="21"/>
        <v>0</v>
      </c>
      <c r="W91" s="157">
        <f t="shared" si="21"/>
        <v>0</v>
      </c>
      <c r="X91" s="157">
        <f t="shared" si="25"/>
        <v>0</v>
      </c>
      <c r="Y91" s="157">
        <f t="shared" si="20"/>
        <v>0</v>
      </c>
      <c r="Z91" s="157">
        <f t="shared" si="20"/>
        <v>0</v>
      </c>
      <c r="AA91" s="157">
        <f t="shared" si="24"/>
        <v>0</v>
      </c>
      <c r="AB91" s="158">
        <f t="shared" si="23"/>
        <v>0</v>
      </c>
      <c r="AC91" s="158">
        <f t="shared" si="23"/>
        <v>0</v>
      </c>
      <c r="AD91" s="159">
        <f t="shared" si="23"/>
        <v>0</v>
      </c>
    </row>
    <row r="92" spans="1:30" ht="24.6" x14ac:dyDescent="0.3">
      <c r="A92" s="150">
        <v>3051</v>
      </c>
      <c r="B92" s="151" t="s">
        <v>29</v>
      </c>
      <c r="C92" s="164"/>
      <c r="D92" s="164"/>
      <c r="E92" s="164">
        <v>35</v>
      </c>
      <c r="F92" s="167">
        <v>35</v>
      </c>
      <c r="G92" s="167">
        <v>35</v>
      </c>
      <c r="H92" s="167">
        <v>35</v>
      </c>
      <c r="I92" s="167">
        <v>35</v>
      </c>
      <c r="J92" s="167">
        <v>35</v>
      </c>
      <c r="K92" s="135"/>
      <c r="L92" s="154"/>
      <c r="M92" s="154">
        <v>6477</v>
      </c>
      <c r="N92" s="154">
        <v>6477</v>
      </c>
      <c r="O92" s="155">
        <v>1510</v>
      </c>
      <c r="P92" s="155">
        <v>4528</v>
      </c>
      <c r="Q92" s="156">
        <v>6038</v>
      </c>
      <c r="R92" s="156">
        <v>5715</v>
      </c>
      <c r="S92" s="156">
        <v>6030</v>
      </c>
      <c r="T92" s="156">
        <v>6331</v>
      </c>
      <c r="U92" s="135"/>
      <c r="V92" s="157">
        <f t="shared" si="21"/>
        <v>0</v>
      </c>
      <c r="W92" s="157">
        <f t="shared" si="21"/>
        <v>226695</v>
      </c>
      <c r="X92" s="157">
        <f t="shared" si="25"/>
        <v>226695</v>
      </c>
      <c r="Y92" s="157">
        <f t="shared" si="20"/>
        <v>52850</v>
      </c>
      <c r="Z92" s="157">
        <f t="shared" si="20"/>
        <v>158480</v>
      </c>
      <c r="AA92" s="157">
        <f t="shared" si="24"/>
        <v>211330</v>
      </c>
      <c r="AB92" s="158">
        <f t="shared" si="23"/>
        <v>200025</v>
      </c>
      <c r="AC92" s="158">
        <f t="shared" si="23"/>
        <v>211050</v>
      </c>
      <c r="AD92" s="159">
        <f t="shared" si="23"/>
        <v>221585</v>
      </c>
    </row>
    <row r="93" spans="1:30" x14ac:dyDescent="0.3">
      <c r="A93" s="160">
        <v>3052</v>
      </c>
      <c r="B93" s="161" t="s">
        <v>30</v>
      </c>
      <c r="C93" s="165"/>
      <c r="D93" s="165"/>
      <c r="E93" s="167">
        <v>15</v>
      </c>
      <c r="F93" s="167">
        <v>15</v>
      </c>
      <c r="G93" s="167">
        <v>15</v>
      </c>
      <c r="H93" s="167">
        <v>15</v>
      </c>
      <c r="I93" s="167">
        <v>15</v>
      </c>
      <c r="J93" s="167">
        <v>15</v>
      </c>
      <c r="K93" s="135"/>
      <c r="L93" s="154"/>
      <c r="M93" s="154">
        <v>950</v>
      </c>
      <c r="N93" s="154">
        <v>950</v>
      </c>
      <c r="O93" s="155">
        <v>258</v>
      </c>
      <c r="P93" s="155">
        <v>774</v>
      </c>
      <c r="Q93" s="156">
        <v>1032</v>
      </c>
      <c r="R93" s="156">
        <v>1121</v>
      </c>
      <c r="S93" s="156">
        <v>1188</v>
      </c>
      <c r="T93" s="156">
        <v>1259</v>
      </c>
      <c r="U93" s="135"/>
      <c r="V93" s="157">
        <f t="shared" si="21"/>
        <v>0</v>
      </c>
      <c r="W93" s="157">
        <f t="shared" si="21"/>
        <v>14250</v>
      </c>
      <c r="X93" s="157">
        <f t="shared" si="25"/>
        <v>14250</v>
      </c>
      <c r="Y93" s="157">
        <f t="shared" ref="Y93:Z109" si="26">O93*F93</f>
        <v>3870</v>
      </c>
      <c r="Z93" s="157">
        <f t="shared" si="26"/>
        <v>11610</v>
      </c>
      <c r="AA93" s="157">
        <f t="shared" si="24"/>
        <v>15480</v>
      </c>
      <c r="AB93" s="158">
        <f t="shared" si="23"/>
        <v>16815</v>
      </c>
      <c r="AC93" s="158">
        <f t="shared" si="23"/>
        <v>17820</v>
      </c>
      <c r="AD93" s="159">
        <f t="shared" si="23"/>
        <v>18885</v>
      </c>
    </row>
    <row r="94" spans="1:30" x14ac:dyDescent="0.3">
      <c r="A94" s="160">
        <v>3081</v>
      </c>
      <c r="B94" s="151" t="s">
        <v>31</v>
      </c>
      <c r="C94" s="165"/>
      <c r="D94" s="165"/>
      <c r="E94" s="167">
        <v>80</v>
      </c>
      <c r="F94" s="167">
        <v>80</v>
      </c>
      <c r="G94" s="167">
        <v>80</v>
      </c>
      <c r="H94" s="167">
        <v>80</v>
      </c>
      <c r="I94" s="167">
        <v>80</v>
      </c>
      <c r="J94" s="167">
        <v>80</v>
      </c>
      <c r="K94" s="135"/>
      <c r="L94" s="154"/>
      <c r="M94" s="154">
        <v>1492</v>
      </c>
      <c r="N94" s="154">
        <v>1492</v>
      </c>
      <c r="O94" s="155">
        <v>348</v>
      </c>
      <c r="P94" s="155">
        <v>1044</v>
      </c>
      <c r="Q94" s="156">
        <v>1392</v>
      </c>
      <c r="R94" s="156">
        <v>1319</v>
      </c>
      <c r="S94" s="156">
        <v>1392</v>
      </c>
      <c r="T94" s="156">
        <v>1462</v>
      </c>
      <c r="U94" s="135"/>
      <c r="V94" s="157">
        <f t="shared" ref="V94:W109" si="27">L94*D94</f>
        <v>0</v>
      </c>
      <c r="W94" s="157">
        <f t="shared" si="27"/>
        <v>119360</v>
      </c>
      <c r="X94" s="157">
        <f t="shared" si="25"/>
        <v>119360</v>
      </c>
      <c r="Y94" s="157">
        <f t="shared" si="26"/>
        <v>27840</v>
      </c>
      <c r="Z94" s="157">
        <f t="shared" si="26"/>
        <v>83520</v>
      </c>
      <c r="AA94" s="157">
        <f t="shared" si="24"/>
        <v>111360</v>
      </c>
      <c r="AB94" s="158">
        <f t="shared" si="23"/>
        <v>105520</v>
      </c>
      <c r="AC94" s="158">
        <f t="shared" si="23"/>
        <v>111360</v>
      </c>
      <c r="AD94" s="159">
        <f t="shared" si="23"/>
        <v>116960</v>
      </c>
    </row>
    <row r="95" spans="1:30" x14ac:dyDescent="0.3">
      <c r="A95" s="160">
        <v>3082</v>
      </c>
      <c r="B95" s="151" t="s">
        <v>32</v>
      </c>
      <c r="C95" s="165"/>
      <c r="D95" s="165"/>
      <c r="E95" s="167">
        <v>80</v>
      </c>
      <c r="F95" s="167">
        <v>80</v>
      </c>
      <c r="G95" s="167">
        <v>80</v>
      </c>
      <c r="H95" s="167">
        <v>80</v>
      </c>
      <c r="I95" s="167">
        <v>80</v>
      </c>
      <c r="J95" s="167">
        <v>80</v>
      </c>
      <c r="K95" s="135"/>
      <c r="L95" s="154"/>
      <c r="M95" s="154">
        <v>5</v>
      </c>
      <c r="N95" s="154">
        <v>5</v>
      </c>
      <c r="O95" s="155">
        <v>1</v>
      </c>
      <c r="P95" s="155">
        <v>4</v>
      </c>
      <c r="Q95" s="156">
        <v>5</v>
      </c>
      <c r="R95" s="156">
        <v>5</v>
      </c>
      <c r="S95" s="156">
        <v>5</v>
      </c>
      <c r="T95" s="156">
        <v>5</v>
      </c>
      <c r="U95" s="135"/>
      <c r="V95" s="157">
        <f t="shared" si="27"/>
        <v>0</v>
      </c>
      <c r="W95" s="157">
        <f t="shared" si="27"/>
        <v>400</v>
      </c>
      <c r="X95" s="157">
        <f t="shared" si="25"/>
        <v>400</v>
      </c>
      <c r="Y95" s="157">
        <f t="shared" si="26"/>
        <v>80</v>
      </c>
      <c r="Z95" s="157">
        <f t="shared" si="26"/>
        <v>320</v>
      </c>
      <c r="AA95" s="157">
        <f t="shared" si="24"/>
        <v>400</v>
      </c>
      <c r="AB95" s="158">
        <f t="shared" si="23"/>
        <v>400</v>
      </c>
      <c r="AC95" s="158">
        <f t="shared" si="23"/>
        <v>400</v>
      </c>
      <c r="AD95" s="159">
        <f t="shared" si="23"/>
        <v>400</v>
      </c>
    </row>
    <row r="96" spans="1:30" x14ac:dyDescent="0.3">
      <c r="A96" s="160">
        <v>3083</v>
      </c>
      <c r="B96" s="151" t="s">
        <v>33</v>
      </c>
      <c r="C96" s="165"/>
      <c r="D96" s="165"/>
      <c r="E96" s="167">
        <v>80</v>
      </c>
      <c r="F96" s="167">
        <v>80</v>
      </c>
      <c r="G96" s="167">
        <v>80</v>
      </c>
      <c r="H96" s="167">
        <v>80</v>
      </c>
      <c r="I96" s="167">
        <v>80</v>
      </c>
      <c r="J96" s="167">
        <v>80</v>
      </c>
      <c r="K96" s="135"/>
      <c r="L96" s="154"/>
      <c r="M96" s="154">
        <v>0</v>
      </c>
      <c r="N96" s="154">
        <v>0</v>
      </c>
      <c r="O96" s="155">
        <v>0</v>
      </c>
      <c r="P96" s="155">
        <v>0</v>
      </c>
      <c r="Q96" s="156">
        <v>0</v>
      </c>
      <c r="R96" s="156">
        <v>0</v>
      </c>
      <c r="S96" s="156">
        <v>0</v>
      </c>
      <c r="T96" s="156">
        <v>0</v>
      </c>
      <c r="U96" s="135"/>
      <c r="V96" s="157">
        <f t="shared" si="27"/>
        <v>0</v>
      </c>
      <c r="W96" s="157">
        <f t="shared" si="27"/>
        <v>0</v>
      </c>
      <c r="X96" s="157">
        <f t="shared" si="25"/>
        <v>0</v>
      </c>
      <c r="Y96" s="157">
        <f t="shared" si="26"/>
        <v>0</v>
      </c>
      <c r="Z96" s="157">
        <f t="shared" si="26"/>
        <v>0</v>
      </c>
      <c r="AA96" s="157">
        <f t="shared" si="24"/>
        <v>0</v>
      </c>
      <c r="AB96" s="158">
        <f t="shared" si="23"/>
        <v>0</v>
      </c>
      <c r="AC96" s="158">
        <f t="shared" si="23"/>
        <v>0</v>
      </c>
      <c r="AD96" s="159">
        <f t="shared" si="23"/>
        <v>0</v>
      </c>
    </row>
    <row r="97" spans="1:30" x14ac:dyDescent="0.3">
      <c r="A97" s="160">
        <v>3084</v>
      </c>
      <c r="B97" s="151" t="s">
        <v>34</v>
      </c>
      <c r="C97" s="165"/>
      <c r="D97" s="165"/>
      <c r="E97" s="167">
        <v>80</v>
      </c>
      <c r="F97" s="167">
        <v>80</v>
      </c>
      <c r="G97" s="167">
        <v>80</v>
      </c>
      <c r="H97" s="167">
        <v>80</v>
      </c>
      <c r="I97" s="167">
        <v>80</v>
      </c>
      <c r="J97" s="167">
        <v>80</v>
      </c>
      <c r="K97" s="135"/>
      <c r="L97" s="154"/>
      <c r="M97" s="154">
        <v>0</v>
      </c>
      <c r="N97" s="154">
        <v>0</v>
      </c>
      <c r="O97" s="155">
        <v>0</v>
      </c>
      <c r="P97" s="155">
        <v>0</v>
      </c>
      <c r="Q97" s="156">
        <v>0</v>
      </c>
      <c r="R97" s="156">
        <v>0</v>
      </c>
      <c r="S97" s="156">
        <v>0</v>
      </c>
      <c r="T97" s="156">
        <v>0</v>
      </c>
      <c r="U97" s="135"/>
      <c r="V97" s="157">
        <f t="shared" si="27"/>
        <v>0</v>
      </c>
      <c r="W97" s="157">
        <f t="shared" si="27"/>
        <v>0</v>
      </c>
      <c r="X97" s="157">
        <f t="shared" si="25"/>
        <v>0</v>
      </c>
      <c r="Y97" s="157">
        <f t="shared" si="26"/>
        <v>0</v>
      </c>
      <c r="Z97" s="157">
        <f t="shared" si="26"/>
        <v>0</v>
      </c>
      <c r="AA97" s="157">
        <f t="shared" si="24"/>
        <v>0</v>
      </c>
      <c r="AB97" s="158">
        <f t="shared" si="23"/>
        <v>0</v>
      </c>
      <c r="AC97" s="158">
        <f t="shared" si="23"/>
        <v>0</v>
      </c>
      <c r="AD97" s="159">
        <f t="shared" si="23"/>
        <v>0</v>
      </c>
    </row>
    <row r="98" spans="1:30" x14ac:dyDescent="0.3">
      <c r="A98" s="160">
        <v>3085</v>
      </c>
      <c r="B98" s="151" t="s">
        <v>35</v>
      </c>
      <c r="C98" s="165"/>
      <c r="D98" s="165"/>
      <c r="E98" s="167">
        <v>80</v>
      </c>
      <c r="F98" s="167">
        <v>80</v>
      </c>
      <c r="G98" s="167">
        <v>80</v>
      </c>
      <c r="H98" s="167">
        <v>80</v>
      </c>
      <c r="I98" s="167">
        <v>80</v>
      </c>
      <c r="J98" s="167">
        <v>80</v>
      </c>
      <c r="K98" s="135"/>
      <c r="L98" s="154"/>
      <c r="M98" s="154">
        <v>1233</v>
      </c>
      <c r="N98" s="154">
        <v>1233</v>
      </c>
      <c r="O98" s="155">
        <v>335</v>
      </c>
      <c r="P98" s="155">
        <v>1005</v>
      </c>
      <c r="Q98" s="156">
        <v>1340</v>
      </c>
      <c r="R98" s="156">
        <v>1455</v>
      </c>
      <c r="S98" s="156">
        <v>1542</v>
      </c>
      <c r="T98" s="156">
        <v>1635</v>
      </c>
      <c r="U98" s="135"/>
      <c r="V98" s="157">
        <f t="shared" si="27"/>
        <v>0</v>
      </c>
      <c r="W98" s="157">
        <f t="shared" si="27"/>
        <v>98640</v>
      </c>
      <c r="X98" s="157">
        <f t="shared" si="25"/>
        <v>98640</v>
      </c>
      <c r="Y98" s="157">
        <f t="shared" si="26"/>
        <v>26800</v>
      </c>
      <c r="Z98" s="157">
        <f t="shared" si="26"/>
        <v>80400</v>
      </c>
      <c r="AA98" s="157">
        <f t="shared" si="24"/>
        <v>107200</v>
      </c>
      <c r="AB98" s="158">
        <f t="shared" si="23"/>
        <v>116400</v>
      </c>
      <c r="AC98" s="158">
        <f t="shared" si="23"/>
        <v>123360</v>
      </c>
      <c r="AD98" s="159">
        <f t="shared" si="23"/>
        <v>130800</v>
      </c>
    </row>
    <row r="99" spans="1:30" x14ac:dyDescent="0.3">
      <c r="A99" s="150">
        <v>3201</v>
      </c>
      <c r="B99" s="151" t="s">
        <v>36</v>
      </c>
      <c r="C99" s="165"/>
      <c r="D99" s="165"/>
      <c r="E99" s="167">
        <v>65</v>
      </c>
      <c r="F99" s="167">
        <v>65</v>
      </c>
      <c r="G99" s="167">
        <v>65</v>
      </c>
      <c r="H99" s="167">
        <v>65</v>
      </c>
      <c r="I99" s="167">
        <v>65</v>
      </c>
      <c r="J99" s="167">
        <v>65</v>
      </c>
      <c r="K99" s="135"/>
      <c r="L99" s="154"/>
      <c r="M99" s="154">
        <v>8740</v>
      </c>
      <c r="N99" s="154">
        <v>8740</v>
      </c>
      <c r="O99" s="155">
        <v>2040</v>
      </c>
      <c r="P99" s="155">
        <v>6122</v>
      </c>
      <c r="Q99" s="156">
        <v>8162</v>
      </c>
      <c r="R99" s="156">
        <v>7436</v>
      </c>
      <c r="S99" s="156">
        <v>7826</v>
      </c>
      <c r="T99" s="156">
        <v>8192</v>
      </c>
      <c r="U99" s="135"/>
      <c r="V99" s="157">
        <f t="shared" si="27"/>
        <v>0</v>
      </c>
      <c r="W99" s="157">
        <f t="shared" si="27"/>
        <v>568100</v>
      </c>
      <c r="X99" s="157">
        <f t="shared" si="25"/>
        <v>568100</v>
      </c>
      <c r="Y99" s="157">
        <f t="shared" si="26"/>
        <v>132600</v>
      </c>
      <c r="Z99" s="157">
        <f t="shared" si="26"/>
        <v>397930</v>
      </c>
      <c r="AA99" s="157">
        <f t="shared" si="24"/>
        <v>530530</v>
      </c>
      <c r="AB99" s="158">
        <f t="shared" si="23"/>
        <v>483340</v>
      </c>
      <c r="AC99" s="158">
        <f t="shared" si="23"/>
        <v>508690</v>
      </c>
      <c r="AD99" s="159">
        <f t="shared" si="23"/>
        <v>532480</v>
      </c>
    </row>
    <row r="100" spans="1:30" x14ac:dyDescent="0.3">
      <c r="A100" s="150">
        <v>3202</v>
      </c>
      <c r="B100" s="151" t="s">
        <v>37</v>
      </c>
      <c r="C100" s="165"/>
      <c r="D100" s="165"/>
      <c r="E100" s="167">
        <v>16</v>
      </c>
      <c r="F100" s="167">
        <v>16</v>
      </c>
      <c r="G100" s="167">
        <v>16</v>
      </c>
      <c r="H100" s="167">
        <v>16</v>
      </c>
      <c r="I100" s="167">
        <v>16</v>
      </c>
      <c r="J100" s="167">
        <v>16</v>
      </c>
      <c r="K100" s="135"/>
      <c r="L100" s="154"/>
      <c r="M100" s="154">
        <v>71960</v>
      </c>
      <c r="N100" s="154">
        <v>71960</v>
      </c>
      <c r="O100" s="155">
        <v>16802</v>
      </c>
      <c r="P100" s="155">
        <v>50406</v>
      </c>
      <c r="Q100" s="156">
        <v>67208</v>
      </c>
      <c r="R100" s="156">
        <v>61230</v>
      </c>
      <c r="S100" s="156">
        <v>64441</v>
      </c>
      <c r="T100" s="156">
        <v>67452</v>
      </c>
      <c r="U100" s="135"/>
      <c r="V100" s="157">
        <f t="shared" si="27"/>
        <v>0</v>
      </c>
      <c r="W100" s="157">
        <f t="shared" si="27"/>
        <v>1151360</v>
      </c>
      <c r="X100" s="157">
        <f t="shared" si="25"/>
        <v>1151360</v>
      </c>
      <c r="Y100" s="157">
        <f t="shared" si="26"/>
        <v>268832</v>
      </c>
      <c r="Z100" s="157">
        <f t="shared" si="26"/>
        <v>806496</v>
      </c>
      <c r="AA100" s="157">
        <f t="shared" si="24"/>
        <v>1075328</v>
      </c>
      <c r="AB100" s="158">
        <f t="shared" si="23"/>
        <v>979680</v>
      </c>
      <c r="AC100" s="158">
        <f t="shared" si="23"/>
        <v>1031056</v>
      </c>
      <c r="AD100" s="159">
        <f t="shared" si="23"/>
        <v>1079232</v>
      </c>
    </row>
    <row r="101" spans="1:30" x14ac:dyDescent="0.3">
      <c r="A101" s="150">
        <v>3203</v>
      </c>
      <c r="B101" s="151" t="s">
        <v>38</v>
      </c>
      <c r="C101" s="165"/>
      <c r="D101" s="165"/>
      <c r="E101" s="167">
        <v>115</v>
      </c>
      <c r="F101" s="167">
        <v>115</v>
      </c>
      <c r="G101" s="167">
        <v>115</v>
      </c>
      <c r="H101" s="167">
        <v>115</v>
      </c>
      <c r="I101" s="167">
        <v>115</v>
      </c>
      <c r="J101" s="167">
        <v>115</v>
      </c>
      <c r="K101" s="135"/>
      <c r="L101" s="154"/>
      <c r="M101" s="154">
        <v>359</v>
      </c>
      <c r="N101" s="154">
        <v>359</v>
      </c>
      <c r="O101" s="155">
        <v>84</v>
      </c>
      <c r="P101" s="155">
        <v>251</v>
      </c>
      <c r="Q101" s="156">
        <v>335</v>
      </c>
      <c r="R101" s="156">
        <v>306</v>
      </c>
      <c r="S101" s="156">
        <v>322</v>
      </c>
      <c r="T101" s="156">
        <v>337</v>
      </c>
      <c r="U101" s="135"/>
      <c r="V101" s="157">
        <f t="shared" si="27"/>
        <v>0</v>
      </c>
      <c r="W101" s="157">
        <f t="shared" si="27"/>
        <v>41285</v>
      </c>
      <c r="X101" s="157">
        <f t="shared" si="25"/>
        <v>41285</v>
      </c>
      <c r="Y101" s="157">
        <f t="shared" si="26"/>
        <v>9660</v>
      </c>
      <c r="Z101" s="157">
        <f t="shared" si="26"/>
        <v>28865</v>
      </c>
      <c r="AA101" s="157">
        <f t="shared" si="24"/>
        <v>38525</v>
      </c>
      <c r="AB101" s="158">
        <f t="shared" si="23"/>
        <v>35190</v>
      </c>
      <c r="AC101" s="158">
        <f t="shared" si="23"/>
        <v>37030</v>
      </c>
      <c r="AD101" s="159">
        <f t="shared" si="23"/>
        <v>38755</v>
      </c>
    </row>
    <row r="102" spans="1:30" x14ac:dyDescent="0.3">
      <c r="A102" s="150">
        <v>3204</v>
      </c>
      <c r="B102" s="151" t="s">
        <v>39</v>
      </c>
      <c r="C102" s="165"/>
      <c r="D102" s="165"/>
      <c r="E102" s="167">
        <v>65</v>
      </c>
      <c r="F102" s="167">
        <v>65</v>
      </c>
      <c r="G102" s="167">
        <v>65</v>
      </c>
      <c r="H102" s="167">
        <v>65</v>
      </c>
      <c r="I102" s="167">
        <v>65</v>
      </c>
      <c r="J102" s="167">
        <v>65</v>
      </c>
      <c r="K102" s="135"/>
      <c r="L102" s="154"/>
      <c r="M102" s="154">
        <v>60</v>
      </c>
      <c r="N102" s="154">
        <v>60</v>
      </c>
      <c r="O102" s="155">
        <v>14</v>
      </c>
      <c r="P102" s="155">
        <v>44</v>
      </c>
      <c r="Q102" s="156">
        <v>58</v>
      </c>
      <c r="R102" s="156">
        <v>56</v>
      </c>
      <c r="S102" s="156">
        <v>57</v>
      </c>
      <c r="T102" s="156">
        <v>59</v>
      </c>
      <c r="U102" s="135"/>
      <c r="V102" s="157">
        <f t="shared" si="27"/>
        <v>0</v>
      </c>
      <c r="W102" s="157">
        <f t="shared" si="27"/>
        <v>3900</v>
      </c>
      <c r="X102" s="157">
        <f t="shared" si="25"/>
        <v>3900</v>
      </c>
      <c r="Y102" s="157">
        <f t="shared" si="26"/>
        <v>910</v>
      </c>
      <c r="Z102" s="157">
        <f t="shared" si="26"/>
        <v>2860</v>
      </c>
      <c r="AA102" s="157">
        <f t="shared" si="24"/>
        <v>3770</v>
      </c>
      <c r="AB102" s="158">
        <f t="shared" si="23"/>
        <v>3640</v>
      </c>
      <c r="AC102" s="158">
        <f t="shared" si="23"/>
        <v>3705</v>
      </c>
      <c r="AD102" s="159">
        <f t="shared" si="23"/>
        <v>3835</v>
      </c>
    </row>
    <row r="103" spans="1:30" x14ac:dyDescent="0.3">
      <c r="A103" s="150">
        <v>3205</v>
      </c>
      <c r="B103" s="151" t="s">
        <v>40</v>
      </c>
      <c r="C103" s="165"/>
      <c r="D103" s="165"/>
      <c r="E103" s="167">
        <v>16</v>
      </c>
      <c r="F103" s="167">
        <v>16</v>
      </c>
      <c r="G103" s="167">
        <v>16</v>
      </c>
      <c r="H103" s="167">
        <v>16</v>
      </c>
      <c r="I103" s="167">
        <v>16</v>
      </c>
      <c r="J103" s="167">
        <v>16</v>
      </c>
      <c r="K103" s="135"/>
      <c r="L103" s="154"/>
      <c r="M103" s="154">
        <v>537</v>
      </c>
      <c r="N103" s="154">
        <v>537</v>
      </c>
      <c r="O103" s="155">
        <v>129</v>
      </c>
      <c r="P103" s="155">
        <v>386</v>
      </c>
      <c r="Q103" s="156">
        <v>515</v>
      </c>
      <c r="R103" s="156">
        <v>495</v>
      </c>
      <c r="S103" s="156">
        <v>509</v>
      </c>
      <c r="T103" s="156">
        <v>521</v>
      </c>
      <c r="U103" s="135"/>
      <c r="V103" s="157">
        <f t="shared" si="27"/>
        <v>0</v>
      </c>
      <c r="W103" s="157">
        <f t="shared" si="27"/>
        <v>8592</v>
      </c>
      <c r="X103" s="157">
        <f t="shared" si="25"/>
        <v>8592</v>
      </c>
      <c r="Y103" s="157">
        <f t="shared" si="26"/>
        <v>2064</v>
      </c>
      <c r="Z103" s="157">
        <f t="shared" si="26"/>
        <v>6176</v>
      </c>
      <c r="AA103" s="157">
        <f t="shared" si="24"/>
        <v>8240</v>
      </c>
      <c r="AB103" s="158">
        <f t="shared" si="23"/>
        <v>7920</v>
      </c>
      <c r="AC103" s="158">
        <f t="shared" si="23"/>
        <v>8144</v>
      </c>
      <c r="AD103" s="159">
        <f t="shared" si="23"/>
        <v>8336</v>
      </c>
    </row>
    <row r="104" spans="1:30" x14ac:dyDescent="0.3">
      <c r="A104" s="150">
        <v>3801</v>
      </c>
      <c r="B104" s="151" t="s">
        <v>41</v>
      </c>
      <c r="C104" s="165"/>
      <c r="D104" s="165"/>
      <c r="E104" s="167">
        <v>425</v>
      </c>
      <c r="F104" s="167">
        <v>425</v>
      </c>
      <c r="G104" s="167">
        <v>425</v>
      </c>
      <c r="H104" s="167">
        <v>425</v>
      </c>
      <c r="I104" s="167">
        <v>425</v>
      </c>
      <c r="J104" s="167">
        <v>425</v>
      </c>
      <c r="K104" s="135"/>
      <c r="L104" s="154"/>
      <c r="M104" s="154">
        <v>8391</v>
      </c>
      <c r="N104" s="154">
        <v>8391</v>
      </c>
      <c r="O104" s="155">
        <v>2128</v>
      </c>
      <c r="P104" s="155">
        <v>6382</v>
      </c>
      <c r="Q104" s="156">
        <v>8510</v>
      </c>
      <c r="R104" s="156">
        <v>8573</v>
      </c>
      <c r="S104" s="156">
        <v>9045</v>
      </c>
      <c r="T104" s="156">
        <v>9497</v>
      </c>
      <c r="U104" s="135"/>
      <c r="V104" s="157">
        <f t="shared" si="27"/>
        <v>0</v>
      </c>
      <c r="W104" s="157">
        <f t="shared" si="27"/>
        <v>3566175</v>
      </c>
      <c r="X104" s="157">
        <f t="shared" si="25"/>
        <v>3566175</v>
      </c>
      <c r="Y104" s="157">
        <f t="shared" si="26"/>
        <v>904400</v>
      </c>
      <c r="Z104" s="157">
        <f t="shared" si="26"/>
        <v>2712350</v>
      </c>
      <c r="AA104" s="157">
        <f t="shared" si="24"/>
        <v>3616750</v>
      </c>
      <c r="AB104" s="158">
        <f t="shared" si="23"/>
        <v>3643525</v>
      </c>
      <c r="AC104" s="158">
        <f t="shared" si="23"/>
        <v>3844125</v>
      </c>
      <c r="AD104" s="159">
        <f t="shared" si="23"/>
        <v>4036225</v>
      </c>
    </row>
    <row r="105" spans="1:30" x14ac:dyDescent="0.3">
      <c r="A105" s="160">
        <v>3809</v>
      </c>
      <c r="B105" s="151" t="s">
        <v>42</v>
      </c>
      <c r="C105" s="165"/>
      <c r="D105" s="165"/>
      <c r="E105" s="167">
        <v>335</v>
      </c>
      <c r="F105" s="167">
        <v>335</v>
      </c>
      <c r="G105" s="167">
        <v>335</v>
      </c>
      <c r="H105" s="167">
        <v>335</v>
      </c>
      <c r="I105" s="167">
        <v>335</v>
      </c>
      <c r="J105" s="167">
        <v>335</v>
      </c>
      <c r="K105" s="135"/>
      <c r="L105" s="154"/>
      <c r="M105" s="154">
        <v>6</v>
      </c>
      <c r="N105" s="154">
        <v>6</v>
      </c>
      <c r="O105" s="155">
        <v>2</v>
      </c>
      <c r="P105" s="155">
        <v>4</v>
      </c>
      <c r="Q105" s="156">
        <v>6</v>
      </c>
      <c r="R105" s="156">
        <v>6</v>
      </c>
      <c r="S105" s="156">
        <v>6</v>
      </c>
      <c r="T105" s="156">
        <v>6</v>
      </c>
      <c r="U105" s="135"/>
      <c r="V105" s="157">
        <f t="shared" si="27"/>
        <v>0</v>
      </c>
      <c r="W105" s="157">
        <f t="shared" si="27"/>
        <v>2010</v>
      </c>
      <c r="X105" s="157">
        <f t="shared" si="25"/>
        <v>2010</v>
      </c>
      <c r="Y105" s="157">
        <f t="shared" si="26"/>
        <v>670</v>
      </c>
      <c r="Z105" s="157">
        <f t="shared" si="26"/>
        <v>1340</v>
      </c>
      <c r="AA105" s="157">
        <f t="shared" si="24"/>
        <v>2010</v>
      </c>
      <c r="AB105" s="158">
        <f t="shared" si="23"/>
        <v>2010</v>
      </c>
      <c r="AC105" s="158">
        <f t="shared" si="23"/>
        <v>2010</v>
      </c>
      <c r="AD105" s="159">
        <f t="shared" si="23"/>
        <v>2010</v>
      </c>
    </row>
    <row r="106" spans="1:30" x14ac:dyDescent="0.3">
      <c r="A106" s="160">
        <v>3810</v>
      </c>
      <c r="B106" s="151" t="s">
        <v>43</v>
      </c>
      <c r="C106" s="165"/>
      <c r="D106" s="165"/>
      <c r="E106" s="167">
        <v>335</v>
      </c>
      <c r="F106" s="167">
        <v>335</v>
      </c>
      <c r="G106" s="167">
        <v>335</v>
      </c>
      <c r="H106" s="167">
        <v>335</v>
      </c>
      <c r="I106" s="167">
        <v>335</v>
      </c>
      <c r="J106" s="167">
        <v>335</v>
      </c>
      <c r="K106" s="135"/>
      <c r="L106" s="154"/>
      <c r="M106" s="154">
        <v>0</v>
      </c>
      <c r="N106" s="154">
        <v>0</v>
      </c>
      <c r="O106" s="155">
        <v>0</v>
      </c>
      <c r="P106" s="155">
        <v>0</v>
      </c>
      <c r="Q106" s="156">
        <v>0</v>
      </c>
      <c r="R106" s="156">
        <v>0</v>
      </c>
      <c r="S106" s="156">
        <v>0</v>
      </c>
      <c r="T106" s="156">
        <v>0</v>
      </c>
      <c r="U106" s="135"/>
      <c r="V106" s="157">
        <f t="shared" si="27"/>
        <v>0</v>
      </c>
      <c r="W106" s="157">
        <f t="shared" si="27"/>
        <v>0</v>
      </c>
      <c r="X106" s="157">
        <f t="shared" si="25"/>
        <v>0</v>
      </c>
      <c r="Y106" s="157">
        <f t="shared" si="26"/>
        <v>0</v>
      </c>
      <c r="Z106" s="157">
        <f t="shared" si="26"/>
        <v>0</v>
      </c>
      <c r="AA106" s="157">
        <f t="shared" si="24"/>
        <v>0</v>
      </c>
      <c r="AB106" s="158">
        <f t="shared" si="23"/>
        <v>0</v>
      </c>
      <c r="AC106" s="158">
        <f t="shared" si="23"/>
        <v>0</v>
      </c>
      <c r="AD106" s="159">
        <f t="shared" si="23"/>
        <v>0</v>
      </c>
    </row>
    <row r="107" spans="1:30" x14ac:dyDescent="0.3">
      <c r="A107" s="160">
        <v>3821</v>
      </c>
      <c r="B107" s="151" t="s">
        <v>44</v>
      </c>
      <c r="C107" s="165"/>
      <c r="D107" s="165"/>
      <c r="E107" s="167">
        <v>65</v>
      </c>
      <c r="F107" s="167">
        <v>65</v>
      </c>
      <c r="G107" s="167">
        <v>65</v>
      </c>
      <c r="H107" s="167">
        <v>65</v>
      </c>
      <c r="I107" s="167">
        <v>65</v>
      </c>
      <c r="J107" s="167">
        <v>65</v>
      </c>
      <c r="K107" s="135"/>
      <c r="L107" s="154"/>
      <c r="M107" s="154">
        <v>25</v>
      </c>
      <c r="N107" s="154">
        <v>25</v>
      </c>
      <c r="O107" s="155">
        <v>6</v>
      </c>
      <c r="P107" s="155">
        <v>20</v>
      </c>
      <c r="Q107" s="156">
        <v>26</v>
      </c>
      <c r="R107" s="156">
        <v>26</v>
      </c>
      <c r="S107" s="156">
        <v>27</v>
      </c>
      <c r="T107" s="156">
        <v>29</v>
      </c>
      <c r="U107" s="135"/>
      <c r="V107" s="157">
        <f t="shared" si="27"/>
        <v>0</v>
      </c>
      <c r="W107" s="157">
        <f t="shared" si="27"/>
        <v>1625</v>
      </c>
      <c r="X107" s="157">
        <f t="shared" si="25"/>
        <v>1625</v>
      </c>
      <c r="Y107" s="157">
        <f t="shared" si="26"/>
        <v>390</v>
      </c>
      <c r="Z107" s="157">
        <f t="shared" si="26"/>
        <v>1300</v>
      </c>
      <c r="AA107" s="157">
        <f t="shared" si="24"/>
        <v>1690</v>
      </c>
      <c r="AB107" s="158">
        <f t="shared" si="23"/>
        <v>1690</v>
      </c>
      <c r="AC107" s="158">
        <f t="shared" si="23"/>
        <v>1755</v>
      </c>
      <c r="AD107" s="159">
        <f t="shared" si="23"/>
        <v>1885</v>
      </c>
    </row>
    <row r="108" spans="1:30" x14ac:dyDescent="0.3">
      <c r="A108" s="160">
        <v>3822</v>
      </c>
      <c r="B108" s="151" t="s">
        <v>45</v>
      </c>
      <c r="C108" s="165"/>
      <c r="D108" s="165"/>
      <c r="E108" s="167">
        <v>16</v>
      </c>
      <c r="F108" s="167">
        <v>16</v>
      </c>
      <c r="G108" s="167">
        <v>16</v>
      </c>
      <c r="H108" s="167">
        <v>16</v>
      </c>
      <c r="I108" s="167">
        <v>16</v>
      </c>
      <c r="J108" s="167">
        <v>16</v>
      </c>
      <c r="K108" s="135"/>
      <c r="L108" s="154"/>
      <c r="M108" s="154">
        <v>141</v>
      </c>
      <c r="N108" s="154">
        <v>141</v>
      </c>
      <c r="O108" s="155">
        <v>36</v>
      </c>
      <c r="P108" s="155">
        <v>107</v>
      </c>
      <c r="Q108" s="156">
        <v>143</v>
      </c>
      <c r="R108" s="156">
        <v>144</v>
      </c>
      <c r="S108" s="156">
        <v>152</v>
      </c>
      <c r="T108" s="156">
        <v>159</v>
      </c>
      <c r="U108" s="135"/>
      <c r="V108" s="157">
        <f t="shared" si="27"/>
        <v>0</v>
      </c>
      <c r="W108" s="157">
        <f t="shared" si="27"/>
        <v>2256</v>
      </c>
      <c r="X108" s="157">
        <f t="shared" si="25"/>
        <v>2256</v>
      </c>
      <c r="Y108" s="157">
        <f t="shared" si="26"/>
        <v>576</v>
      </c>
      <c r="Z108" s="157">
        <f t="shared" si="26"/>
        <v>1712</v>
      </c>
      <c r="AA108" s="157">
        <f t="shared" si="24"/>
        <v>2288</v>
      </c>
      <c r="AB108" s="158">
        <f t="shared" si="23"/>
        <v>2304</v>
      </c>
      <c r="AC108" s="158">
        <f t="shared" si="23"/>
        <v>2432</v>
      </c>
      <c r="AD108" s="159">
        <f t="shared" si="23"/>
        <v>2544</v>
      </c>
    </row>
    <row r="109" spans="1:30" x14ac:dyDescent="0.3">
      <c r="A109" s="160">
        <v>3817</v>
      </c>
      <c r="B109" s="151" t="s">
        <v>183</v>
      </c>
      <c r="C109" s="165"/>
      <c r="D109" s="165"/>
      <c r="E109" s="167">
        <v>1000</v>
      </c>
      <c r="F109" s="167">
        <v>1000</v>
      </c>
      <c r="G109" s="167">
        <v>1000</v>
      </c>
      <c r="H109" s="167">
        <v>1000</v>
      </c>
      <c r="I109" s="167">
        <v>1000</v>
      </c>
      <c r="J109" s="167">
        <v>1000</v>
      </c>
      <c r="K109" s="135"/>
      <c r="L109" s="154"/>
      <c r="M109" s="154">
        <v>930</v>
      </c>
      <c r="N109" s="154">
        <v>930</v>
      </c>
      <c r="O109" s="155">
        <v>232</v>
      </c>
      <c r="P109" s="155">
        <v>698</v>
      </c>
      <c r="Q109" s="156">
        <v>930</v>
      </c>
      <c r="R109" s="156">
        <v>0</v>
      </c>
      <c r="S109" s="156">
        <v>0</v>
      </c>
      <c r="T109" s="156">
        <v>0</v>
      </c>
      <c r="U109" s="135"/>
      <c r="V109" s="157">
        <f t="shared" si="27"/>
        <v>0</v>
      </c>
      <c r="W109" s="157">
        <f t="shared" si="27"/>
        <v>930000</v>
      </c>
      <c r="X109" s="157">
        <f t="shared" si="25"/>
        <v>930000</v>
      </c>
      <c r="Y109" s="157">
        <f t="shared" si="26"/>
        <v>232000</v>
      </c>
      <c r="Z109" s="157">
        <f t="shared" si="26"/>
        <v>698000</v>
      </c>
      <c r="AA109" s="157">
        <f t="shared" si="24"/>
        <v>930000</v>
      </c>
      <c r="AB109" s="158">
        <f t="shared" si="23"/>
        <v>0</v>
      </c>
      <c r="AC109" s="158">
        <f t="shared" si="23"/>
        <v>0</v>
      </c>
      <c r="AD109" s="159">
        <f t="shared" si="23"/>
        <v>0</v>
      </c>
    </row>
    <row r="110" spans="1:30" x14ac:dyDescent="0.3">
      <c r="A110" s="162" t="s">
        <v>0</v>
      </c>
      <c r="B110" s="163"/>
      <c r="C110" s="165"/>
      <c r="D110" s="165"/>
      <c r="E110" s="165"/>
      <c r="F110" s="165"/>
      <c r="G110" s="165"/>
      <c r="H110" s="165"/>
      <c r="I110" s="165"/>
      <c r="J110" s="165"/>
      <c r="K110" s="135"/>
      <c r="L110" s="166"/>
      <c r="M110" s="166"/>
      <c r="N110" s="166"/>
      <c r="O110" s="155"/>
      <c r="P110" s="155"/>
      <c r="Q110" s="156"/>
      <c r="R110" s="156"/>
      <c r="S110" s="156"/>
      <c r="T110" s="156"/>
      <c r="U110" s="135"/>
      <c r="V110" s="189">
        <f t="shared" ref="V110:AD110" si="28">SUM(V77:V109)</f>
        <v>0</v>
      </c>
      <c r="W110" s="189">
        <f t="shared" si="28"/>
        <v>34768623</v>
      </c>
      <c r="X110" s="189">
        <f t="shared" si="28"/>
        <v>34768623</v>
      </c>
      <c r="Y110" s="189">
        <f t="shared" si="28"/>
        <v>8237007</v>
      </c>
      <c r="Z110" s="189">
        <f t="shared" si="28"/>
        <v>24712334</v>
      </c>
      <c r="AA110" s="189">
        <f t="shared" si="28"/>
        <v>32949341</v>
      </c>
      <c r="AB110" s="189">
        <f t="shared" si="28"/>
        <v>30632729</v>
      </c>
      <c r="AC110" s="189">
        <f t="shared" si="28"/>
        <v>32275892</v>
      </c>
      <c r="AD110" s="159">
        <f t="shared" si="28"/>
        <v>33859462</v>
      </c>
    </row>
    <row r="111" spans="1:30" x14ac:dyDescent="0.3">
      <c r="A111" s="162" t="s">
        <v>48</v>
      </c>
      <c r="B111" s="163"/>
      <c r="C111" s="165"/>
      <c r="D111" s="165"/>
      <c r="E111" s="165"/>
      <c r="F111" s="165"/>
      <c r="G111" s="165"/>
      <c r="H111" s="165"/>
      <c r="I111" s="165"/>
      <c r="J111" s="165"/>
      <c r="K111" s="135"/>
      <c r="L111" s="166"/>
      <c r="M111" s="166"/>
      <c r="N111" s="166"/>
      <c r="O111" s="155"/>
      <c r="P111" s="155"/>
      <c r="Q111" s="156"/>
      <c r="R111" s="156"/>
      <c r="S111" s="156"/>
      <c r="T111" s="156"/>
      <c r="U111" s="135"/>
      <c r="V111" s="189">
        <f t="shared" ref="V111:AD111" si="29">V110+V74+V37</f>
        <v>387509422</v>
      </c>
      <c r="W111" s="189">
        <f t="shared" si="29"/>
        <v>471487331</v>
      </c>
      <c r="X111" s="189">
        <f t="shared" si="29"/>
        <v>858996753</v>
      </c>
      <c r="Y111" s="189">
        <f t="shared" si="29"/>
        <v>319755053</v>
      </c>
      <c r="Z111" s="189">
        <f t="shared" si="29"/>
        <v>959253142</v>
      </c>
      <c r="AA111" s="189">
        <f t="shared" si="29"/>
        <v>1279008195</v>
      </c>
      <c r="AB111" s="189">
        <f t="shared" si="29"/>
        <v>1193084219</v>
      </c>
      <c r="AC111" s="189">
        <f t="shared" si="29"/>
        <v>1257803010</v>
      </c>
      <c r="AD111" s="159">
        <f t="shared" si="29"/>
        <v>1319923710</v>
      </c>
    </row>
    <row r="112" spans="1:30" x14ac:dyDescent="0.3">
      <c r="A112" s="190"/>
      <c r="B112" s="163"/>
      <c r="C112" s="165"/>
      <c r="D112" s="165"/>
      <c r="E112" s="165"/>
      <c r="F112" s="165"/>
      <c r="G112" s="165"/>
      <c r="H112" s="165"/>
      <c r="I112" s="165"/>
      <c r="J112" s="165"/>
      <c r="K112" s="135"/>
      <c r="L112" s="166"/>
      <c r="M112" s="166"/>
      <c r="N112" s="166"/>
      <c r="O112" s="155"/>
      <c r="P112" s="155"/>
      <c r="Q112" s="156"/>
      <c r="R112" s="156"/>
      <c r="S112" s="156"/>
      <c r="T112" s="156"/>
      <c r="U112" s="135"/>
      <c r="V112" s="157"/>
      <c r="W112" s="157"/>
      <c r="X112" s="157"/>
      <c r="Y112" s="157"/>
      <c r="Z112" s="157"/>
      <c r="AA112" s="157"/>
      <c r="AB112" s="158"/>
      <c r="AC112" s="157"/>
      <c r="AD112" s="159"/>
    </row>
    <row r="113" spans="1:30" x14ac:dyDescent="0.3">
      <c r="A113" s="162" t="s">
        <v>49</v>
      </c>
      <c r="B113" s="163"/>
      <c r="C113" s="165"/>
      <c r="D113" s="165"/>
      <c r="E113" s="165"/>
      <c r="F113" s="165"/>
      <c r="G113" s="165"/>
      <c r="H113" s="165"/>
      <c r="I113" s="165"/>
      <c r="J113" s="165"/>
      <c r="K113" s="135"/>
      <c r="L113" s="166"/>
      <c r="M113" s="166"/>
      <c r="N113" s="166"/>
      <c r="O113" s="155"/>
      <c r="P113" s="155"/>
      <c r="Q113" s="156"/>
      <c r="R113" s="156"/>
      <c r="S113" s="156"/>
      <c r="T113" s="156"/>
      <c r="U113" s="135"/>
      <c r="V113" s="157"/>
      <c r="W113" s="157"/>
      <c r="X113" s="157"/>
      <c r="Y113" s="157"/>
      <c r="Z113" s="157"/>
      <c r="AA113" s="157"/>
      <c r="AB113" s="158"/>
      <c r="AC113" s="157"/>
      <c r="AD113" s="159"/>
    </row>
    <row r="114" spans="1:30" x14ac:dyDescent="0.3">
      <c r="A114" s="150">
        <v>1501</v>
      </c>
      <c r="B114" s="151" t="s">
        <v>50</v>
      </c>
      <c r="C114" s="191">
        <v>1740</v>
      </c>
      <c r="D114" s="191">
        <v>1770</v>
      </c>
      <c r="E114" s="153">
        <v>240</v>
      </c>
      <c r="F114" s="153">
        <v>240</v>
      </c>
      <c r="G114" s="153">
        <v>240</v>
      </c>
      <c r="H114" s="153">
        <v>240</v>
      </c>
      <c r="I114" s="153">
        <v>240</v>
      </c>
      <c r="J114" s="153">
        <v>240</v>
      </c>
      <c r="K114" s="135"/>
      <c r="L114" s="154">
        <v>92491</v>
      </c>
      <c r="M114" s="154">
        <v>92491</v>
      </c>
      <c r="N114" s="154">
        <v>184982</v>
      </c>
      <c r="O114" s="192">
        <v>7685</v>
      </c>
      <c r="P114" s="192">
        <v>0</v>
      </c>
      <c r="Q114" s="166">
        <v>0</v>
      </c>
      <c r="R114" s="166">
        <v>0</v>
      </c>
      <c r="S114" s="166">
        <v>0</v>
      </c>
      <c r="T114" s="166">
        <v>0</v>
      </c>
      <c r="U114" s="135"/>
      <c r="V114" s="157">
        <f t="shared" ref="V114:W118" si="30">L114*D114</f>
        <v>163709070</v>
      </c>
      <c r="W114" s="157">
        <f t="shared" si="30"/>
        <v>22197840</v>
      </c>
      <c r="X114" s="157">
        <f>V114+W114</f>
        <v>185906910</v>
      </c>
      <c r="Y114" s="157">
        <f t="shared" ref="Y114:Z118" si="31">O114*F114</f>
        <v>1844400</v>
      </c>
      <c r="Z114" s="157">
        <f t="shared" si="31"/>
        <v>0</v>
      </c>
      <c r="AA114" s="157">
        <f>SUM(Y114:Z114)</f>
        <v>1844400</v>
      </c>
      <c r="AB114" s="158">
        <f t="shared" ref="AB114:AD118" si="32">H114*R114</f>
        <v>0</v>
      </c>
      <c r="AC114" s="158">
        <f t="shared" si="32"/>
        <v>0</v>
      </c>
      <c r="AD114" s="159">
        <f t="shared" si="32"/>
        <v>0</v>
      </c>
    </row>
    <row r="115" spans="1:30" x14ac:dyDescent="0.3">
      <c r="A115" s="150">
        <v>1502</v>
      </c>
      <c r="B115" s="151" t="s">
        <v>51</v>
      </c>
      <c r="C115" s="191">
        <v>990</v>
      </c>
      <c r="D115" s="191">
        <v>1010</v>
      </c>
      <c r="E115" s="153">
        <v>240</v>
      </c>
      <c r="F115" s="153">
        <v>240</v>
      </c>
      <c r="G115" s="153">
        <v>240</v>
      </c>
      <c r="H115" s="153">
        <v>240</v>
      </c>
      <c r="I115" s="153">
        <v>240</v>
      </c>
      <c r="J115" s="153">
        <v>240</v>
      </c>
      <c r="K115" s="135"/>
      <c r="L115" s="154">
        <v>6049</v>
      </c>
      <c r="M115" s="154">
        <v>6049</v>
      </c>
      <c r="N115" s="154">
        <v>12098</v>
      </c>
      <c r="O115" s="192">
        <v>514</v>
      </c>
      <c r="P115" s="192">
        <v>11825</v>
      </c>
      <c r="Q115" s="156">
        <v>12339</v>
      </c>
      <c r="R115" s="156">
        <v>12586</v>
      </c>
      <c r="S115" s="156">
        <v>12838</v>
      </c>
      <c r="T115" s="156">
        <v>13094</v>
      </c>
      <c r="U115" s="135"/>
      <c r="V115" s="157">
        <f t="shared" si="30"/>
        <v>6109490</v>
      </c>
      <c r="W115" s="157">
        <f t="shared" si="30"/>
        <v>1451760</v>
      </c>
      <c r="X115" s="157">
        <f>V115+W115</f>
        <v>7561250</v>
      </c>
      <c r="Y115" s="157">
        <f t="shared" si="31"/>
        <v>123360</v>
      </c>
      <c r="Z115" s="157">
        <f t="shared" si="31"/>
        <v>2838000</v>
      </c>
      <c r="AA115" s="157">
        <f>SUM(Y115:Z115)</f>
        <v>2961360</v>
      </c>
      <c r="AB115" s="158">
        <f t="shared" si="32"/>
        <v>3020640</v>
      </c>
      <c r="AC115" s="158">
        <f t="shared" si="32"/>
        <v>3081120</v>
      </c>
      <c r="AD115" s="159">
        <f t="shared" si="32"/>
        <v>3142560</v>
      </c>
    </row>
    <row r="116" spans="1:30" x14ac:dyDescent="0.3">
      <c r="A116" s="150">
        <v>1503</v>
      </c>
      <c r="B116" s="151" t="s">
        <v>52</v>
      </c>
      <c r="C116" s="191">
        <v>1370</v>
      </c>
      <c r="D116" s="191">
        <v>1400</v>
      </c>
      <c r="E116" s="153">
        <v>240</v>
      </c>
      <c r="F116" s="153">
        <v>240</v>
      </c>
      <c r="G116" s="153">
        <v>240</v>
      </c>
      <c r="H116" s="153">
        <v>240</v>
      </c>
      <c r="I116" s="153">
        <v>240</v>
      </c>
      <c r="J116" s="153">
        <v>240</v>
      </c>
      <c r="K116" s="135"/>
      <c r="L116" s="154">
        <v>279</v>
      </c>
      <c r="M116" s="154">
        <v>279</v>
      </c>
      <c r="N116" s="154">
        <v>558</v>
      </c>
      <c r="O116" s="192">
        <v>24</v>
      </c>
      <c r="P116" s="192">
        <v>544</v>
      </c>
      <c r="Q116" s="156">
        <v>568</v>
      </c>
      <c r="R116" s="156">
        <v>580</v>
      </c>
      <c r="S116" s="156">
        <v>591</v>
      </c>
      <c r="T116" s="156">
        <v>603</v>
      </c>
      <c r="U116" s="135"/>
      <c r="V116" s="157">
        <f t="shared" si="30"/>
        <v>390600</v>
      </c>
      <c r="W116" s="157">
        <f t="shared" si="30"/>
        <v>66960</v>
      </c>
      <c r="X116" s="157">
        <f>V116+W116</f>
        <v>457560</v>
      </c>
      <c r="Y116" s="157">
        <f t="shared" si="31"/>
        <v>5760</v>
      </c>
      <c r="Z116" s="157">
        <f t="shared" si="31"/>
        <v>130560</v>
      </c>
      <c r="AA116" s="157">
        <f>SUM(Y116:Z116)</f>
        <v>136320</v>
      </c>
      <c r="AB116" s="158">
        <f t="shared" si="32"/>
        <v>139200</v>
      </c>
      <c r="AC116" s="158">
        <f t="shared" si="32"/>
        <v>141840</v>
      </c>
      <c r="AD116" s="159">
        <f t="shared" si="32"/>
        <v>144720</v>
      </c>
    </row>
    <row r="117" spans="1:30" x14ac:dyDescent="0.3">
      <c r="A117" s="150">
        <v>1511</v>
      </c>
      <c r="B117" s="151" t="s">
        <v>53</v>
      </c>
      <c r="C117" s="191">
        <v>1740</v>
      </c>
      <c r="D117" s="191">
        <v>1770</v>
      </c>
      <c r="E117" s="153">
        <v>240</v>
      </c>
      <c r="F117" s="153">
        <v>240</v>
      </c>
      <c r="G117" s="153">
        <v>240</v>
      </c>
      <c r="H117" s="153">
        <v>240</v>
      </c>
      <c r="I117" s="153">
        <v>240</v>
      </c>
      <c r="J117" s="153">
        <v>240</v>
      </c>
      <c r="K117" s="135"/>
      <c r="L117" s="154">
        <v>289</v>
      </c>
      <c r="M117" s="154">
        <v>289</v>
      </c>
      <c r="N117" s="154">
        <v>578</v>
      </c>
      <c r="O117" s="192">
        <v>25</v>
      </c>
      <c r="P117" s="192">
        <v>565</v>
      </c>
      <c r="Q117" s="156">
        <v>590</v>
      </c>
      <c r="R117" s="156">
        <v>602</v>
      </c>
      <c r="S117" s="156">
        <v>614</v>
      </c>
      <c r="T117" s="156">
        <v>626</v>
      </c>
      <c r="U117" s="135"/>
      <c r="V117" s="157">
        <f t="shared" si="30"/>
        <v>511530</v>
      </c>
      <c r="W117" s="157">
        <f t="shared" si="30"/>
        <v>69360</v>
      </c>
      <c r="X117" s="157">
        <f>V117+W117</f>
        <v>580890</v>
      </c>
      <c r="Y117" s="157">
        <f t="shared" si="31"/>
        <v>6000</v>
      </c>
      <c r="Z117" s="157">
        <f t="shared" si="31"/>
        <v>135600</v>
      </c>
      <c r="AA117" s="157">
        <f>SUM(Y117:Z117)</f>
        <v>141600</v>
      </c>
      <c r="AB117" s="158">
        <f t="shared" si="32"/>
        <v>144480</v>
      </c>
      <c r="AC117" s="158">
        <f t="shared" si="32"/>
        <v>147360</v>
      </c>
      <c r="AD117" s="159">
        <f t="shared" si="32"/>
        <v>150240</v>
      </c>
    </row>
    <row r="118" spans="1:30" x14ac:dyDescent="0.3">
      <c r="A118" s="160" t="s">
        <v>192</v>
      </c>
      <c r="B118" s="151" t="s">
        <v>267</v>
      </c>
      <c r="C118" s="153"/>
      <c r="D118" s="153"/>
      <c r="E118" s="153"/>
      <c r="F118" s="153"/>
      <c r="G118" s="153">
        <v>400</v>
      </c>
      <c r="H118" s="153">
        <v>400</v>
      </c>
      <c r="I118" s="153">
        <v>400</v>
      </c>
      <c r="J118" s="153">
        <v>400</v>
      </c>
      <c r="K118" s="193"/>
      <c r="L118" s="154">
        <v>0</v>
      </c>
      <c r="M118" s="154">
        <v>0</v>
      </c>
      <c r="N118" s="154">
        <v>0</v>
      </c>
      <c r="O118" s="192">
        <v>0</v>
      </c>
      <c r="P118" s="192">
        <v>176762</v>
      </c>
      <c r="Q118" s="156">
        <v>184447</v>
      </c>
      <c r="R118" s="156">
        <v>181213</v>
      </c>
      <c r="S118" s="156">
        <v>175186</v>
      </c>
      <c r="T118" s="156">
        <v>167499</v>
      </c>
      <c r="U118" s="193"/>
      <c r="V118" s="157">
        <f t="shared" si="30"/>
        <v>0</v>
      </c>
      <c r="W118" s="157">
        <f t="shared" si="30"/>
        <v>0</v>
      </c>
      <c r="X118" s="157">
        <f>V118+W118</f>
        <v>0</v>
      </c>
      <c r="Y118" s="157">
        <f t="shared" si="31"/>
        <v>0</v>
      </c>
      <c r="Z118" s="157">
        <f t="shared" si="31"/>
        <v>70704800</v>
      </c>
      <c r="AA118" s="157">
        <f>SUM(Y118:Z118)</f>
        <v>70704800</v>
      </c>
      <c r="AB118" s="157">
        <f t="shared" si="32"/>
        <v>72485200</v>
      </c>
      <c r="AC118" s="157">
        <f t="shared" si="32"/>
        <v>70074400</v>
      </c>
      <c r="AD118" s="159">
        <f t="shared" si="32"/>
        <v>66999600</v>
      </c>
    </row>
    <row r="119" spans="1:30" x14ac:dyDescent="0.3">
      <c r="A119" s="194" t="s">
        <v>49</v>
      </c>
      <c r="B119" s="195"/>
      <c r="C119" s="196"/>
      <c r="D119" s="196"/>
      <c r="E119" s="197"/>
      <c r="F119" s="197"/>
      <c r="G119" s="197"/>
      <c r="H119" s="197"/>
      <c r="I119" s="197"/>
      <c r="J119" s="197"/>
      <c r="K119" s="135"/>
      <c r="L119" s="198"/>
      <c r="M119" s="198"/>
      <c r="N119" s="198"/>
      <c r="O119" s="199"/>
      <c r="P119" s="199"/>
      <c r="Q119" s="200"/>
      <c r="R119" s="200"/>
      <c r="S119" s="200"/>
      <c r="T119" s="200"/>
      <c r="U119" s="135"/>
      <c r="V119" s="201">
        <f t="shared" ref="V119:AD119" si="33">SUM(V114:V118)</f>
        <v>170720690</v>
      </c>
      <c r="W119" s="201">
        <f t="shared" si="33"/>
        <v>23785920</v>
      </c>
      <c r="X119" s="201">
        <f t="shared" si="33"/>
        <v>194506610</v>
      </c>
      <c r="Y119" s="201">
        <f t="shared" si="33"/>
        <v>1979520</v>
      </c>
      <c r="Z119" s="201">
        <f t="shared" si="33"/>
        <v>73808960</v>
      </c>
      <c r="AA119" s="201">
        <f t="shared" si="33"/>
        <v>75788480</v>
      </c>
      <c r="AB119" s="201">
        <f t="shared" si="33"/>
        <v>75789520</v>
      </c>
      <c r="AC119" s="201">
        <f t="shared" si="33"/>
        <v>73444720</v>
      </c>
      <c r="AD119" s="202">
        <f t="shared" si="33"/>
        <v>70437120</v>
      </c>
    </row>
    <row r="120" spans="1:30" x14ac:dyDescent="0.3">
      <c r="A120" s="190"/>
      <c r="B120" s="163"/>
      <c r="C120" s="165"/>
      <c r="D120" s="165"/>
      <c r="E120" s="167"/>
      <c r="F120" s="167"/>
      <c r="G120" s="167"/>
      <c r="H120" s="167"/>
      <c r="I120" s="167"/>
      <c r="J120" s="167"/>
      <c r="K120" s="135"/>
      <c r="L120" s="154"/>
      <c r="M120" s="154"/>
      <c r="N120" s="154"/>
      <c r="O120" s="155"/>
      <c r="P120" s="155"/>
      <c r="Q120" s="156"/>
      <c r="R120" s="156"/>
      <c r="S120" s="156"/>
      <c r="T120" s="156"/>
      <c r="U120" s="135"/>
      <c r="V120" s="157"/>
      <c r="W120" s="157"/>
      <c r="X120" s="157"/>
      <c r="Y120" s="157"/>
      <c r="Z120" s="157"/>
      <c r="AA120" s="157"/>
      <c r="AB120" s="158"/>
      <c r="AC120" s="157"/>
      <c r="AD120" s="159"/>
    </row>
    <row r="121" spans="1:30" x14ac:dyDescent="0.3">
      <c r="A121" s="162" t="s">
        <v>54</v>
      </c>
      <c r="B121" s="163"/>
      <c r="C121" s="165"/>
      <c r="D121" s="165"/>
      <c r="E121" s="167"/>
      <c r="F121" s="167"/>
      <c r="G121" s="167"/>
      <c r="H121" s="167"/>
      <c r="I121" s="167"/>
      <c r="J121" s="167"/>
      <c r="K121" s="135"/>
      <c r="L121" s="154"/>
      <c r="M121" s="154"/>
      <c r="N121" s="154"/>
      <c r="O121" s="155"/>
      <c r="P121" s="155"/>
      <c r="Q121" s="156"/>
      <c r="R121" s="156"/>
      <c r="S121" s="156"/>
      <c r="T121" s="156"/>
      <c r="U121" s="135"/>
      <c r="V121" s="157"/>
      <c r="W121" s="157"/>
      <c r="X121" s="157"/>
      <c r="Y121" s="157"/>
      <c r="Z121" s="157"/>
      <c r="AA121" s="157"/>
      <c r="AB121" s="158"/>
      <c r="AC121" s="157"/>
      <c r="AD121" s="159"/>
    </row>
    <row r="122" spans="1:30" x14ac:dyDescent="0.3">
      <c r="A122" s="150">
        <v>2501</v>
      </c>
      <c r="B122" s="151" t="s">
        <v>50</v>
      </c>
      <c r="C122" s="165">
        <v>870</v>
      </c>
      <c r="D122" s="165">
        <v>885</v>
      </c>
      <c r="E122" s="167">
        <v>120</v>
      </c>
      <c r="F122" s="167">
        <v>120</v>
      </c>
      <c r="G122" s="167">
        <v>120</v>
      </c>
      <c r="H122" s="167">
        <v>120</v>
      </c>
      <c r="I122" s="167">
        <v>120</v>
      </c>
      <c r="J122" s="167">
        <v>120</v>
      </c>
      <c r="K122" s="135"/>
      <c r="L122" s="154">
        <v>15278</v>
      </c>
      <c r="M122" s="154">
        <v>15278</v>
      </c>
      <c r="N122" s="154">
        <v>30556</v>
      </c>
      <c r="O122" s="192">
        <v>1270</v>
      </c>
      <c r="P122" s="192">
        <v>0</v>
      </c>
      <c r="Q122" s="156">
        <v>0</v>
      </c>
      <c r="R122" s="156">
        <v>0</v>
      </c>
      <c r="S122" s="156">
        <v>0</v>
      </c>
      <c r="T122" s="156">
        <v>0</v>
      </c>
      <c r="U122" s="135"/>
      <c r="V122" s="157">
        <f t="shared" ref="V122:W126" si="34">L122*D122</f>
        <v>13521030</v>
      </c>
      <c r="W122" s="157">
        <f t="shared" si="34"/>
        <v>1833360</v>
      </c>
      <c r="X122" s="157">
        <f>V122+W122</f>
        <v>15354390</v>
      </c>
      <c r="Y122" s="157">
        <f t="shared" ref="Y122:Z126" si="35">O122*F122</f>
        <v>152400</v>
      </c>
      <c r="Z122" s="157">
        <f t="shared" si="35"/>
        <v>0</v>
      </c>
      <c r="AA122" s="157">
        <f>SUM(Y122:Z122)</f>
        <v>152400</v>
      </c>
      <c r="AB122" s="158">
        <f t="shared" ref="AB122:AD126" si="36">H122*R122</f>
        <v>0</v>
      </c>
      <c r="AC122" s="158">
        <f t="shared" si="36"/>
        <v>0</v>
      </c>
      <c r="AD122" s="159">
        <f t="shared" si="36"/>
        <v>0</v>
      </c>
    </row>
    <row r="123" spans="1:30" x14ac:dyDescent="0.3">
      <c r="A123" s="150">
        <v>2502</v>
      </c>
      <c r="B123" s="151" t="s">
        <v>51</v>
      </c>
      <c r="C123" s="165">
        <v>495</v>
      </c>
      <c r="D123" s="165">
        <v>505</v>
      </c>
      <c r="E123" s="167">
        <v>120</v>
      </c>
      <c r="F123" s="167">
        <v>120</v>
      </c>
      <c r="G123" s="167">
        <v>120</v>
      </c>
      <c r="H123" s="167">
        <v>120</v>
      </c>
      <c r="I123" s="167">
        <v>120</v>
      </c>
      <c r="J123" s="167">
        <v>120</v>
      </c>
      <c r="K123" s="135"/>
      <c r="L123" s="154">
        <v>3555</v>
      </c>
      <c r="M123" s="154">
        <v>3555</v>
      </c>
      <c r="N123" s="154">
        <v>7110</v>
      </c>
      <c r="O123" s="192">
        <v>302</v>
      </c>
      <c r="P123" s="192">
        <v>6951</v>
      </c>
      <c r="Q123" s="156">
        <v>7253</v>
      </c>
      <c r="R123" s="156">
        <v>7398</v>
      </c>
      <c r="S123" s="156">
        <v>7546</v>
      </c>
      <c r="T123" s="156">
        <v>7697</v>
      </c>
      <c r="U123" s="135"/>
      <c r="V123" s="157">
        <f t="shared" si="34"/>
        <v>1795275</v>
      </c>
      <c r="W123" s="157">
        <f t="shared" si="34"/>
        <v>426600</v>
      </c>
      <c r="X123" s="157">
        <f>V123+W123</f>
        <v>2221875</v>
      </c>
      <c r="Y123" s="157">
        <f t="shared" si="35"/>
        <v>36240</v>
      </c>
      <c r="Z123" s="157">
        <f t="shared" si="35"/>
        <v>834120</v>
      </c>
      <c r="AA123" s="157">
        <f>SUM(Y123:Z123)</f>
        <v>870360</v>
      </c>
      <c r="AB123" s="158">
        <f t="shared" si="36"/>
        <v>887760</v>
      </c>
      <c r="AC123" s="158">
        <f t="shared" si="36"/>
        <v>905520</v>
      </c>
      <c r="AD123" s="159">
        <f t="shared" si="36"/>
        <v>923640</v>
      </c>
    </row>
    <row r="124" spans="1:30" x14ac:dyDescent="0.3">
      <c r="A124" s="150">
        <v>2503</v>
      </c>
      <c r="B124" s="151" t="s">
        <v>52</v>
      </c>
      <c r="C124" s="165">
        <v>685</v>
      </c>
      <c r="D124" s="165">
        <v>700</v>
      </c>
      <c r="E124" s="167">
        <v>120</v>
      </c>
      <c r="F124" s="167">
        <v>120</v>
      </c>
      <c r="G124" s="167">
        <v>120</v>
      </c>
      <c r="H124" s="167">
        <v>120</v>
      </c>
      <c r="I124" s="167">
        <v>120</v>
      </c>
      <c r="J124" s="167">
        <v>120</v>
      </c>
      <c r="K124" s="135"/>
      <c r="L124" s="154">
        <v>113</v>
      </c>
      <c r="M124" s="154">
        <v>113</v>
      </c>
      <c r="N124" s="154">
        <v>226</v>
      </c>
      <c r="O124" s="192">
        <v>10</v>
      </c>
      <c r="P124" s="192">
        <v>256</v>
      </c>
      <c r="Q124" s="156">
        <v>230</v>
      </c>
      <c r="R124" s="156">
        <v>235</v>
      </c>
      <c r="S124" s="156">
        <v>240</v>
      </c>
      <c r="T124" s="156">
        <v>245</v>
      </c>
      <c r="U124" s="135"/>
      <c r="V124" s="157">
        <f t="shared" si="34"/>
        <v>79100</v>
      </c>
      <c r="W124" s="157">
        <f t="shared" si="34"/>
        <v>13560</v>
      </c>
      <c r="X124" s="157">
        <f>V124+W124</f>
        <v>92660</v>
      </c>
      <c r="Y124" s="157">
        <f t="shared" si="35"/>
        <v>1200</v>
      </c>
      <c r="Z124" s="157">
        <f t="shared" si="35"/>
        <v>30720</v>
      </c>
      <c r="AA124" s="157">
        <f>SUM(Y124:Z124)</f>
        <v>31920</v>
      </c>
      <c r="AB124" s="158">
        <f t="shared" si="36"/>
        <v>28200</v>
      </c>
      <c r="AC124" s="158">
        <f t="shared" si="36"/>
        <v>28800</v>
      </c>
      <c r="AD124" s="159">
        <f t="shared" si="36"/>
        <v>29400</v>
      </c>
    </row>
    <row r="125" spans="1:30" x14ac:dyDescent="0.3">
      <c r="A125" s="150">
        <v>2511</v>
      </c>
      <c r="B125" s="151" t="s">
        <v>53</v>
      </c>
      <c r="C125" s="165">
        <v>870</v>
      </c>
      <c r="D125" s="165">
        <v>885</v>
      </c>
      <c r="E125" s="167">
        <v>120</v>
      </c>
      <c r="F125" s="167">
        <v>120</v>
      </c>
      <c r="G125" s="167">
        <v>120</v>
      </c>
      <c r="H125" s="167">
        <v>120</v>
      </c>
      <c r="I125" s="167">
        <v>120</v>
      </c>
      <c r="J125" s="167">
        <v>120</v>
      </c>
      <c r="K125" s="135"/>
      <c r="L125" s="154">
        <v>75</v>
      </c>
      <c r="M125" s="154">
        <v>75</v>
      </c>
      <c r="N125" s="154">
        <v>150</v>
      </c>
      <c r="O125" s="192">
        <v>6</v>
      </c>
      <c r="P125" s="192">
        <v>172</v>
      </c>
      <c r="Q125" s="156">
        <v>154</v>
      </c>
      <c r="R125" s="156">
        <v>157</v>
      </c>
      <c r="S125" s="156">
        <v>160</v>
      </c>
      <c r="T125" s="156">
        <v>163</v>
      </c>
      <c r="U125" s="135"/>
      <c r="V125" s="157">
        <f t="shared" si="34"/>
        <v>66375</v>
      </c>
      <c r="W125" s="157">
        <f t="shared" si="34"/>
        <v>9000</v>
      </c>
      <c r="X125" s="157">
        <f>V125+W125</f>
        <v>75375</v>
      </c>
      <c r="Y125" s="157">
        <f t="shared" si="35"/>
        <v>720</v>
      </c>
      <c r="Z125" s="157">
        <f t="shared" si="35"/>
        <v>20640</v>
      </c>
      <c r="AA125" s="157">
        <f>SUM(Y125:Z125)</f>
        <v>21360</v>
      </c>
      <c r="AB125" s="158">
        <f t="shared" si="36"/>
        <v>18840</v>
      </c>
      <c r="AC125" s="158">
        <f t="shared" si="36"/>
        <v>19200</v>
      </c>
      <c r="AD125" s="159">
        <f t="shared" si="36"/>
        <v>19560</v>
      </c>
    </row>
    <row r="126" spans="1:30" x14ac:dyDescent="0.3">
      <c r="A126" s="160" t="s">
        <v>192</v>
      </c>
      <c r="B126" s="151" t="s">
        <v>267</v>
      </c>
      <c r="C126" s="167"/>
      <c r="D126" s="167"/>
      <c r="E126" s="167"/>
      <c r="F126" s="167"/>
      <c r="G126" s="167">
        <v>200</v>
      </c>
      <c r="H126" s="167">
        <v>200</v>
      </c>
      <c r="I126" s="167">
        <v>200</v>
      </c>
      <c r="J126" s="167">
        <v>200</v>
      </c>
      <c r="K126" s="135"/>
      <c r="L126" s="154">
        <v>0</v>
      </c>
      <c r="M126" s="154">
        <v>0</v>
      </c>
      <c r="N126" s="154">
        <v>0</v>
      </c>
      <c r="O126" s="192">
        <v>0</v>
      </c>
      <c r="P126" s="192">
        <v>29198</v>
      </c>
      <c r="Q126" s="156">
        <v>30468</v>
      </c>
      <c r="R126" s="156">
        <v>29934</v>
      </c>
      <c r="S126" s="156">
        <v>28938</v>
      </c>
      <c r="T126" s="156">
        <v>27668</v>
      </c>
      <c r="U126" s="135"/>
      <c r="V126" s="157">
        <f t="shared" si="34"/>
        <v>0</v>
      </c>
      <c r="W126" s="157">
        <f t="shared" si="34"/>
        <v>0</v>
      </c>
      <c r="X126" s="157">
        <f>V126+W126</f>
        <v>0</v>
      </c>
      <c r="Y126" s="157">
        <f t="shared" si="35"/>
        <v>0</v>
      </c>
      <c r="Z126" s="157">
        <f t="shared" si="35"/>
        <v>5839600</v>
      </c>
      <c r="AA126" s="157">
        <f>SUM(Y126:Z126)</f>
        <v>5839600</v>
      </c>
      <c r="AB126" s="158">
        <f t="shared" si="36"/>
        <v>5986800</v>
      </c>
      <c r="AC126" s="158">
        <f t="shared" si="36"/>
        <v>5787600</v>
      </c>
      <c r="AD126" s="159">
        <f t="shared" si="36"/>
        <v>5533600</v>
      </c>
    </row>
    <row r="127" spans="1:30" x14ac:dyDescent="0.3">
      <c r="A127" s="162" t="s">
        <v>54</v>
      </c>
      <c r="B127" s="163"/>
      <c r="C127" s="165"/>
      <c r="D127" s="165"/>
      <c r="E127" s="167"/>
      <c r="F127" s="167"/>
      <c r="G127" s="167"/>
      <c r="H127" s="167"/>
      <c r="I127" s="167"/>
      <c r="J127" s="167"/>
      <c r="K127" s="135"/>
      <c r="L127" s="154"/>
      <c r="M127" s="154"/>
      <c r="N127" s="154"/>
      <c r="O127" s="155"/>
      <c r="P127" s="155"/>
      <c r="Q127" s="156"/>
      <c r="R127" s="156"/>
      <c r="S127" s="156"/>
      <c r="T127" s="156"/>
      <c r="U127" s="135"/>
      <c r="V127" s="189">
        <f t="shared" ref="V127:AD127" si="37">SUM(V122:V126)</f>
        <v>15461780</v>
      </c>
      <c r="W127" s="189">
        <f t="shared" si="37"/>
        <v>2282520</v>
      </c>
      <c r="X127" s="189">
        <f t="shared" si="37"/>
        <v>17744300</v>
      </c>
      <c r="Y127" s="157">
        <f t="shared" si="37"/>
        <v>190560</v>
      </c>
      <c r="Z127" s="157">
        <f t="shared" si="37"/>
        <v>6725080</v>
      </c>
      <c r="AA127" s="157">
        <f t="shared" si="37"/>
        <v>6915640</v>
      </c>
      <c r="AB127" s="157">
        <f t="shared" si="37"/>
        <v>6921600</v>
      </c>
      <c r="AC127" s="157">
        <f t="shared" si="37"/>
        <v>6741120</v>
      </c>
      <c r="AD127" s="159">
        <f t="shared" si="37"/>
        <v>6506200</v>
      </c>
    </row>
    <row r="128" spans="1:30" x14ac:dyDescent="0.3">
      <c r="A128" s="162"/>
      <c r="B128" s="163"/>
      <c r="C128" s="165"/>
      <c r="D128" s="165"/>
      <c r="E128" s="167"/>
      <c r="F128" s="167"/>
      <c r="G128" s="167"/>
      <c r="H128" s="167"/>
      <c r="I128" s="167"/>
      <c r="J128" s="167"/>
      <c r="K128" s="135"/>
      <c r="L128" s="154"/>
      <c r="M128" s="154"/>
      <c r="N128" s="154"/>
      <c r="O128" s="155"/>
      <c r="P128" s="155"/>
      <c r="Q128" s="156"/>
      <c r="R128" s="156"/>
      <c r="S128" s="156"/>
      <c r="T128" s="156"/>
      <c r="U128" s="135"/>
      <c r="V128" s="157"/>
      <c r="W128" s="157"/>
      <c r="X128" s="157"/>
      <c r="Y128" s="157"/>
      <c r="Z128" s="157"/>
      <c r="AA128" s="157"/>
      <c r="AB128" s="203"/>
      <c r="AC128" s="157"/>
      <c r="AD128" s="159"/>
    </row>
    <row r="129" spans="1:30" x14ac:dyDescent="0.3">
      <c r="A129" s="162" t="s">
        <v>1</v>
      </c>
      <c r="B129" s="163"/>
      <c r="C129" s="165"/>
      <c r="D129" s="165"/>
      <c r="E129" s="167"/>
      <c r="F129" s="167"/>
      <c r="G129" s="167"/>
      <c r="H129" s="167"/>
      <c r="I129" s="167"/>
      <c r="J129" s="167"/>
      <c r="K129" s="135"/>
      <c r="L129" s="154"/>
      <c r="M129" s="154"/>
      <c r="N129" s="154"/>
      <c r="O129" s="155"/>
      <c r="P129" s="155"/>
      <c r="Q129" s="156"/>
      <c r="R129" s="156"/>
      <c r="S129" s="156"/>
      <c r="T129" s="156"/>
      <c r="U129" s="135"/>
      <c r="V129" s="157"/>
      <c r="W129" s="157"/>
      <c r="X129" s="157"/>
      <c r="Y129" s="157"/>
      <c r="Z129" s="157"/>
      <c r="AA129" s="157"/>
      <c r="AB129" s="203"/>
      <c r="AC129" s="157"/>
      <c r="AD129" s="159"/>
    </row>
    <row r="130" spans="1:30" x14ac:dyDescent="0.3">
      <c r="A130" s="150">
        <v>3501</v>
      </c>
      <c r="B130" s="151" t="s">
        <v>50</v>
      </c>
      <c r="C130" s="165"/>
      <c r="D130" s="165"/>
      <c r="E130" s="167">
        <v>60</v>
      </c>
      <c r="F130" s="167">
        <v>60</v>
      </c>
      <c r="G130" s="167"/>
      <c r="H130" s="167"/>
      <c r="I130" s="167"/>
      <c r="J130" s="167"/>
      <c r="K130" s="135"/>
      <c r="L130" s="154">
        <v>0</v>
      </c>
      <c r="M130" s="154">
        <v>13728</v>
      </c>
      <c r="N130" s="154">
        <v>13728</v>
      </c>
      <c r="O130" s="192">
        <v>570</v>
      </c>
      <c r="P130" s="192">
        <v>0</v>
      </c>
      <c r="Q130" s="156">
        <v>0</v>
      </c>
      <c r="R130" s="156">
        <v>0</v>
      </c>
      <c r="S130" s="156">
        <v>0</v>
      </c>
      <c r="T130" s="156">
        <v>0</v>
      </c>
      <c r="U130" s="135"/>
      <c r="V130" s="157">
        <f t="shared" ref="V130:W134" si="38">L130*D130</f>
        <v>0</v>
      </c>
      <c r="W130" s="157">
        <f t="shared" si="38"/>
        <v>823680</v>
      </c>
      <c r="X130" s="157">
        <f>V130+W130</f>
        <v>823680</v>
      </c>
      <c r="Y130" s="157">
        <f t="shared" ref="Y130:Z134" si="39">O130*F130</f>
        <v>34200</v>
      </c>
      <c r="Z130" s="157">
        <f t="shared" si="39"/>
        <v>0</v>
      </c>
      <c r="AA130" s="157">
        <f>SUM(Y130:Z130)</f>
        <v>34200</v>
      </c>
      <c r="AB130" s="158">
        <f t="shared" ref="AB130:AD134" si="40">H130*R130</f>
        <v>0</v>
      </c>
      <c r="AC130" s="158">
        <f t="shared" si="40"/>
        <v>0</v>
      </c>
      <c r="AD130" s="159">
        <f t="shared" si="40"/>
        <v>0</v>
      </c>
    </row>
    <row r="131" spans="1:30" x14ac:dyDescent="0.3">
      <c r="A131" s="150">
        <v>3502</v>
      </c>
      <c r="B131" s="151" t="s">
        <v>51</v>
      </c>
      <c r="C131" s="165"/>
      <c r="D131" s="165"/>
      <c r="E131" s="167">
        <v>60</v>
      </c>
      <c r="F131" s="167">
        <v>60</v>
      </c>
      <c r="G131" s="167">
        <v>60</v>
      </c>
      <c r="H131" s="167">
        <v>60</v>
      </c>
      <c r="I131" s="167">
        <v>60</v>
      </c>
      <c r="J131" s="167">
        <v>60</v>
      </c>
      <c r="K131" s="135"/>
      <c r="L131" s="154">
        <v>0</v>
      </c>
      <c r="M131" s="154">
        <v>3195</v>
      </c>
      <c r="N131" s="154">
        <v>3195</v>
      </c>
      <c r="O131" s="192">
        <v>136</v>
      </c>
      <c r="P131" s="192">
        <v>3123</v>
      </c>
      <c r="Q131" s="156">
        <v>3259</v>
      </c>
      <c r="R131" s="156">
        <v>3324</v>
      </c>
      <c r="S131" s="156">
        <v>3390</v>
      </c>
      <c r="T131" s="156">
        <v>3458</v>
      </c>
      <c r="U131" s="135"/>
      <c r="V131" s="157">
        <f t="shared" si="38"/>
        <v>0</v>
      </c>
      <c r="W131" s="157">
        <f t="shared" si="38"/>
        <v>191700</v>
      </c>
      <c r="X131" s="157">
        <f>V131+W131</f>
        <v>191700</v>
      </c>
      <c r="Y131" s="157">
        <f t="shared" si="39"/>
        <v>8160</v>
      </c>
      <c r="Z131" s="157">
        <f t="shared" si="39"/>
        <v>187380</v>
      </c>
      <c r="AA131" s="157">
        <f>SUM(Y131:Z131)</f>
        <v>195540</v>
      </c>
      <c r="AB131" s="158">
        <f t="shared" si="40"/>
        <v>199440</v>
      </c>
      <c r="AC131" s="158">
        <f t="shared" si="40"/>
        <v>203400</v>
      </c>
      <c r="AD131" s="159">
        <f t="shared" si="40"/>
        <v>207480</v>
      </c>
    </row>
    <row r="132" spans="1:30" x14ac:dyDescent="0.3">
      <c r="A132" s="150">
        <v>3503</v>
      </c>
      <c r="B132" s="151" t="s">
        <v>52</v>
      </c>
      <c r="C132" s="165"/>
      <c r="D132" s="165"/>
      <c r="E132" s="167">
        <v>60</v>
      </c>
      <c r="F132" s="167">
        <v>60</v>
      </c>
      <c r="G132" s="167">
        <v>60</v>
      </c>
      <c r="H132" s="167">
        <v>60</v>
      </c>
      <c r="I132" s="167">
        <v>60</v>
      </c>
      <c r="J132" s="167">
        <v>60</v>
      </c>
      <c r="K132" s="135"/>
      <c r="L132" s="154">
        <v>0</v>
      </c>
      <c r="M132" s="154">
        <v>102</v>
      </c>
      <c r="N132" s="154">
        <v>102</v>
      </c>
      <c r="O132" s="192">
        <v>4</v>
      </c>
      <c r="P132" s="192">
        <v>100</v>
      </c>
      <c r="Q132" s="156">
        <v>104</v>
      </c>
      <c r="R132" s="156">
        <v>106</v>
      </c>
      <c r="S132" s="156">
        <v>108</v>
      </c>
      <c r="T132" s="156">
        <v>110</v>
      </c>
      <c r="U132" s="135"/>
      <c r="V132" s="157">
        <f t="shared" si="38"/>
        <v>0</v>
      </c>
      <c r="W132" s="157">
        <f t="shared" si="38"/>
        <v>6120</v>
      </c>
      <c r="X132" s="157">
        <f>V132+W132</f>
        <v>6120</v>
      </c>
      <c r="Y132" s="157">
        <f t="shared" si="39"/>
        <v>240</v>
      </c>
      <c r="Z132" s="157">
        <f t="shared" si="39"/>
        <v>6000</v>
      </c>
      <c r="AA132" s="157">
        <f>SUM(Y132:Z132)</f>
        <v>6240</v>
      </c>
      <c r="AB132" s="158">
        <f t="shared" si="40"/>
        <v>6360</v>
      </c>
      <c r="AC132" s="158">
        <f t="shared" si="40"/>
        <v>6480</v>
      </c>
      <c r="AD132" s="159">
        <f t="shared" si="40"/>
        <v>6600</v>
      </c>
    </row>
    <row r="133" spans="1:30" x14ac:dyDescent="0.3">
      <c r="A133" s="150">
        <v>3511</v>
      </c>
      <c r="B133" s="151" t="s">
        <v>53</v>
      </c>
      <c r="C133" s="165"/>
      <c r="D133" s="165"/>
      <c r="E133" s="167">
        <v>60</v>
      </c>
      <c r="F133" s="167">
        <v>60</v>
      </c>
      <c r="G133" s="167">
        <v>60</v>
      </c>
      <c r="H133" s="167">
        <v>60</v>
      </c>
      <c r="I133" s="167">
        <v>60</v>
      </c>
      <c r="J133" s="167">
        <v>60</v>
      </c>
      <c r="K133" s="135"/>
      <c r="L133" s="154">
        <v>0</v>
      </c>
      <c r="M133" s="154">
        <v>68</v>
      </c>
      <c r="N133" s="154">
        <v>68</v>
      </c>
      <c r="O133" s="192">
        <v>30</v>
      </c>
      <c r="P133" s="192">
        <v>39</v>
      </c>
      <c r="Q133" s="156">
        <v>69</v>
      </c>
      <c r="R133" s="156">
        <v>71</v>
      </c>
      <c r="S133" s="156">
        <v>72</v>
      </c>
      <c r="T133" s="156">
        <v>73</v>
      </c>
      <c r="U133" s="135"/>
      <c r="V133" s="157">
        <f t="shared" si="38"/>
        <v>0</v>
      </c>
      <c r="W133" s="157">
        <f t="shared" si="38"/>
        <v>4080</v>
      </c>
      <c r="X133" s="157">
        <f>V133+W133</f>
        <v>4080</v>
      </c>
      <c r="Y133" s="157">
        <f t="shared" si="39"/>
        <v>1800</v>
      </c>
      <c r="Z133" s="157">
        <f t="shared" si="39"/>
        <v>2340</v>
      </c>
      <c r="AA133" s="157">
        <f>SUM(Y133:Z133)</f>
        <v>4140</v>
      </c>
      <c r="AB133" s="158">
        <f t="shared" si="40"/>
        <v>4260</v>
      </c>
      <c r="AC133" s="158">
        <f t="shared" si="40"/>
        <v>4320</v>
      </c>
      <c r="AD133" s="159">
        <f t="shared" si="40"/>
        <v>4380</v>
      </c>
    </row>
    <row r="134" spans="1:30" x14ac:dyDescent="0.3">
      <c r="A134" s="160" t="s">
        <v>192</v>
      </c>
      <c r="B134" s="151" t="s">
        <v>267</v>
      </c>
      <c r="C134" s="167"/>
      <c r="D134" s="167"/>
      <c r="E134" s="167"/>
      <c r="F134" s="167"/>
      <c r="G134" s="167">
        <v>100</v>
      </c>
      <c r="H134" s="167">
        <v>100</v>
      </c>
      <c r="I134" s="167">
        <v>100</v>
      </c>
      <c r="J134" s="167">
        <v>100</v>
      </c>
      <c r="K134" s="135"/>
      <c r="L134" s="154">
        <v>0</v>
      </c>
      <c r="M134" s="154">
        <v>0</v>
      </c>
      <c r="N134" s="154">
        <v>0</v>
      </c>
      <c r="O134" s="155">
        <v>0</v>
      </c>
      <c r="P134" s="192">
        <v>13118</v>
      </c>
      <c r="Q134" s="156">
        <v>13688</v>
      </c>
      <c r="R134" s="156">
        <v>13448</v>
      </c>
      <c r="S134" s="156">
        <v>13001</v>
      </c>
      <c r="T134" s="156">
        <v>12431</v>
      </c>
      <c r="U134" s="135"/>
      <c r="V134" s="157">
        <f t="shared" si="38"/>
        <v>0</v>
      </c>
      <c r="W134" s="157">
        <f t="shared" si="38"/>
        <v>0</v>
      </c>
      <c r="X134" s="157">
        <f>V134+W134</f>
        <v>0</v>
      </c>
      <c r="Y134" s="157">
        <f t="shared" si="39"/>
        <v>0</v>
      </c>
      <c r="Z134" s="157">
        <f t="shared" si="39"/>
        <v>1311800</v>
      </c>
      <c r="AA134" s="157">
        <f>SUM(Y134:Z134)</f>
        <v>1311800</v>
      </c>
      <c r="AB134" s="158">
        <f t="shared" si="40"/>
        <v>1344800</v>
      </c>
      <c r="AC134" s="158">
        <f t="shared" si="40"/>
        <v>1300100</v>
      </c>
      <c r="AD134" s="159">
        <f t="shared" si="40"/>
        <v>1243100</v>
      </c>
    </row>
    <row r="135" spans="1:30" x14ac:dyDescent="0.3">
      <c r="A135" s="204" t="s">
        <v>1</v>
      </c>
      <c r="B135" s="205"/>
      <c r="C135" s="165"/>
      <c r="D135" s="165"/>
      <c r="E135" s="165"/>
      <c r="F135" s="165"/>
      <c r="G135" s="165"/>
      <c r="H135" s="165"/>
      <c r="I135" s="165"/>
      <c r="J135" s="165"/>
      <c r="K135" s="135"/>
      <c r="L135" s="166"/>
      <c r="M135" s="166"/>
      <c r="N135" s="166"/>
      <c r="O135" s="155"/>
      <c r="P135" s="155"/>
      <c r="Q135" s="156"/>
      <c r="R135" s="156"/>
      <c r="S135" s="156"/>
      <c r="T135" s="156"/>
      <c r="U135" s="135"/>
      <c r="V135" s="157">
        <f>SUM(V130:V134)</f>
        <v>0</v>
      </c>
      <c r="W135" s="157">
        <f>SUM(W130:W134)</f>
        <v>1025580</v>
      </c>
      <c r="X135" s="157">
        <f>SUM(X130:X134)</f>
        <v>1025580</v>
      </c>
      <c r="Y135" s="157">
        <v>0</v>
      </c>
      <c r="Z135" s="157">
        <f>SUM(Z130:Z134)</f>
        <v>1507520</v>
      </c>
      <c r="AA135" s="157">
        <f>SUM(AA130:AA134)</f>
        <v>1551920</v>
      </c>
      <c r="AB135" s="157">
        <f>SUM(AB130:AB134)</f>
        <v>1554860</v>
      </c>
      <c r="AC135" s="157">
        <f>SUM(AC130:AC134)</f>
        <v>1514300</v>
      </c>
      <c r="AD135" s="159">
        <f>SUM(AD130:AD134)</f>
        <v>1461560</v>
      </c>
    </row>
    <row r="136" spans="1:30" x14ac:dyDescent="0.3">
      <c r="A136" s="150">
        <v>1506</v>
      </c>
      <c r="B136" s="151" t="s">
        <v>200</v>
      </c>
      <c r="C136" s="206" t="s">
        <v>213</v>
      </c>
      <c r="D136" s="206" t="s">
        <v>213</v>
      </c>
      <c r="E136" s="206" t="s">
        <v>213</v>
      </c>
      <c r="F136" s="206" t="s">
        <v>213</v>
      </c>
      <c r="G136" s="206" t="s">
        <v>213</v>
      </c>
      <c r="H136" s="206" t="s">
        <v>213</v>
      </c>
      <c r="I136" s="206" t="s">
        <v>213</v>
      </c>
      <c r="J136" s="206" t="s">
        <v>213</v>
      </c>
      <c r="K136" s="135"/>
      <c r="L136" s="207">
        <v>41667</v>
      </c>
      <c r="M136" s="207">
        <v>58333</v>
      </c>
      <c r="N136" s="207">
        <v>100000</v>
      </c>
      <c r="O136" s="208">
        <v>25000</v>
      </c>
      <c r="P136" s="208">
        <v>75000</v>
      </c>
      <c r="Q136" s="209">
        <v>100000</v>
      </c>
      <c r="R136" s="209">
        <v>100000</v>
      </c>
      <c r="S136" s="209">
        <v>100000</v>
      </c>
      <c r="T136" s="209">
        <v>100000</v>
      </c>
      <c r="U136" s="135"/>
      <c r="V136" s="157">
        <v>41667</v>
      </c>
      <c r="W136" s="157">
        <v>58333</v>
      </c>
      <c r="X136" s="157">
        <v>100000</v>
      </c>
      <c r="Y136" s="157">
        <v>25000</v>
      </c>
      <c r="Z136" s="157">
        <v>75000</v>
      </c>
      <c r="AA136" s="157">
        <v>100000</v>
      </c>
      <c r="AB136" s="203">
        <v>100000</v>
      </c>
      <c r="AC136" s="203">
        <v>100000</v>
      </c>
      <c r="AD136" s="159">
        <v>100000</v>
      </c>
    </row>
    <row r="137" spans="1:30" x14ac:dyDescent="0.3">
      <c r="A137" s="162" t="s">
        <v>55</v>
      </c>
      <c r="B137" s="163"/>
      <c r="C137" s="210"/>
      <c r="D137" s="210"/>
      <c r="E137" s="210"/>
      <c r="F137" s="210"/>
      <c r="G137" s="210"/>
      <c r="H137" s="210"/>
      <c r="I137" s="210"/>
      <c r="J137" s="210"/>
      <c r="K137" s="135"/>
      <c r="L137" s="166"/>
      <c r="M137" s="166"/>
      <c r="N137" s="166"/>
      <c r="O137" s="155"/>
      <c r="P137" s="155"/>
      <c r="Q137" s="156"/>
      <c r="R137" s="156"/>
      <c r="S137" s="156"/>
      <c r="T137" s="156"/>
      <c r="U137" s="135"/>
      <c r="V137" s="189">
        <f t="shared" ref="V137:AD137" si="41">SUM(V136,V135,V127,V119)</f>
        <v>186224137</v>
      </c>
      <c r="W137" s="189">
        <f t="shared" si="41"/>
        <v>27152353</v>
      </c>
      <c r="X137" s="189">
        <f t="shared" si="41"/>
        <v>213376490</v>
      </c>
      <c r="Y137" s="189">
        <f t="shared" si="41"/>
        <v>2195080</v>
      </c>
      <c r="Z137" s="189">
        <f t="shared" si="41"/>
        <v>82116560</v>
      </c>
      <c r="AA137" s="189">
        <f t="shared" si="41"/>
        <v>84356040</v>
      </c>
      <c r="AB137" s="189">
        <f t="shared" si="41"/>
        <v>84365980</v>
      </c>
      <c r="AC137" s="189">
        <f t="shared" si="41"/>
        <v>81800140</v>
      </c>
      <c r="AD137" s="159">
        <f t="shared" si="41"/>
        <v>78504880</v>
      </c>
    </row>
    <row r="138" spans="1:30" x14ac:dyDescent="0.3">
      <c r="A138" s="190"/>
      <c r="B138" s="163"/>
      <c r="C138" s="210"/>
      <c r="D138" s="210"/>
      <c r="E138" s="210"/>
      <c r="F138" s="210"/>
      <c r="G138" s="210"/>
      <c r="H138" s="210"/>
      <c r="I138" s="210"/>
      <c r="J138" s="210"/>
      <c r="K138" s="135"/>
      <c r="L138" s="166"/>
      <c r="M138" s="166"/>
      <c r="N138" s="166"/>
      <c r="O138" s="155"/>
      <c r="P138" s="155"/>
      <c r="Q138" s="156"/>
      <c r="R138" s="156"/>
      <c r="S138" s="156"/>
      <c r="T138" s="156"/>
      <c r="U138" s="135"/>
      <c r="V138" s="157"/>
      <c r="W138" s="157"/>
      <c r="X138" s="157"/>
      <c r="Y138" s="157"/>
      <c r="Z138" s="157"/>
      <c r="AA138" s="157"/>
      <c r="AB138" s="158"/>
      <c r="AC138" s="157"/>
      <c r="AD138" s="159"/>
    </row>
    <row r="139" spans="1:30" x14ac:dyDescent="0.3">
      <c r="A139" s="162" t="s">
        <v>56</v>
      </c>
      <c r="B139" s="163"/>
      <c r="C139" s="211"/>
      <c r="D139" s="211"/>
      <c r="E139" s="211"/>
      <c r="F139" s="211"/>
      <c r="G139" s="211"/>
      <c r="H139" s="211"/>
      <c r="I139" s="211"/>
      <c r="J139" s="211"/>
      <c r="K139" s="135"/>
      <c r="L139" s="166"/>
      <c r="M139" s="166"/>
      <c r="N139" s="166"/>
      <c r="O139" s="155"/>
      <c r="P139" s="155"/>
      <c r="Q139" s="212"/>
      <c r="R139" s="212"/>
      <c r="S139" s="212"/>
      <c r="T139" s="212"/>
      <c r="U139" s="135"/>
      <c r="V139" s="157"/>
      <c r="W139" s="157"/>
      <c r="X139" s="157"/>
      <c r="Y139" s="157"/>
      <c r="Z139" s="157"/>
      <c r="AA139" s="157"/>
      <c r="AB139" s="158"/>
      <c r="AC139" s="157"/>
      <c r="AD139" s="159"/>
    </row>
    <row r="140" spans="1:30" ht="24.6" x14ac:dyDescent="0.3">
      <c r="A140" s="213">
        <v>1504</v>
      </c>
      <c r="B140" s="214" t="s">
        <v>57</v>
      </c>
      <c r="C140" s="215">
        <v>300</v>
      </c>
      <c r="D140" s="215">
        <v>300</v>
      </c>
      <c r="E140" s="216">
        <v>160</v>
      </c>
      <c r="F140" s="216">
        <v>160</v>
      </c>
      <c r="G140" s="216">
        <v>160</v>
      </c>
      <c r="H140" s="216">
        <v>160</v>
      </c>
      <c r="I140" s="216">
        <v>160</v>
      </c>
      <c r="J140" s="216">
        <v>160</v>
      </c>
      <c r="K140" s="135"/>
      <c r="L140" s="217">
        <v>109068</v>
      </c>
      <c r="M140" s="217">
        <v>109068</v>
      </c>
      <c r="N140" s="217">
        <v>218136</v>
      </c>
      <c r="O140" s="218">
        <v>0</v>
      </c>
      <c r="P140" s="218">
        <v>0</v>
      </c>
      <c r="Q140" s="219">
        <v>0</v>
      </c>
      <c r="R140" s="219">
        <v>0</v>
      </c>
      <c r="S140" s="219">
        <v>0</v>
      </c>
      <c r="T140" s="219">
        <v>0</v>
      </c>
      <c r="U140" s="135"/>
      <c r="V140" s="220">
        <f t="shared" ref="V140:W143" si="42">L140*D140</f>
        <v>32720400</v>
      </c>
      <c r="W140" s="220">
        <f t="shared" si="42"/>
        <v>17450880</v>
      </c>
      <c r="X140" s="220">
        <f>V140+W140</f>
        <v>50171280</v>
      </c>
      <c r="Y140" s="220">
        <f t="shared" ref="Y140:Z143" si="43">F140*O140</f>
        <v>0</v>
      </c>
      <c r="Z140" s="220">
        <f t="shared" si="43"/>
        <v>0</v>
      </c>
      <c r="AA140" s="220">
        <f>SUM(Y140:Z140)</f>
        <v>0</v>
      </c>
      <c r="AB140" s="221">
        <f t="shared" ref="AB140:AD143" si="44">H140*R140</f>
        <v>0</v>
      </c>
      <c r="AC140" s="221">
        <f t="shared" si="44"/>
        <v>0</v>
      </c>
      <c r="AD140" s="222">
        <f t="shared" si="44"/>
        <v>0</v>
      </c>
    </row>
    <row r="141" spans="1:30" x14ac:dyDescent="0.3">
      <c r="A141" s="150">
        <v>1505</v>
      </c>
      <c r="B141" s="151" t="s">
        <v>58</v>
      </c>
      <c r="C141" s="165">
        <v>300</v>
      </c>
      <c r="D141" s="165">
        <v>300</v>
      </c>
      <c r="E141" s="167">
        <v>120</v>
      </c>
      <c r="F141" s="167">
        <v>120</v>
      </c>
      <c r="G141" s="167">
        <v>120</v>
      </c>
      <c r="H141" s="167">
        <v>120</v>
      </c>
      <c r="I141" s="167">
        <v>120</v>
      </c>
      <c r="J141" s="167">
        <v>120</v>
      </c>
      <c r="K141" s="135"/>
      <c r="L141" s="154">
        <v>101</v>
      </c>
      <c r="M141" s="154">
        <v>101</v>
      </c>
      <c r="N141" s="154">
        <v>202</v>
      </c>
      <c r="O141" s="155">
        <v>55</v>
      </c>
      <c r="P141" s="155">
        <v>166</v>
      </c>
      <c r="Q141" s="155">
        <v>221</v>
      </c>
      <c r="R141" s="155">
        <v>243</v>
      </c>
      <c r="S141" s="155">
        <v>267</v>
      </c>
      <c r="T141" s="155">
        <v>294</v>
      </c>
      <c r="U141" s="135"/>
      <c r="V141" s="157">
        <f t="shared" si="42"/>
        <v>30300</v>
      </c>
      <c r="W141" s="157">
        <f t="shared" si="42"/>
        <v>12120</v>
      </c>
      <c r="X141" s="157">
        <f>V141+W141</f>
        <v>42420</v>
      </c>
      <c r="Y141" s="157">
        <f t="shared" si="43"/>
        <v>6600</v>
      </c>
      <c r="Z141" s="157">
        <f t="shared" si="43"/>
        <v>19920</v>
      </c>
      <c r="AA141" s="157">
        <f>SUM(Y141:Z141)</f>
        <v>26520</v>
      </c>
      <c r="AB141" s="158">
        <f t="shared" si="44"/>
        <v>29160</v>
      </c>
      <c r="AC141" s="158">
        <f t="shared" si="44"/>
        <v>32040</v>
      </c>
      <c r="AD141" s="159">
        <f t="shared" si="44"/>
        <v>35280</v>
      </c>
    </row>
    <row r="142" spans="1:30" x14ac:dyDescent="0.3">
      <c r="A142" s="150">
        <v>1803</v>
      </c>
      <c r="B142" s="151" t="s">
        <v>59</v>
      </c>
      <c r="C142" s="165">
        <v>130</v>
      </c>
      <c r="D142" s="165">
        <v>130</v>
      </c>
      <c r="E142" s="153">
        <v>80</v>
      </c>
      <c r="F142" s="153">
        <v>80</v>
      </c>
      <c r="G142" s="153">
        <v>80</v>
      </c>
      <c r="H142" s="153">
        <v>80</v>
      </c>
      <c r="I142" s="153">
        <v>80</v>
      </c>
      <c r="J142" s="153">
        <v>80</v>
      </c>
      <c r="K142" s="135"/>
      <c r="L142" s="154">
        <v>241</v>
      </c>
      <c r="M142" s="154">
        <v>241</v>
      </c>
      <c r="N142" s="154">
        <v>482</v>
      </c>
      <c r="O142" s="155">
        <v>151</v>
      </c>
      <c r="P142" s="155">
        <v>451</v>
      </c>
      <c r="Q142" s="155">
        <v>602</v>
      </c>
      <c r="R142" s="155">
        <v>752</v>
      </c>
      <c r="S142" s="155">
        <v>940</v>
      </c>
      <c r="T142" s="155">
        <v>1175</v>
      </c>
      <c r="U142" s="135"/>
      <c r="V142" s="157">
        <f t="shared" si="42"/>
        <v>31330</v>
      </c>
      <c r="W142" s="157">
        <f t="shared" si="42"/>
        <v>19280</v>
      </c>
      <c r="X142" s="157">
        <f>V142+W142</f>
        <v>50610</v>
      </c>
      <c r="Y142" s="157">
        <f t="shared" si="43"/>
        <v>12080</v>
      </c>
      <c r="Z142" s="157">
        <f t="shared" si="43"/>
        <v>36080</v>
      </c>
      <c r="AA142" s="157">
        <f>SUM(Y142:Z142)</f>
        <v>48160</v>
      </c>
      <c r="AB142" s="158">
        <f t="shared" si="44"/>
        <v>60160</v>
      </c>
      <c r="AC142" s="158">
        <f t="shared" si="44"/>
        <v>75200</v>
      </c>
      <c r="AD142" s="159">
        <f t="shared" si="44"/>
        <v>94000</v>
      </c>
    </row>
    <row r="143" spans="1:30" x14ac:dyDescent="0.3">
      <c r="A143" s="150">
        <v>1808</v>
      </c>
      <c r="B143" s="151" t="s">
        <v>60</v>
      </c>
      <c r="C143" s="165">
        <v>130</v>
      </c>
      <c r="D143" s="165">
        <v>130</v>
      </c>
      <c r="E143" s="153">
        <v>40</v>
      </c>
      <c r="F143" s="153">
        <v>40</v>
      </c>
      <c r="G143" s="153">
        <v>40</v>
      </c>
      <c r="H143" s="153">
        <v>40</v>
      </c>
      <c r="I143" s="153">
        <v>40</v>
      </c>
      <c r="J143" s="153">
        <v>40</v>
      </c>
      <c r="K143" s="135"/>
      <c r="L143" s="154">
        <v>1535</v>
      </c>
      <c r="M143" s="154">
        <v>1535</v>
      </c>
      <c r="N143" s="154">
        <v>3070</v>
      </c>
      <c r="O143" s="155">
        <v>852</v>
      </c>
      <c r="P143" s="155">
        <v>2555</v>
      </c>
      <c r="Q143" s="155">
        <v>3407</v>
      </c>
      <c r="R143" s="155">
        <v>3457</v>
      </c>
      <c r="S143" s="155">
        <v>3507</v>
      </c>
      <c r="T143" s="155">
        <v>3557</v>
      </c>
      <c r="U143" s="135"/>
      <c r="V143" s="157">
        <f t="shared" si="42"/>
        <v>199550</v>
      </c>
      <c r="W143" s="157">
        <f t="shared" si="42"/>
        <v>61400</v>
      </c>
      <c r="X143" s="157">
        <f>V143+W143</f>
        <v>260950</v>
      </c>
      <c r="Y143" s="157">
        <f t="shared" si="43"/>
        <v>34080</v>
      </c>
      <c r="Z143" s="157">
        <f t="shared" si="43"/>
        <v>102200</v>
      </c>
      <c r="AA143" s="157">
        <f>SUM(Y143:Z143)</f>
        <v>136280</v>
      </c>
      <c r="AB143" s="158">
        <f t="shared" si="44"/>
        <v>138280</v>
      </c>
      <c r="AC143" s="158">
        <f t="shared" si="44"/>
        <v>140280</v>
      </c>
      <c r="AD143" s="159">
        <f t="shared" si="44"/>
        <v>142280</v>
      </c>
    </row>
    <row r="144" spans="1:30" x14ac:dyDescent="0.3">
      <c r="A144" s="150">
        <v>1507</v>
      </c>
      <c r="B144" s="151" t="s">
        <v>201</v>
      </c>
      <c r="C144" s="206" t="s">
        <v>213</v>
      </c>
      <c r="D144" s="206" t="s">
        <v>213</v>
      </c>
      <c r="E144" s="206" t="s">
        <v>213</v>
      </c>
      <c r="F144" s="206" t="s">
        <v>213</v>
      </c>
      <c r="G144" s="206" t="s">
        <v>213</v>
      </c>
      <c r="H144" s="206" t="s">
        <v>213</v>
      </c>
      <c r="I144" s="206" t="s">
        <v>213</v>
      </c>
      <c r="J144" s="206" t="s">
        <v>213</v>
      </c>
      <c r="K144" s="135"/>
      <c r="L144" s="208">
        <v>0</v>
      </c>
      <c r="M144" s="208">
        <v>0</v>
      </c>
      <c r="N144" s="208">
        <v>0</v>
      </c>
      <c r="O144" s="223">
        <v>-105</v>
      </c>
      <c r="P144" s="223">
        <v>-90</v>
      </c>
      <c r="Q144" s="224">
        <v>-90</v>
      </c>
      <c r="R144" s="224">
        <v>1910</v>
      </c>
      <c r="S144" s="224">
        <v>4290</v>
      </c>
      <c r="T144" s="224">
        <v>7140</v>
      </c>
      <c r="U144" s="135"/>
      <c r="V144" s="157">
        <v>0</v>
      </c>
      <c r="W144" s="157">
        <v>0</v>
      </c>
      <c r="X144" s="157">
        <v>0</v>
      </c>
      <c r="Y144" s="157">
        <v>0</v>
      </c>
      <c r="Z144" s="157">
        <v>-90</v>
      </c>
      <c r="AA144" s="157">
        <f>SUM(Y144:Z144)</f>
        <v>-90</v>
      </c>
      <c r="AB144" s="158">
        <v>1910</v>
      </c>
      <c r="AC144" s="157">
        <v>4290</v>
      </c>
      <c r="AD144" s="159">
        <v>7140</v>
      </c>
    </row>
    <row r="145" spans="1:30" ht="15" thickBot="1" x14ac:dyDescent="0.35">
      <c r="A145" s="169" t="s">
        <v>61</v>
      </c>
      <c r="B145" s="170"/>
      <c r="C145" s="172"/>
      <c r="D145" s="172"/>
      <c r="E145" s="172"/>
      <c r="F145" s="172"/>
      <c r="G145" s="172"/>
      <c r="H145" s="172"/>
      <c r="I145" s="172"/>
      <c r="J145" s="172"/>
      <c r="K145" s="141"/>
      <c r="L145" s="173"/>
      <c r="M145" s="173"/>
      <c r="N145" s="173"/>
      <c r="O145" s="174"/>
      <c r="P145" s="174"/>
      <c r="Q145" s="174"/>
      <c r="R145" s="174"/>
      <c r="S145" s="174"/>
      <c r="T145" s="174"/>
      <c r="U145" s="141"/>
      <c r="V145" s="225">
        <f t="shared" ref="V145:AD145" si="45">SUM(V140:V144)</f>
        <v>32981580</v>
      </c>
      <c r="W145" s="225">
        <f t="shared" si="45"/>
        <v>17543680</v>
      </c>
      <c r="X145" s="225">
        <f t="shared" si="45"/>
        <v>50525260</v>
      </c>
      <c r="Y145" s="225">
        <f t="shared" si="45"/>
        <v>52760</v>
      </c>
      <c r="Z145" s="225">
        <f t="shared" si="45"/>
        <v>158110</v>
      </c>
      <c r="AA145" s="225">
        <f t="shared" si="45"/>
        <v>210870</v>
      </c>
      <c r="AB145" s="225">
        <f t="shared" si="45"/>
        <v>229510</v>
      </c>
      <c r="AC145" s="225">
        <f t="shared" si="45"/>
        <v>251810</v>
      </c>
      <c r="AD145" s="177">
        <f t="shared" si="45"/>
        <v>278700</v>
      </c>
    </row>
    <row r="146" spans="1:30" x14ac:dyDescent="0.3">
      <c r="A146" s="226"/>
      <c r="B146" s="179"/>
      <c r="C146" s="181"/>
      <c r="D146" s="181"/>
      <c r="E146" s="181"/>
      <c r="F146" s="181"/>
      <c r="G146" s="181"/>
      <c r="H146" s="181"/>
      <c r="I146" s="181"/>
      <c r="J146" s="181"/>
      <c r="K146" s="182"/>
      <c r="L146" s="183"/>
      <c r="M146" s="183"/>
      <c r="N146" s="183"/>
      <c r="O146" s="184"/>
      <c r="P146" s="184"/>
      <c r="Q146" s="185"/>
      <c r="R146" s="185"/>
      <c r="S146" s="185"/>
      <c r="T146" s="185"/>
      <c r="U146" s="182"/>
      <c r="V146" s="186"/>
      <c r="W146" s="186"/>
      <c r="X146" s="186"/>
      <c r="Y146" s="227"/>
      <c r="Z146" s="227"/>
      <c r="AA146" s="227"/>
      <c r="AB146" s="187"/>
      <c r="AC146" s="227"/>
      <c r="AD146" s="228"/>
    </row>
    <row r="147" spans="1:30" x14ac:dyDescent="0.3">
      <c r="A147" s="162" t="s">
        <v>62</v>
      </c>
      <c r="B147" s="163"/>
      <c r="C147" s="165"/>
      <c r="D147" s="165"/>
      <c r="E147" s="165"/>
      <c r="F147" s="165"/>
      <c r="G147" s="165"/>
      <c r="H147" s="165"/>
      <c r="I147" s="165"/>
      <c r="J147" s="165"/>
      <c r="K147" s="135"/>
      <c r="L147" s="166"/>
      <c r="M147" s="166"/>
      <c r="N147" s="166"/>
      <c r="O147" s="155"/>
      <c r="P147" s="155"/>
      <c r="Q147" s="156"/>
      <c r="R147" s="156"/>
      <c r="S147" s="156"/>
      <c r="T147" s="156"/>
      <c r="U147" s="135"/>
      <c r="V147" s="157"/>
      <c r="W147" s="157"/>
      <c r="X147" s="157"/>
      <c r="Y147" s="157"/>
      <c r="Z147" s="157"/>
      <c r="AA147" s="157"/>
      <c r="AB147" s="158"/>
      <c r="AC147" s="157"/>
      <c r="AD147" s="159"/>
    </row>
    <row r="148" spans="1:30" x14ac:dyDescent="0.3">
      <c r="A148" s="150">
        <v>1551</v>
      </c>
      <c r="B148" s="151" t="s">
        <v>63</v>
      </c>
      <c r="C148" s="191">
        <v>1130</v>
      </c>
      <c r="D148" s="191">
        <v>1150</v>
      </c>
      <c r="E148" s="153">
        <v>600</v>
      </c>
      <c r="F148" s="153">
        <v>600</v>
      </c>
      <c r="G148" s="153">
        <v>600</v>
      </c>
      <c r="H148" s="153">
        <v>600</v>
      </c>
      <c r="I148" s="153">
        <v>600</v>
      </c>
      <c r="J148" s="153">
        <v>600</v>
      </c>
      <c r="K148" s="135"/>
      <c r="L148" s="154">
        <v>97988</v>
      </c>
      <c r="M148" s="154">
        <v>32663</v>
      </c>
      <c r="N148" s="154">
        <v>130651</v>
      </c>
      <c r="O148" s="155">
        <v>42063</v>
      </c>
      <c r="P148" s="155">
        <v>126189</v>
      </c>
      <c r="Q148" s="156">
        <v>168252</v>
      </c>
      <c r="R148" s="156">
        <v>185653</v>
      </c>
      <c r="S148" s="156">
        <v>187211</v>
      </c>
      <c r="T148" s="156">
        <v>185197</v>
      </c>
      <c r="U148" s="135"/>
      <c r="V148" s="157">
        <f t="shared" ref="V148:W155" si="46">L148*D148</f>
        <v>112686200</v>
      </c>
      <c r="W148" s="157">
        <f t="shared" si="46"/>
        <v>19597800</v>
      </c>
      <c r="X148" s="157">
        <f t="shared" ref="X148:X155" si="47">V148+W148</f>
        <v>132284000</v>
      </c>
      <c r="Y148" s="157">
        <f t="shared" ref="Y148:Z155" si="48">F148*O148</f>
        <v>25237800</v>
      </c>
      <c r="Z148" s="157">
        <f t="shared" si="48"/>
        <v>75713400</v>
      </c>
      <c r="AA148" s="157">
        <f t="shared" ref="AA148:AA155" si="49">SUM(Y148:Z148)</f>
        <v>100951200</v>
      </c>
      <c r="AB148" s="158">
        <f>H148*R148</f>
        <v>111391800</v>
      </c>
      <c r="AC148" s="158">
        <f>I148*S148</f>
        <v>112326600</v>
      </c>
      <c r="AD148" s="159">
        <f>J148*T148</f>
        <v>111118200</v>
      </c>
    </row>
    <row r="149" spans="1:30" x14ac:dyDescent="0.3">
      <c r="A149" s="150">
        <v>1552</v>
      </c>
      <c r="B149" s="151" t="s">
        <v>64</v>
      </c>
      <c r="C149" s="191">
        <v>2850</v>
      </c>
      <c r="D149" s="191">
        <v>2900</v>
      </c>
      <c r="E149" s="153">
        <v>1200</v>
      </c>
      <c r="F149" s="153">
        <v>1200</v>
      </c>
      <c r="G149" s="153">
        <v>1200</v>
      </c>
      <c r="H149" s="153">
        <v>1200</v>
      </c>
      <c r="I149" s="153">
        <v>1200</v>
      </c>
      <c r="J149" s="153">
        <v>1200</v>
      </c>
      <c r="K149" s="135"/>
      <c r="L149" s="154">
        <v>68192</v>
      </c>
      <c r="M149" s="154">
        <v>22731</v>
      </c>
      <c r="N149" s="154">
        <v>90923</v>
      </c>
      <c r="O149" s="155">
        <v>28711</v>
      </c>
      <c r="P149" s="155">
        <v>86134</v>
      </c>
      <c r="Q149" s="156">
        <v>114845</v>
      </c>
      <c r="R149" s="156">
        <v>106340</v>
      </c>
      <c r="S149" s="156">
        <v>115062</v>
      </c>
      <c r="T149" s="156">
        <v>126473</v>
      </c>
      <c r="U149" s="135"/>
      <c r="V149" s="157">
        <f t="shared" si="46"/>
        <v>197756800</v>
      </c>
      <c r="W149" s="157">
        <f t="shared" si="46"/>
        <v>27277200</v>
      </c>
      <c r="X149" s="157">
        <f t="shared" si="47"/>
        <v>225034000</v>
      </c>
      <c r="Y149" s="157">
        <f t="shared" si="48"/>
        <v>34453200</v>
      </c>
      <c r="Z149" s="157">
        <f t="shared" si="48"/>
        <v>103360800</v>
      </c>
      <c r="AA149" s="157">
        <f t="shared" si="49"/>
        <v>137814000</v>
      </c>
      <c r="AB149" s="158">
        <f t="shared" ref="AB149:AD155" si="50">H149*R149</f>
        <v>127608000</v>
      </c>
      <c r="AC149" s="158">
        <f t="shared" si="50"/>
        <v>138074400</v>
      </c>
      <c r="AD149" s="159">
        <f t="shared" si="50"/>
        <v>151767600</v>
      </c>
    </row>
    <row r="150" spans="1:30" x14ac:dyDescent="0.3">
      <c r="A150" s="150">
        <v>1553</v>
      </c>
      <c r="B150" s="151" t="s">
        <v>65</v>
      </c>
      <c r="C150" s="191">
        <v>4730</v>
      </c>
      <c r="D150" s="191">
        <v>4820</v>
      </c>
      <c r="E150" s="153">
        <v>2400</v>
      </c>
      <c r="F150" s="153">
        <v>2400</v>
      </c>
      <c r="G150" s="153">
        <v>2400</v>
      </c>
      <c r="H150" s="153">
        <v>2400</v>
      </c>
      <c r="I150" s="153">
        <v>2400</v>
      </c>
      <c r="J150" s="153">
        <v>2400</v>
      </c>
      <c r="K150" s="135"/>
      <c r="L150" s="154">
        <v>51223</v>
      </c>
      <c r="M150" s="154">
        <v>17074</v>
      </c>
      <c r="N150" s="154">
        <v>68297</v>
      </c>
      <c r="O150" s="155">
        <v>20679</v>
      </c>
      <c r="P150" s="155">
        <v>62036</v>
      </c>
      <c r="Q150" s="156">
        <v>82715</v>
      </c>
      <c r="R150" s="156">
        <v>87796</v>
      </c>
      <c r="S150" s="156">
        <v>87274</v>
      </c>
      <c r="T150" s="156">
        <v>78739</v>
      </c>
      <c r="U150" s="135"/>
      <c r="V150" s="157">
        <f t="shared" si="46"/>
        <v>246894860</v>
      </c>
      <c r="W150" s="157">
        <f t="shared" si="46"/>
        <v>40977600</v>
      </c>
      <c r="X150" s="157">
        <f t="shared" si="47"/>
        <v>287872460</v>
      </c>
      <c r="Y150" s="157">
        <f t="shared" si="48"/>
        <v>49629600</v>
      </c>
      <c r="Z150" s="157">
        <f t="shared" si="48"/>
        <v>148886400</v>
      </c>
      <c r="AA150" s="157">
        <f t="shared" si="49"/>
        <v>198516000</v>
      </c>
      <c r="AB150" s="158">
        <f t="shared" si="50"/>
        <v>210710400</v>
      </c>
      <c r="AC150" s="158">
        <f t="shared" si="50"/>
        <v>209457600</v>
      </c>
      <c r="AD150" s="159">
        <f t="shared" si="50"/>
        <v>188973600</v>
      </c>
    </row>
    <row r="151" spans="1:30" x14ac:dyDescent="0.3">
      <c r="A151" s="150">
        <v>1554</v>
      </c>
      <c r="B151" s="151" t="s">
        <v>66</v>
      </c>
      <c r="C151" s="165">
        <v>150</v>
      </c>
      <c r="D151" s="191">
        <v>150</v>
      </c>
      <c r="E151" s="153">
        <v>0</v>
      </c>
      <c r="F151" s="153">
        <v>0</v>
      </c>
      <c r="G151" s="153">
        <v>0</v>
      </c>
      <c r="H151" s="153">
        <v>0</v>
      </c>
      <c r="I151" s="153">
        <v>0</v>
      </c>
      <c r="J151" s="153">
        <v>0</v>
      </c>
      <c r="K151" s="135"/>
      <c r="L151" s="154">
        <v>2477</v>
      </c>
      <c r="M151" s="154">
        <v>826</v>
      </c>
      <c r="N151" s="154">
        <v>3303</v>
      </c>
      <c r="O151" s="155">
        <v>1063</v>
      </c>
      <c r="P151" s="155">
        <v>3190</v>
      </c>
      <c r="Q151" s="156">
        <v>4253</v>
      </c>
      <c r="R151" s="156">
        <v>4693</v>
      </c>
      <c r="S151" s="156">
        <v>4733</v>
      </c>
      <c r="T151" s="156">
        <v>4682</v>
      </c>
      <c r="U151" s="135"/>
      <c r="V151" s="157">
        <f t="shared" si="46"/>
        <v>371550</v>
      </c>
      <c r="W151" s="157">
        <f t="shared" si="46"/>
        <v>0</v>
      </c>
      <c r="X151" s="157">
        <f t="shared" si="47"/>
        <v>371550</v>
      </c>
      <c r="Y151" s="157">
        <f t="shared" si="48"/>
        <v>0</v>
      </c>
      <c r="Z151" s="157">
        <f t="shared" si="48"/>
        <v>0</v>
      </c>
      <c r="AA151" s="157">
        <f t="shared" si="49"/>
        <v>0</v>
      </c>
      <c r="AB151" s="158">
        <f t="shared" si="50"/>
        <v>0</v>
      </c>
      <c r="AC151" s="158">
        <f t="shared" si="50"/>
        <v>0</v>
      </c>
      <c r="AD151" s="159">
        <f t="shared" si="50"/>
        <v>0</v>
      </c>
    </row>
    <row r="152" spans="1:30" x14ac:dyDescent="0.3">
      <c r="A152" s="150">
        <v>1555</v>
      </c>
      <c r="B152" s="151" t="s">
        <v>67</v>
      </c>
      <c r="C152" s="165">
        <v>150</v>
      </c>
      <c r="D152" s="191">
        <v>150</v>
      </c>
      <c r="E152" s="153">
        <v>0</v>
      </c>
      <c r="F152" s="153">
        <v>0</v>
      </c>
      <c r="G152" s="153">
        <v>0</v>
      </c>
      <c r="H152" s="153">
        <v>0</v>
      </c>
      <c r="I152" s="153">
        <v>0</v>
      </c>
      <c r="J152" s="153">
        <v>0</v>
      </c>
      <c r="K152" s="135"/>
      <c r="L152" s="154">
        <v>2025</v>
      </c>
      <c r="M152" s="154">
        <v>675</v>
      </c>
      <c r="N152" s="154">
        <v>2700</v>
      </c>
      <c r="O152" s="155">
        <v>852</v>
      </c>
      <c r="P152" s="155">
        <v>2558</v>
      </c>
      <c r="Q152" s="156">
        <v>3410</v>
      </c>
      <c r="R152" s="156">
        <v>3158</v>
      </c>
      <c r="S152" s="156">
        <v>3595</v>
      </c>
      <c r="T152" s="156">
        <v>3755</v>
      </c>
      <c r="U152" s="135"/>
      <c r="V152" s="157">
        <f t="shared" si="46"/>
        <v>303750</v>
      </c>
      <c r="W152" s="157">
        <f t="shared" si="46"/>
        <v>0</v>
      </c>
      <c r="X152" s="157">
        <f t="shared" si="47"/>
        <v>303750</v>
      </c>
      <c r="Y152" s="157">
        <f t="shared" si="48"/>
        <v>0</v>
      </c>
      <c r="Z152" s="157">
        <f t="shared" si="48"/>
        <v>0</v>
      </c>
      <c r="AA152" s="157">
        <f t="shared" si="49"/>
        <v>0</v>
      </c>
      <c r="AB152" s="158">
        <f t="shared" si="50"/>
        <v>0</v>
      </c>
      <c r="AC152" s="158">
        <f t="shared" si="50"/>
        <v>0</v>
      </c>
      <c r="AD152" s="159">
        <f t="shared" si="50"/>
        <v>0</v>
      </c>
    </row>
    <row r="153" spans="1:30" x14ac:dyDescent="0.3">
      <c r="A153" s="150">
        <v>1556</v>
      </c>
      <c r="B153" s="151" t="s">
        <v>68</v>
      </c>
      <c r="C153" s="165">
        <v>150</v>
      </c>
      <c r="D153" s="191">
        <v>150</v>
      </c>
      <c r="E153" s="153">
        <v>0</v>
      </c>
      <c r="F153" s="153">
        <v>0</v>
      </c>
      <c r="G153" s="153">
        <v>0</v>
      </c>
      <c r="H153" s="153">
        <v>0</v>
      </c>
      <c r="I153" s="153">
        <v>0</v>
      </c>
      <c r="J153" s="153">
        <v>0</v>
      </c>
      <c r="K153" s="135"/>
      <c r="L153" s="154">
        <v>1361</v>
      </c>
      <c r="M153" s="154">
        <v>454</v>
      </c>
      <c r="N153" s="154">
        <v>1815</v>
      </c>
      <c r="O153" s="155">
        <v>549</v>
      </c>
      <c r="P153" s="155">
        <v>1649</v>
      </c>
      <c r="Q153" s="156">
        <v>2198</v>
      </c>
      <c r="R153" s="156">
        <v>2333</v>
      </c>
      <c r="S153" s="156">
        <v>2320</v>
      </c>
      <c r="T153" s="156">
        <v>2093</v>
      </c>
      <c r="U153" s="135"/>
      <c r="V153" s="157">
        <f t="shared" si="46"/>
        <v>204150</v>
      </c>
      <c r="W153" s="157">
        <f t="shared" si="46"/>
        <v>0</v>
      </c>
      <c r="X153" s="157">
        <f t="shared" si="47"/>
        <v>204150</v>
      </c>
      <c r="Y153" s="157">
        <f t="shared" si="48"/>
        <v>0</v>
      </c>
      <c r="Z153" s="157">
        <f t="shared" si="48"/>
        <v>0</v>
      </c>
      <c r="AA153" s="157">
        <f t="shared" si="49"/>
        <v>0</v>
      </c>
      <c r="AB153" s="158">
        <f t="shared" si="50"/>
        <v>0</v>
      </c>
      <c r="AC153" s="158">
        <f t="shared" si="50"/>
        <v>0</v>
      </c>
      <c r="AD153" s="159">
        <f t="shared" si="50"/>
        <v>0</v>
      </c>
    </row>
    <row r="154" spans="1:30" x14ac:dyDescent="0.3">
      <c r="A154" s="150">
        <v>1557</v>
      </c>
      <c r="B154" s="161" t="s">
        <v>69</v>
      </c>
      <c r="C154" s="165">
        <v>700</v>
      </c>
      <c r="D154" s="191">
        <v>700</v>
      </c>
      <c r="E154" s="153">
        <v>0</v>
      </c>
      <c r="F154" s="153">
        <v>0</v>
      </c>
      <c r="G154" s="153">
        <v>0</v>
      </c>
      <c r="H154" s="153">
        <v>0</v>
      </c>
      <c r="I154" s="153">
        <v>0</v>
      </c>
      <c r="J154" s="153">
        <v>0</v>
      </c>
      <c r="K154" s="135"/>
      <c r="L154" s="154">
        <v>8</v>
      </c>
      <c r="M154" s="154">
        <v>3</v>
      </c>
      <c r="N154" s="154">
        <v>11</v>
      </c>
      <c r="O154" s="155">
        <v>4</v>
      </c>
      <c r="P154" s="155">
        <v>10</v>
      </c>
      <c r="Q154" s="156">
        <v>14</v>
      </c>
      <c r="R154" s="156">
        <v>15</v>
      </c>
      <c r="S154" s="156">
        <v>15</v>
      </c>
      <c r="T154" s="156">
        <v>15</v>
      </c>
      <c r="U154" s="135"/>
      <c r="V154" s="157">
        <f t="shared" si="46"/>
        <v>5600</v>
      </c>
      <c r="W154" s="157">
        <f t="shared" si="46"/>
        <v>0</v>
      </c>
      <c r="X154" s="157">
        <f t="shared" si="47"/>
        <v>5600</v>
      </c>
      <c r="Y154" s="157">
        <f t="shared" si="48"/>
        <v>0</v>
      </c>
      <c r="Z154" s="157">
        <f t="shared" si="48"/>
        <v>0</v>
      </c>
      <c r="AA154" s="157">
        <f t="shared" si="49"/>
        <v>0</v>
      </c>
      <c r="AB154" s="158">
        <f t="shared" si="50"/>
        <v>0</v>
      </c>
      <c r="AC154" s="158">
        <f t="shared" si="50"/>
        <v>0</v>
      </c>
      <c r="AD154" s="159">
        <f t="shared" si="50"/>
        <v>0</v>
      </c>
    </row>
    <row r="155" spans="1:30" x14ac:dyDescent="0.3">
      <c r="A155" s="150">
        <v>1558</v>
      </c>
      <c r="B155" s="151" t="s">
        <v>70</v>
      </c>
      <c r="C155" s="165">
        <v>1640</v>
      </c>
      <c r="D155" s="191">
        <v>1640</v>
      </c>
      <c r="E155" s="153">
        <v>0</v>
      </c>
      <c r="F155" s="153">
        <v>0</v>
      </c>
      <c r="G155" s="153">
        <v>0</v>
      </c>
      <c r="H155" s="153">
        <v>0</v>
      </c>
      <c r="I155" s="153">
        <v>0</v>
      </c>
      <c r="J155" s="153">
        <v>0</v>
      </c>
      <c r="K155" s="135"/>
      <c r="L155" s="154">
        <v>1117</v>
      </c>
      <c r="M155" s="154">
        <v>372</v>
      </c>
      <c r="N155" s="154">
        <v>1489</v>
      </c>
      <c r="O155" s="155">
        <v>470</v>
      </c>
      <c r="P155" s="155">
        <v>1410</v>
      </c>
      <c r="Q155" s="156">
        <v>1880</v>
      </c>
      <c r="R155" s="156">
        <v>1951</v>
      </c>
      <c r="S155" s="156">
        <v>2032</v>
      </c>
      <c r="T155" s="156">
        <v>2006</v>
      </c>
      <c r="U155" s="135"/>
      <c r="V155" s="157">
        <f t="shared" si="46"/>
        <v>1831880</v>
      </c>
      <c r="W155" s="157">
        <f t="shared" si="46"/>
        <v>0</v>
      </c>
      <c r="X155" s="157">
        <f t="shared" si="47"/>
        <v>1831880</v>
      </c>
      <c r="Y155" s="157">
        <f t="shared" si="48"/>
        <v>0</v>
      </c>
      <c r="Z155" s="157">
        <f t="shared" si="48"/>
        <v>0</v>
      </c>
      <c r="AA155" s="157">
        <f t="shared" si="49"/>
        <v>0</v>
      </c>
      <c r="AB155" s="158">
        <f t="shared" si="50"/>
        <v>0</v>
      </c>
      <c r="AC155" s="158">
        <f t="shared" si="50"/>
        <v>0</v>
      </c>
      <c r="AD155" s="159">
        <f t="shared" si="50"/>
        <v>0</v>
      </c>
    </row>
    <row r="156" spans="1:30" x14ac:dyDescent="0.3">
      <c r="A156" s="162" t="s">
        <v>62</v>
      </c>
      <c r="B156" s="163"/>
      <c r="C156" s="165"/>
      <c r="D156" s="165"/>
      <c r="E156" s="167"/>
      <c r="F156" s="167"/>
      <c r="G156" s="167"/>
      <c r="H156" s="167"/>
      <c r="I156" s="167"/>
      <c r="J156" s="167"/>
      <c r="K156" s="135"/>
      <c r="L156" s="166"/>
      <c r="M156" s="166"/>
      <c r="N156" s="166"/>
      <c r="O156" s="155"/>
      <c r="P156" s="155"/>
      <c r="Q156" s="156"/>
      <c r="R156" s="156"/>
      <c r="S156" s="156"/>
      <c r="T156" s="156"/>
      <c r="U156" s="135"/>
      <c r="V156" s="189">
        <f t="shared" ref="V156:AD156" si="51">SUM(V148:V155)</f>
        <v>560054790</v>
      </c>
      <c r="W156" s="189">
        <f t="shared" si="51"/>
        <v>87852600</v>
      </c>
      <c r="X156" s="189">
        <f t="shared" si="51"/>
        <v>647907390</v>
      </c>
      <c r="Y156" s="189">
        <f t="shared" si="51"/>
        <v>109320600</v>
      </c>
      <c r="Z156" s="189">
        <f t="shared" si="51"/>
        <v>327960600</v>
      </c>
      <c r="AA156" s="189">
        <f t="shared" si="51"/>
        <v>437281200</v>
      </c>
      <c r="AB156" s="189">
        <f t="shared" si="51"/>
        <v>449710200</v>
      </c>
      <c r="AC156" s="189">
        <f t="shared" si="51"/>
        <v>459858600</v>
      </c>
      <c r="AD156" s="159">
        <f t="shared" si="51"/>
        <v>451859400</v>
      </c>
    </row>
    <row r="157" spans="1:30" x14ac:dyDescent="0.3">
      <c r="A157" s="190"/>
      <c r="B157" s="163"/>
      <c r="C157" s="165"/>
      <c r="D157" s="165"/>
      <c r="E157" s="167"/>
      <c r="F157" s="167"/>
      <c r="G157" s="167"/>
      <c r="H157" s="167"/>
      <c r="I157" s="167"/>
      <c r="J157" s="167"/>
      <c r="K157" s="135"/>
      <c r="L157" s="166"/>
      <c r="M157" s="166"/>
      <c r="N157" s="166"/>
      <c r="O157" s="155"/>
      <c r="P157" s="155"/>
      <c r="Q157" s="156"/>
      <c r="R157" s="156"/>
      <c r="S157" s="156"/>
      <c r="T157" s="156"/>
      <c r="U157" s="135"/>
      <c r="V157" s="157"/>
      <c r="W157" s="157"/>
      <c r="X157" s="157"/>
      <c r="Y157" s="157"/>
      <c r="Z157" s="157"/>
      <c r="AA157" s="157"/>
      <c r="AB157" s="158"/>
      <c r="AC157" s="157"/>
      <c r="AD157" s="159"/>
    </row>
    <row r="158" spans="1:30" x14ac:dyDescent="0.3">
      <c r="A158" s="162" t="s">
        <v>71</v>
      </c>
      <c r="B158" s="163"/>
      <c r="C158" s="165"/>
      <c r="D158" s="165"/>
      <c r="E158" s="167"/>
      <c r="F158" s="167"/>
      <c r="G158" s="167"/>
      <c r="H158" s="167"/>
      <c r="I158" s="167"/>
      <c r="J158" s="167"/>
      <c r="K158" s="135"/>
      <c r="L158" s="166"/>
      <c r="M158" s="166"/>
      <c r="N158" s="166"/>
      <c r="O158" s="155"/>
      <c r="P158" s="155"/>
      <c r="Q158" s="156"/>
      <c r="R158" s="156"/>
      <c r="S158" s="156"/>
      <c r="T158" s="156"/>
      <c r="U158" s="135"/>
      <c r="V158" s="157"/>
      <c r="W158" s="157"/>
      <c r="X158" s="157"/>
      <c r="Y158" s="157"/>
      <c r="Z158" s="157"/>
      <c r="AA158" s="157"/>
      <c r="AB158" s="158"/>
      <c r="AC158" s="157"/>
      <c r="AD158" s="159"/>
    </row>
    <row r="159" spans="1:30" x14ac:dyDescent="0.3">
      <c r="A159" s="150">
        <v>2551</v>
      </c>
      <c r="B159" s="151" t="s">
        <v>63</v>
      </c>
      <c r="C159" s="165">
        <v>565</v>
      </c>
      <c r="D159" s="165">
        <v>575</v>
      </c>
      <c r="E159" s="167">
        <v>300</v>
      </c>
      <c r="F159" s="167">
        <v>300</v>
      </c>
      <c r="G159" s="167">
        <v>300</v>
      </c>
      <c r="H159" s="167">
        <v>300</v>
      </c>
      <c r="I159" s="167">
        <v>300</v>
      </c>
      <c r="J159" s="167">
        <v>300</v>
      </c>
      <c r="K159" s="135"/>
      <c r="L159" s="154">
        <v>13441</v>
      </c>
      <c r="M159" s="154">
        <v>4480</v>
      </c>
      <c r="N159" s="154">
        <v>17921</v>
      </c>
      <c r="O159" s="155">
        <v>5878</v>
      </c>
      <c r="P159" s="155">
        <v>17633</v>
      </c>
      <c r="Q159" s="156">
        <v>23511</v>
      </c>
      <c r="R159" s="156">
        <v>25061</v>
      </c>
      <c r="S159" s="156">
        <v>25272</v>
      </c>
      <c r="T159" s="156">
        <v>24999</v>
      </c>
      <c r="U159" s="135"/>
      <c r="V159" s="157">
        <f>L159*D159</f>
        <v>7728575</v>
      </c>
      <c r="W159" s="157">
        <f>M159*E159</f>
        <v>1344000</v>
      </c>
      <c r="X159" s="157">
        <f>V159+W159</f>
        <v>9072575</v>
      </c>
      <c r="Y159" s="157">
        <f>F159*O159</f>
        <v>1763400</v>
      </c>
      <c r="Z159" s="157">
        <f>G159*P159</f>
        <v>5289900</v>
      </c>
      <c r="AA159" s="157">
        <f>SUM(Y159:Z159)</f>
        <v>7053300</v>
      </c>
      <c r="AB159" s="158">
        <f>H159*R159</f>
        <v>7518300</v>
      </c>
      <c r="AC159" s="158">
        <f>I159*S159</f>
        <v>7581600</v>
      </c>
      <c r="AD159" s="159">
        <f>J159*T159</f>
        <v>7499700</v>
      </c>
    </row>
    <row r="160" spans="1:30" x14ac:dyDescent="0.3">
      <c r="A160" s="150">
        <v>2552</v>
      </c>
      <c r="B160" s="151" t="s">
        <v>64</v>
      </c>
      <c r="C160" s="165">
        <v>1425</v>
      </c>
      <c r="D160" s="165">
        <v>1450</v>
      </c>
      <c r="E160" s="167">
        <v>600</v>
      </c>
      <c r="F160" s="167">
        <v>600</v>
      </c>
      <c r="G160" s="167">
        <v>600</v>
      </c>
      <c r="H160" s="167">
        <v>600</v>
      </c>
      <c r="I160" s="167">
        <v>600</v>
      </c>
      <c r="J160" s="167">
        <v>600</v>
      </c>
      <c r="K160" s="135"/>
      <c r="L160" s="154">
        <v>9014</v>
      </c>
      <c r="M160" s="154">
        <v>3005</v>
      </c>
      <c r="N160" s="154">
        <v>12019</v>
      </c>
      <c r="O160" s="155">
        <v>3206</v>
      </c>
      <c r="P160" s="155">
        <v>9618</v>
      </c>
      <c r="Q160" s="156">
        <v>12824</v>
      </c>
      <c r="R160" s="156">
        <v>11350</v>
      </c>
      <c r="S160" s="156">
        <v>11354</v>
      </c>
      <c r="T160" s="156">
        <v>11542</v>
      </c>
      <c r="U160" s="135"/>
      <c r="V160" s="157">
        <f t="shared" ref="V160:W165" si="52">L160*D160</f>
        <v>13070300</v>
      </c>
      <c r="W160" s="157">
        <f t="shared" si="52"/>
        <v>1803000</v>
      </c>
      <c r="X160" s="157">
        <f t="shared" ref="X160:X165" si="53">V160+W160</f>
        <v>14873300</v>
      </c>
      <c r="Y160" s="157">
        <f t="shared" ref="Y160:Z165" si="54">F160*O160</f>
        <v>1923600</v>
      </c>
      <c r="Z160" s="157">
        <f t="shared" si="54"/>
        <v>5770800</v>
      </c>
      <c r="AA160" s="157">
        <f t="shared" ref="AA160:AA165" si="55">SUM(Y160:Z160)</f>
        <v>7694400</v>
      </c>
      <c r="AB160" s="158">
        <f t="shared" ref="AB160:AD166" si="56">H160*R160</f>
        <v>6810000</v>
      </c>
      <c r="AC160" s="158">
        <f t="shared" si="56"/>
        <v>6812400</v>
      </c>
      <c r="AD160" s="159">
        <f t="shared" si="56"/>
        <v>6925200</v>
      </c>
    </row>
    <row r="161" spans="1:30" x14ac:dyDescent="0.3">
      <c r="A161" s="150">
        <v>2553</v>
      </c>
      <c r="B161" s="151" t="s">
        <v>72</v>
      </c>
      <c r="C161" s="165">
        <v>2365</v>
      </c>
      <c r="D161" s="165">
        <v>2410</v>
      </c>
      <c r="E161" s="167">
        <v>1200</v>
      </c>
      <c r="F161" s="167">
        <v>1200</v>
      </c>
      <c r="G161" s="167">
        <v>1200</v>
      </c>
      <c r="H161" s="167">
        <v>1200</v>
      </c>
      <c r="I161" s="167">
        <v>1200</v>
      </c>
      <c r="J161" s="167">
        <v>1200</v>
      </c>
      <c r="K161" s="135"/>
      <c r="L161" s="154">
        <v>5974</v>
      </c>
      <c r="M161" s="154">
        <v>1991</v>
      </c>
      <c r="N161" s="154">
        <v>7965</v>
      </c>
      <c r="O161" s="155">
        <v>2392</v>
      </c>
      <c r="P161" s="155">
        <v>7178</v>
      </c>
      <c r="Q161" s="156">
        <v>9570</v>
      </c>
      <c r="R161" s="156">
        <v>9617</v>
      </c>
      <c r="S161" s="156">
        <v>8668</v>
      </c>
      <c r="T161" s="156">
        <v>8016</v>
      </c>
      <c r="U161" s="135"/>
      <c r="V161" s="157">
        <f t="shared" si="52"/>
        <v>14397340</v>
      </c>
      <c r="W161" s="157">
        <f t="shared" si="52"/>
        <v>2389200</v>
      </c>
      <c r="X161" s="157">
        <f t="shared" si="53"/>
        <v>16786540</v>
      </c>
      <c r="Y161" s="157">
        <f t="shared" si="54"/>
        <v>2870400</v>
      </c>
      <c r="Z161" s="157">
        <f t="shared" si="54"/>
        <v>8613600</v>
      </c>
      <c r="AA161" s="157">
        <f t="shared" si="55"/>
        <v>11484000</v>
      </c>
      <c r="AB161" s="158">
        <f t="shared" si="56"/>
        <v>11540400</v>
      </c>
      <c r="AC161" s="158">
        <f t="shared" si="56"/>
        <v>10401600</v>
      </c>
      <c r="AD161" s="159">
        <f t="shared" si="56"/>
        <v>9619200</v>
      </c>
    </row>
    <row r="162" spans="1:30" x14ac:dyDescent="0.3">
      <c r="A162" s="150">
        <v>2554</v>
      </c>
      <c r="B162" s="151" t="s">
        <v>66</v>
      </c>
      <c r="C162" s="165">
        <v>75</v>
      </c>
      <c r="D162" s="165">
        <v>75</v>
      </c>
      <c r="E162" s="167">
        <v>0</v>
      </c>
      <c r="F162" s="153">
        <v>0</v>
      </c>
      <c r="G162" s="153">
        <v>0</v>
      </c>
      <c r="H162" s="153">
        <v>0</v>
      </c>
      <c r="I162" s="153">
        <v>0</v>
      </c>
      <c r="J162" s="153">
        <v>0</v>
      </c>
      <c r="K162" s="135"/>
      <c r="L162" s="154">
        <v>1411</v>
      </c>
      <c r="M162" s="154">
        <v>470</v>
      </c>
      <c r="N162" s="154">
        <v>1881</v>
      </c>
      <c r="O162" s="155">
        <v>617</v>
      </c>
      <c r="P162" s="155">
        <v>1851</v>
      </c>
      <c r="Q162" s="156">
        <v>2468</v>
      </c>
      <c r="R162" s="156">
        <v>2631</v>
      </c>
      <c r="S162" s="156">
        <v>2653</v>
      </c>
      <c r="T162" s="156">
        <v>2625</v>
      </c>
      <c r="U162" s="135"/>
      <c r="V162" s="157">
        <f t="shared" si="52"/>
        <v>105825</v>
      </c>
      <c r="W162" s="157">
        <f t="shared" si="52"/>
        <v>0</v>
      </c>
      <c r="X162" s="157">
        <f t="shared" si="53"/>
        <v>105825</v>
      </c>
      <c r="Y162" s="157">
        <f t="shared" si="54"/>
        <v>0</v>
      </c>
      <c r="Z162" s="157">
        <f t="shared" si="54"/>
        <v>0</v>
      </c>
      <c r="AA162" s="157">
        <f t="shared" si="55"/>
        <v>0</v>
      </c>
      <c r="AB162" s="158">
        <f t="shared" si="56"/>
        <v>0</v>
      </c>
      <c r="AC162" s="158">
        <f t="shared" si="56"/>
        <v>0</v>
      </c>
      <c r="AD162" s="159">
        <f t="shared" si="56"/>
        <v>0</v>
      </c>
    </row>
    <row r="163" spans="1:30" x14ac:dyDescent="0.3">
      <c r="A163" s="150">
        <v>2555</v>
      </c>
      <c r="B163" s="151" t="s">
        <v>67</v>
      </c>
      <c r="C163" s="165">
        <v>75</v>
      </c>
      <c r="D163" s="165">
        <v>75</v>
      </c>
      <c r="E163" s="167">
        <v>0</v>
      </c>
      <c r="F163" s="153">
        <v>0</v>
      </c>
      <c r="G163" s="153">
        <v>0</v>
      </c>
      <c r="H163" s="153">
        <v>0</v>
      </c>
      <c r="I163" s="153">
        <v>0</v>
      </c>
      <c r="J163" s="153">
        <v>0</v>
      </c>
      <c r="K163" s="135"/>
      <c r="L163" s="154">
        <v>993</v>
      </c>
      <c r="M163" s="154">
        <v>331</v>
      </c>
      <c r="N163" s="154">
        <v>1324</v>
      </c>
      <c r="O163" s="155">
        <v>353</v>
      </c>
      <c r="P163" s="155">
        <v>1059</v>
      </c>
      <c r="Q163" s="156">
        <v>1412</v>
      </c>
      <c r="R163" s="156">
        <v>1250</v>
      </c>
      <c r="S163" s="156">
        <v>1250</v>
      </c>
      <c r="T163" s="156">
        <v>1271</v>
      </c>
      <c r="U163" s="135"/>
      <c r="V163" s="157">
        <f t="shared" si="52"/>
        <v>74475</v>
      </c>
      <c r="W163" s="157">
        <f t="shared" si="52"/>
        <v>0</v>
      </c>
      <c r="X163" s="157">
        <f t="shared" si="53"/>
        <v>74475</v>
      </c>
      <c r="Y163" s="157">
        <f t="shared" si="54"/>
        <v>0</v>
      </c>
      <c r="Z163" s="157">
        <f t="shared" si="54"/>
        <v>0</v>
      </c>
      <c r="AA163" s="157">
        <f t="shared" si="55"/>
        <v>0</v>
      </c>
      <c r="AB163" s="158">
        <f t="shared" si="56"/>
        <v>0</v>
      </c>
      <c r="AC163" s="158">
        <f t="shared" si="56"/>
        <v>0</v>
      </c>
      <c r="AD163" s="159">
        <f t="shared" si="56"/>
        <v>0</v>
      </c>
    </row>
    <row r="164" spans="1:30" x14ac:dyDescent="0.3">
      <c r="A164" s="150">
        <v>2556</v>
      </c>
      <c r="B164" s="151" t="s">
        <v>68</v>
      </c>
      <c r="C164" s="165">
        <v>75</v>
      </c>
      <c r="D164" s="165">
        <v>75</v>
      </c>
      <c r="E164" s="167">
        <v>0</v>
      </c>
      <c r="F164" s="153">
        <v>0</v>
      </c>
      <c r="G164" s="153">
        <v>0</v>
      </c>
      <c r="H164" s="153">
        <v>0</v>
      </c>
      <c r="I164" s="153">
        <v>0</v>
      </c>
      <c r="J164" s="153">
        <v>0</v>
      </c>
      <c r="K164" s="135"/>
      <c r="L164" s="154">
        <v>662</v>
      </c>
      <c r="M164" s="154">
        <v>221</v>
      </c>
      <c r="N164" s="154">
        <v>883</v>
      </c>
      <c r="O164" s="155">
        <v>265</v>
      </c>
      <c r="P164" s="155">
        <v>796</v>
      </c>
      <c r="Q164" s="156">
        <v>1061</v>
      </c>
      <c r="R164" s="156">
        <v>1066</v>
      </c>
      <c r="S164" s="156">
        <v>961</v>
      </c>
      <c r="T164" s="156">
        <v>889</v>
      </c>
      <c r="U164" s="135"/>
      <c r="V164" s="157">
        <f t="shared" si="52"/>
        <v>49650</v>
      </c>
      <c r="W164" s="157">
        <f t="shared" si="52"/>
        <v>0</v>
      </c>
      <c r="X164" s="157">
        <f t="shared" si="53"/>
        <v>49650</v>
      </c>
      <c r="Y164" s="157">
        <f t="shared" si="54"/>
        <v>0</v>
      </c>
      <c r="Z164" s="157">
        <f t="shared" si="54"/>
        <v>0</v>
      </c>
      <c r="AA164" s="157">
        <f t="shared" si="55"/>
        <v>0</v>
      </c>
      <c r="AB164" s="158">
        <f t="shared" si="56"/>
        <v>0</v>
      </c>
      <c r="AC164" s="158">
        <f t="shared" si="56"/>
        <v>0</v>
      </c>
      <c r="AD164" s="159">
        <f t="shared" si="56"/>
        <v>0</v>
      </c>
    </row>
    <row r="165" spans="1:30" x14ac:dyDescent="0.3">
      <c r="A165" s="160">
        <v>2557</v>
      </c>
      <c r="B165" s="151" t="s">
        <v>69</v>
      </c>
      <c r="C165" s="165"/>
      <c r="D165" s="165"/>
      <c r="E165" s="167">
        <v>0</v>
      </c>
      <c r="F165" s="153">
        <v>0</v>
      </c>
      <c r="G165" s="153">
        <v>0</v>
      </c>
      <c r="H165" s="153">
        <v>0</v>
      </c>
      <c r="I165" s="153">
        <v>0</v>
      </c>
      <c r="J165" s="153">
        <v>0</v>
      </c>
      <c r="K165" s="135"/>
      <c r="L165" s="154">
        <v>1</v>
      </c>
      <c r="M165" s="154">
        <v>0</v>
      </c>
      <c r="N165" s="154">
        <v>1</v>
      </c>
      <c r="O165" s="155">
        <v>0</v>
      </c>
      <c r="P165" s="156">
        <v>1</v>
      </c>
      <c r="Q165" s="156">
        <v>1</v>
      </c>
      <c r="R165" s="156">
        <v>1</v>
      </c>
      <c r="S165" s="156">
        <v>1</v>
      </c>
      <c r="T165" s="156">
        <v>1</v>
      </c>
      <c r="U165" s="135"/>
      <c r="V165" s="157">
        <f t="shared" si="52"/>
        <v>0</v>
      </c>
      <c r="W165" s="157">
        <f t="shared" si="52"/>
        <v>0</v>
      </c>
      <c r="X165" s="157">
        <f t="shared" si="53"/>
        <v>0</v>
      </c>
      <c r="Y165" s="157">
        <f t="shared" si="54"/>
        <v>0</v>
      </c>
      <c r="Z165" s="157">
        <f t="shared" si="54"/>
        <v>0</v>
      </c>
      <c r="AA165" s="157">
        <f t="shared" si="55"/>
        <v>0</v>
      </c>
      <c r="AB165" s="158">
        <f t="shared" si="56"/>
        <v>0</v>
      </c>
      <c r="AC165" s="158">
        <f t="shared" si="56"/>
        <v>0</v>
      </c>
      <c r="AD165" s="159">
        <f t="shared" si="56"/>
        <v>0</v>
      </c>
    </row>
    <row r="166" spans="1:30" x14ac:dyDescent="0.3">
      <c r="A166" s="160">
        <v>2558</v>
      </c>
      <c r="B166" s="151" t="s">
        <v>70</v>
      </c>
      <c r="C166" s="165"/>
      <c r="D166" s="165"/>
      <c r="E166" s="167">
        <v>0</v>
      </c>
      <c r="F166" s="153">
        <v>0</v>
      </c>
      <c r="G166" s="153">
        <v>0</v>
      </c>
      <c r="H166" s="153">
        <v>0</v>
      </c>
      <c r="I166" s="153">
        <v>0</v>
      </c>
      <c r="J166" s="153">
        <v>0</v>
      </c>
      <c r="K166" s="135"/>
      <c r="L166" s="154">
        <v>101</v>
      </c>
      <c r="M166" s="154">
        <v>34</v>
      </c>
      <c r="N166" s="154">
        <v>135</v>
      </c>
      <c r="O166" s="155">
        <v>41</v>
      </c>
      <c r="P166" s="155">
        <v>122</v>
      </c>
      <c r="Q166" s="156">
        <v>163</v>
      </c>
      <c r="R166" s="156">
        <v>164</v>
      </c>
      <c r="S166" s="156">
        <v>161</v>
      </c>
      <c r="T166" s="156">
        <v>158</v>
      </c>
      <c r="U166" s="135"/>
      <c r="V166" s="157">
        <f>L166*D166</f>
        <v>0</v>
      </c>
      <c r="W166" s="157">
        <f>M166*E166</f>
        <v>0</v>
      </c>
      <c r="X166" s="157">
        <f>V166+W166</f>
        <v>0</v>
      </c>
      <c r="Y166" s="157">
        <f>F166*O166</f>
        <v>0</v>
      </c>
      <c r="Z166" s="157">
        <f>G166*P166</f>
        <v>0</v>
      </c>
      <c r="AA166" s="157">
        <f>SUM(Y166:Z166)</f>
        <v>0</v>
      </c>
      <c r="AB166" s="158">
        <f t="shared" si="56"/>
        <v>0</v>
      </c>
      <c r="AC166" s="158">
        <f t="shared" si="56"/>
        <v>0</v>
      </c>
      <c r="AD166" s="159">
        <f t="shared" si="56"/>
        <v>0</v>
      </c>
    </row>
    <row r="167" spans="1:30" x14ac:dyDescent="0.3">
      <c r="A167" s="162" t="s">
        <v>71</v>
      </c>
      <c r="B167" s="163"/>
      <c r="C167" s="165"/>
      <c r="D167" s="165"/>
      <c r="E167" s="167"/>
      <c r="F167" s="167"/>
      <c r="G167" s="167"/>
      <c r="H167" s="167"/>
      <c r="I167" s="167"/>
      <c r="J167" s="167"/>
      <c r="K167" s="135"/>
      <c r="L167" s="154"/>
      <c r="M167" s="154"/>
      <c r="N167" s="154"/>
      <c r="O167" s="155"/>
      <c r="P167" s="155"/>
      <c r="Q167" s="229"/>
      <c r="R167" s="229"/>
      <c r="S167" s="229"/>
      <c r="T167" s="229"/>
      <c r="U167" s="135"/>
      <c r="V167" s="189">
        <f t="shared" ref="V167:AD167" si="57">SUM(V159:V166)</f>
        <v>35426165</v>
      </c>
      <c r="W167" s="189">
        <f t="shared" si="57"/>
        <v>5536200</v>
      </c>
      <c r="X167" s="189">
        <f t="shared" si="57"/>
        <v>40962365</v>
      </c>
      <c r="Y167" s="189">
        <f t="shared" si="57"/>
        <v>6557400</v>
      </c>
      <c r="Z167" s="189">
        <f t="shared" si="57"/>
        <v>19674300</v>
      </c>
      <c r="AA167" s="189">
        <f t="shared" si="57"/>
        <v>26231700</v>
      </c>
      <c r="AB167" s="189">
        <f t="shared" si="57"/>
        <v>25868700</v>
      </c>
      <c r="AC167" s="189">
        <f t="shared" si="57"/>
        <v>24795600</v>
      </c>
      <c r="AD167" s="159">
        <f t="shared" si="57"/>
        <v>24044100</v>
      </c>
    </row>
    <row r="168" spans="1:30" x14ac:dyDescent="0.3">
      <c r="A168" s="162"/>
      <c r="B168" s="163"/>
      <c r="C168" s="165"/>
      <c r="D168" s="165"/>
      <c r="E168" s="167"/>
      <c r="F168" s="167"/>
      <c r="G168" s="167"/>
      <c r="H168" s="167"/>
      <c r="I168" s="167"/>
      <c r="J168" s="167"/>
      <c r="K168" s="135"/>
      <c r="L168" s="154"/>
      <c r="M168" s="154"/>
      <c r="N168" s="154"/>
      <c r="O168" s="155"/>
      <c r="P168" s="155"/>
      <c r="Q168" s="229"/>
      <c r="R168" s="229"/>
      <c r="S168" s="229"/>
      <c r="T168" s="229"/>
      <c r="U168" s="135"/>
      <c r="V168" s="157"/>
      <c r="W168" s="157"/>
      <c r="X168" s="157"/>
      <c r="Y168" s="157"/>
      <c r="Z168" s="157"/>
      <c r="AA168" s="157"/>
      <c r="AB168" s="158"/>
      <c r="AC168" s="157"/>
      <c r="AD168" s="159"/>
    </row>
    <row r="169" spans="1:30" x14ac:dyDescent="0.3">
      <c r="A169" s="162" t="s">
        <v>2</v>
      </c>
      <c r="B169" s="163"/>
      <c r="C169" s="165"/>
      <c r="D169" s="165"/>
      <c r="E169" s="167"/>
      <c r="F169" s="167"/>
      <c r="G169" s="167"/>
      <c r="H169" s="167"/>
      <c r="I169" s="167"/>
      <c r="J169" s="167"/>
      <c r="K169" s="135"/>
      <c r="L169" s="154"/>
      <c r="M169" s="154"/>
      <c r="N169" s="154"/>
      <c r="O169" s="155"/>
      <c r="P169" s="155"/>
      <c r="Q169" s="156"/>
      <c r="R169" s="156"/>
      <c r="S169" s="156"/>
      <c r="T169" s="156"/>
      <c r="U169" s="135"/>
      <c r="V169" s="157"/>
      <c r="W169" s="157"/>
      <c r="X169" s="157"/>
      <c r="Y169" s="157"/>
      <c r="Z169" s="157"/>
      <c r="AA169" s="157"/>
      <c r="AB169" s="158"/>
      <c r="AC169" s="157"/>
      <c r="AD169" s="159"/>
    </row>
    <row r="170" spans="1:30" x14ac:dyDescent="0.3">
      <c r="A170" s="150">
        <v>3551</v>
      </c>
      <c r="B170" s="151" t="s">
        <v>63</v>
      </c>
      <c r="C170" s="165"/>
      <c r="D170" s="165"/>
      <c r="E170" s="167">
        <v>150</v>
      </c>
      <c r="F170" s="167">
        <v>150</v>
      </c>
      <c r="G170" s="167">
        <v>150</v>
      </c>
      <c r="H170" s="167">
        <v>150</v>
      </c>
      <c r="I170" s="167">
        <v>150</v>
      </c>
      <c r="J170" s="167">
        <v>150</v>
      </c>
      <c r="K170" s="135"/>
      <c r="L170" s="154"/>
      <c r="M170" s="154">
        <v>8052</v>
      </c>
      <c r="N170" s="154">
        <v>8052</v>
      </c>
      <c r="O170" s="155">
        <v>2641</v>
      </c>
      <c r="P170" s="155">
        <v>7922</v>
      </c>
      <c r="Q170" s="155">
        <v>10563</v>
      </c>
      <c r="R170" s="155">
        <v>11260</v>
      </c>
      <c r="S170" s="155">
        <v>11354</v>
      </c>
      <c r="T170" s="155">
        <v>11232</v>
      </c>
      <c r="U170" s="135"/>
      <c r="V170" s="157">
        <f t="shared" ref="V170:W177" si="58">L170*D170</f>
        <v>0</v>
      </c>
      <c r="W170" s="157">
        <f t="shared" si="58"/>
        <v>1207800</v>
      </c>
      <c r="X170" s="157">
        <f t="shared" ref="X170:X177" si="59">V170+W170</f>
        <v>1207800</v>
      </c>
      <c r="Y170" s="157">
        <f>F170*O170</f>
        <v>396150</v>
      </c>
      <c r="Z170" s="157">
        <f>G170*P170</f>
        <v>1188300</v>
      </c>
      <c r="AA170" s="157">
        <f>SUM(Y170:Z170)</f>
        <v>1584450</v>
      </c>
      <c r="AB170" s="158">
        <f>H170*R170</f>
        <v>1689000</v>
      </c>
      <c r="AC170" s="158">
        <f>I170*S170</f>
        <v>1703100</v>
      </c>
      <c r="AD170" s="159">
        <f>J170*T170</f>
        <v>1684800</v>
      </c>
    </row>
    <row r="171" spans="1:30" x14ac:dyDescent="0.3">
      <c r="A171" s="150">
        <v>3552</v>
      </c>
      <c r="B171" s="151" t="s">
        <v>64</v>
      </c>
      <c r="C171" s="165"/>
      <c r="D171" s="165"/>
      <c r="E171" s="167">
        <v>300</v>
      </c>
      <c r="F171" s="167">
        <v>300</v>
      </c>
      <c r="G171" s="167">
        <v>300</v>
      </c>
      <c r="H171" s="167">
        <v>300</v>
      </c>
      <c r="I171" s="167">
        <v>300</v>
      </c>
      <c r="J171" s="167">
        <v>300</v>
      </c>
      <c r="K171" s="135"/>
      <c r="L171" s="154"/>
      <c r="M171" s="154">
        <v>5400</v>
      </c>
      <c r="N171" s="154">
        <v>5400</v>
      </c>
      <c r="O171" s="155">
        <v>1440</v>
      </c>
      <c r="P171" s="155">
        <v>4321</v>
      </c>
      <c r="Q171" s="155">
        <v>5761</v>
      </c>
      <c r="R171" s="155">
        <v>5099</v>
      </c>
      <c r="S171" s="155">
        <v>5101</v>
      </c>
      <c r="T171" s="155">
        <v>5185</v>
      </c>
      <c r="U171" s="135"/>
      <c r="V171" s="157">
        <f t="shared" si="58"/>
        <v>0</v>
      </c>
      <c r="W171" s="157">
        <f t="shared" si="58"/>
        <v>1620000</v>
      </c>
      <c r="X171" s="157">
        <f t="shared" si="59"/>
        <v>1620000</v>
      </c>
      <c r="Y171" s="157">
        <f t="shared" ref="Y171:Z177" si="60">F171*O171</f>
        <v>432000</v>
      </c>
      <c r="Z171" s="157">
        <f t="shared" si="60"/>
        <v>1296300</v>
      </c>
      <c r="AA171" s="157">
        <f t="shared" ref="AA171:AA177" si="61">SUM(Y171:Z171)</f>
        <v>1728300</v>
      </c>
      <c r="AB171" s="158">
        <f t="shared" ref="AB171:AD177" si="62">H171*R171</f>
        <v>1529700</v>
      </c>
      <c r="AC171" s="158">
        <f t="shared" si="62"/>
        <v>1530300</v>
      </c>
      <c r="AD171" s="159">
        <f t="shared" si="62"/>
        <v>1555500</v>
      </c>
    </row>
    <row r="172" spans="1:30" x14ac:dyDescent="0.3">
      <c r="A172" s="150">
        <v>3553</v>
      </c>
      <c r="B172" s="151" t="s">
        <v>72</v>
      </c>
      <c r="C172" s="165"/>
      <c r="D172" s="165"/>
      <c r="E172" s="167">
        <v>600</v>
      </c>
      <c r="F172" s="167">
        <v>600</v>
      </c>
      <c r="G172" s="167">
        <v>600</v>
      </c>
      <c r="H172" s="167">
        <v>600</v>
      </c>
      <c r="I172" s="167">
        <v>600</v>
      </c>
      <c r="J172" s="167">
        <v>600</v>
      </c>
      <c r="K172" s="135"/>
      <c r="L172" s="154"/>
      <c r="M172" s="154">
        <v>3578</v>
      </c>
      <c r="N172" s="154">
        <v>3578</v>
      </c>
      <c r="O172" s="155">
        <v>1075</v>
      </c>
      <c r="P172" s="155">
        <v>3224</v>
      </c>
      <c r="Q172" s="155">
        <v>4299</v>
      </c>
      <c r="R172" s="155">
        <v>4320</v>
      </c>
      <c r="S172" s="155">
        <v>3895</v>
      </c>
      <c r="T172" s="155">
        <v>3602</v>
      </c>
      <c r="U172" s="135"/>
      <c r="V172" s="157">
        <f t="shared" si="58"/>
        <v>0</v>
      </c>
      <c r="W172" s="157">
        <f t="shared" si="58"/>
        <v>2146800</v>
      </c>
      <c r="X172" s="157">
        <f t="shared" si="59"/>
        <v>2146800</v>
      </c>
      <c r="Y172" s="157">
        <f t="shared" si="60"/>
        <v>645000</v>
      </c>
      <c r="Z172" s="157">
        <f t="shared" si="60"/>
        <v>1934400</v>
      </c>
      <c r="AA172" s="157">
        <f t="shared" si="61"/>
        <v>2579400</v>
      </c>
      <c r="AB172" s="158">
        <f t="shared" si="62"/>
        <v>2592000</v>
      </c>
      <c r="AC172" s="158">
        <f t="shared" si="62"/>
        <v>2337000</v>
      </c>
      <c r="AD172" s="159">
        <f t="shared" si="62"/>
        <v>2161200</v>
      </c>
    </row>
    <row r="173" spans="1:30" x14ac:dyDescent="0.3">
      <c r="A173" s="150">
        <v>3554</v>
      </c>
      <c r="B173" s="151" t="s">
        <v>66</v>
      </c>
      <c r="C173" s="165"/>
      <c r="D173" s="165"/>
      <c r="E173" s="167">
        <v>0</v>
      </c>
      <c r="F173" s="153">
        <v>0</v>
      </c>
      <c r="G173" s="153">
        <v>0</v>
      </c>
      <c r="H173" s="153">
        <v>0</v>
      </c>
      <c r="I173" s="153">
        <v>0</v>
      </c>
      <c r="J173" s="153">
        <v>0</v>
      </c>
      <c r="K173" s="135"/>
      <c r="L173" s="154"/>
      <c r="M173" s="154">
        <v>845</v>
      </c>
      <c r="N173" s="154">
        <v>845</v>
      </c>
      <c r="O173" s="155">
        <v>277</v>
      </c>
      <c r="P173" s="155">
        <v>832</v>
      </c>
      <c r="Q173" s="155">
        <v>1109</v>
      </c>
      <c r="R173" s="155">
        <v>1182</v>
      </c>
      <c r="S173" s="155">
        <v>1192</v>
      </c>
      <c r="T173" s="155">
        <v>1179</v>
      </c>
      <c r="U173" s="135"/>
      <c r="V173" s="157">
        <f t="shared" si="58"/>
        <v>0</v>
      </c>
      <c r="W173" s="157">
        <f t="shared" si="58"/>
        <v>0</v>
      </c>
      <c r="X173" s="157">
        <f t="shared" si="59"/>
        <v>0</v>
      </c>
      <c r="Y173" s="157">
        <f t="shared" si="60"/>
        <v>0</v>
      </c>
      <c r="Z173" s="157">
        <f t="shared" si="60"/>
        <v>0</v>
      </c>
      <c r="AA173" s="157">
        <f t="shared" si="61"/>
        <v>0</v>
      </c>
      <c r="AB173" s="158">
        <f t="shared" si="62"/>
        <v>0</v>
      </c>
      <c r="AC173" s="158">
        <f t="shared" si="62"/>
        <v>0</v>
      </c>
      <c r="AD173" s="159">
        <f t="shared" si="62"/>
        <v>0</v>
      </c>
    </row>
    <row r="174" spans="1:30" x14ac:dyDescent="0.3">
      <c r="A174" s="150">
        <v>3555</v>
      </c>
      <c r="B174" s="151" t="s">
        <v>67</v>
      </c>
      <c r="C174" s="165"/>
      <c r="D174" s="165"/>
      <c r="E174" s="167">
        <v>0</v>
      </c>
      <c r="F174" s="153">
        <v>0</v>
      </c>
      <c r="G174" s="153">
        <v>0</v>
      </c>
      <c r="H174" s="153">
        <v>0</v>
      </c>
      <c r="I174" s="153">
        <v>0</v>
      </c>
      <c r="J174" s="153">
        <v>0</v>
      </c>
      <c r="K174" s="135"/>
      <c r="L174" s="154"/>
      <c r="M174" s="154">
        <v>595</v>
      </c>
      <c r="N174" s="154">
        <v>595</v>
      </c>
      <c r="O174" s="155">
        <v>158</v>
      </c>
      <c r="P174" s="155">
        <v>476</v>
      </c>
      <c r="Q174" s="155">
        <v>634</v>
      </c>
      <c r="R174" s="155">
        <v>561</v>
      </c>
      <c r="S174" s="155">
        <v>562</v>
      </c>
      <c r="T174" s="155">
        <v>571</v>
      </c>
      <c r="U174" s="135"/>
      <c r="V174" s="157">
        <f t="shared" si="58"/>
        <v>0</v>
      </c>
      <c r="W174" s="157">
        <f t="shared" si="58"/>
        <v>0</v>
      </c>
      <c r="X174" s="157">
        <f t="shared" si="59"/>
        <v>0</v>
      </c>
      <c r="Y174" s="157">
        <f t="shared" si="60"/>
        <v>0</v>
      </c>
      <c r="Z174" s="157">
        <f t="shared" si="60"/>
        <v>0</v>
      </c>
      <c r="AA174" s="157">
        <f t="shared" si="61"/>
        <v>0</v>
      </c>
      <c r="AB174" s="158">
        <f t="shared" si="62"/>
        <v>0</v>
      </c>
      <c r="AC174" s="158">
        <f t="shared" si="62"/>
        <v>0</v>
      </c>
      <c r="AD174" s="159">
        <f t="shared" si="62"/>
        <v>0</v>
      </c>
    </row>
    <row r="175" spans="1:30" x14ac:dyDescent="0.3">
      <c r="A175" s="150">
        <v>3556</v>
      </c>
      <c r="B175" s="151" t="s">
        <v>68</v>
      </c>
      <c r="C175" s="165"/>
      <c r="D175" s="165"/>
      <c r="E175" s="167">
        <v>0</v>
      </c>
      <c r="F175" s="153">
        <v>0</v>
      </c>
      <c r="G175" s="153">
        <v>0</v>
      </c>
      <c r="H175" s="153">
        <v>0</v>
      </c>
      <c r="I175" s="153">
        <v>0</v>
      </c>
      <c r="J175" s="153">
        <v>0</v>
      </c>
      <c r="K175" s="135"/>
      <c r="L175" s="154"/>
      <c r="M175" s="154">
        <v>397</v>
      </c>
      <c r="N175" s="154">
        <v>397</v>
      </c>
      <c r="O175" s="155">
        <v>119</v>
      </c>
      <c r="P175" s="155">
        <v>358</v>
      </c>
      <c r="Q175" s="155">
        <v>477</v>
      </c>
      <c r="R175" s="155">
        <v>479</v>
      </c>
      <c r="S175" s="155">
        <v>432</v>
      </c>
      <c r="T175" s="155">
        <v>399</v>
      </c>
      <c r="U175" s="135"/>
      <c r="V175" s="157">
        <f t="shared" si="58"/>
        <v>0</v>
      </c>
      <c r="W175" s="157">
        <f t="shared" si="58"/>
        <v>0</v>
      </c>
      <c r="X175" s="157">
        <f t="shared" si="59"/>
        <v>0</v>
      </c>
      <c r="Y175" s="157">
        <f t="shared" si="60"/>
        <v>0</v>
      </c>
      <c r="Z175" s="157">
        <f t="shared" si="60"/>
        <v>0</v>
      </c>
      <c r="AA175" s="157">
        <f t="shared" si="61"/>
        <v>0</v>
      </c>
      <c r="AB175" s="158">
        <f t="shared" si="62"/>
        <v>0</v>
      </c>
      <c r="AC175" s="158">
        <f t="shared" si="62"/>
        <v>0</v>
      </c>
      <c r="AD175" s="159">
        <f t="shared" si="62"/>
        <v>0</v>
      </c>
    </row>
    <row r="176" spans="1:30" x14ac:dyDescent="0.3">
      <c r="A176" s="150">
        <v>3557</v>
      </c>
      <c r="B176" s="151" t="s">
        <v>69</v>
      </c>
      <c r="C176" s="165"/>
      <c r="D176" s="165"/>
      <c r="E176" s="167">
        <v>0</v>
      </c>
      <c r="F176" s="153">
        <v>0</v>
      </c>
      <c r="G176" s="153">
        <v>0</v>
      </c>
      <c r="H176" s="153">
        <v>0</v>
      </c>
      <c r="I176" s="153">
        <v>0</v>
      </c>
      <c r="J176" s="153">
        <v>0</v>
      </c>
      <c r="K176" s="135"/>
      <c r="L176" s="154"/>
      <c r="M176" s="154">
        <v>0</v>
      </c>
      <c r="N176" s="154">
        <v>0</v>
      </c>
      <c r="O176" s="155">
        <v>0</v>
      </c>
      <c r="P176" s="155">
        <v>1</v>
      </c>
      <c r="Q176" s="155">
        <v>1</v>
      </c>
      <c r="R176" s="155">
        <v>1</v>
      </c>
      <c r="S176" s="155">
        <v>1</v>
      </c>
      <c r="T176" s="155">
        <v>1</v>
      </c>
      <c r="U176" s="135"/>
      <c r="V176" s="157">
        <f t="shared" si="58"/>
        <v>0</v>
      </c>
      <c r="W176" s="157">
        <f t="shared" si="58"/>
        <v>0</v>
      </c>
      <c r="X176" s="157">
        <f t="shared" si="59"/>
        <v>0</v>
      </c>
      <c r="Y176" s="157">
        <f t="shared" si="60"/>
        <v>0</v>
      </c>
      <c r="Z176" s="157">
        <f t="shared" si="60"/>
        <v>0</v>
      </c>
      <c r="AA176" s="157">
        <f t="shared" si="61"/>
        <v>0</v>
      </c>
      <c r="AB176" s="158">
        <f t="shared" si="62"/>
        <v>0</v>
      </c>
      <c r="AC176" s="158">
        <f t="shared" si="62"/>
        <v>0</v>
      </c>
      <c r="AD176" s="159">
        <f t="shared" si="62"/>
        <v>0</v>
      </c>
    </row>
    <row r="177" spans="1:30" x14ac:dyDescent="0.3">
      <c r="A177" s="150">
        <v>3558</v>
      </c>
      <c r="B177" s="151" t="s">
        <v>70</v>
      </c>
      <c r="C177" s="165"/>
      <c r="D177" s="165"/>
      <c r="E177" s="167">
        <v>0</v>
      </c>
      <c r="F177" s="153">
        <v>0</v>
      </c>
      <c r="G177" s="153">
        <v>0</v>
      </c>
      <c r="H177" s="153">
        <v>0</v>
      </c>
      <c r="I177" s="153">
        <v>0</v>
      </c>
      <c r="J177" s="153">
        <v>0</v>
      </c>
      <c r="K177" s="135"/>
      <c r="L177" s="154"/>
      <c r="M177" s="154">
        <v>60</v>
      </c>
      <c r="N177" s="154">
        <v>60</v>
      </c>
      <c r="O177" s="155">
        <v>18</v>
      </c>
      <c r="P177" s="155">
        <v>55</v>
      </c>
      <c r="Q177" s="155">
        <v>73</v>
      </c>
      <c r="R177" s="155">
        <v>73</v>
      </c>
      <c r="S177" s="155">
        <v>72</v>
      </c>
      <c r="T177" s="155">
        <v>71</v>
      </c>
      <c r="U177" s="135"/>
      <c r="V177" s="157">
        <f t="shared" si="58"/>
        <v>0</v>
      </c>
      <c r="W177" s="157">
        <f t="shared" si="58"/>
        <v>0</v>
      </c>
      <c r="X177" s="157">
        <f t="shared" si="59"/>
        <v>0</v>
      </c>
      <c r="Y177" s="157">
        <f t="shared" si="60"/>
        <v>0</v>
      </c>
      <c r="Z177" s="157">
        <f t="shared" si="60"/>
        <v>0</v>
      </c>
      <c r="AA177" s="157">
        <f t="shared" si="61"/>
        <v>0</v>
      </c>
      <c r="AB177" s="158">
        <f t="shared" si="62"/>
        <v>0</v>
      </c>
      <c r="AC177" s="158">
        <f t="shared" si="62"/>
        <v>0</v>
      </c>
      <c r="AD177" s="159">
        <f t="shared" si="62"/>
        <v>0</v>
      </c>
    </row>
    <row r="178" spans="1:30" x14ac:dyDescent="0.3">
      <c r="A178" s="204" t="s">
        <v>2</v>
      </c>
      <c r="B178" s="205"/>
      <c r="C178" s="165"/>
      <c r="D178" s="165"/>
      <c r="E178" s="165"/>
      <c r="F178" s="165"/>
      <c r="G178" s="165"/>
      <c r="H178" s="165"/>
      <c r="I178" s="165"/>
      <c r="J178" s="165"/>
      <c r="K178" s="135"/>
      <c r="L178" s="166"/>
      <c r="M178" s="154"/>
      <c r="N178" s="154"/>
      <c r="O178" s="155"/>
      <c r="P178" s="155"/>
      <c r="Q178" s="229"/>
      <c r="R178" s="229"/>
      <c r="S178" s="229"/>
      <c r="T178" s="229"/>
      <c r="U178" s="135"/>
      <c r="V178" s="157">
        <f t="shared" ref="V178:AD178" si="63">SUM(V170:V177)</f>
        <v>0</v>
      </c>
      <c r="W178" s="157">
        <f t="shared" si="63"/>
        <v>4974600</v>
      </c>
      <c r="X178" s="157">
        <f t="shared" si="63"/>
        <v>4974600</v>
      </c>
      <c r="Y178" s="157">
        <f t="shared" si="63"/>
        <v>1473150</v>
      </c>
      <c r="Z178" s="157">
        <f t="shared" si="63"/>
        <v>4419000</v>
      </c>
      <c r="AA178" s="157">
        <f t="shared" si="63"/>
        <v>5892150</v>
      </c>
      <c r="AB178" s="157">
        <f t="shared" si="63"/>
        <v>5810700</v>
      </c>
      <c r="AC178" s="157">
        <f t="shared" si="63"/>
        <v>5570400</v>
      </c>
      <c r="AD178" s="159">
        <f t="shared" si="63"/>
        <v>5401500</v>
      </c>
    </row>
    <row r="179" spans="1:30" x14ac:dyDescent="0.3">
      <c r="A179" s="150">
        <v>1559</v>
      </c>
      <c r="B179" s="151" t="s">
        <v>205</v>
      </c>
      <c r="C179" s="206" t="s">
        <v>213</v>
      </c>
      <c r="D179" s="206" t="s">
        <v>213</v>
      </c>
      <c r="E179" s="206" t="s">
        <v>213</v>
      </c>
      <c r="F179" s="206" t="s">
        <v>213</v>
      </c>
      <c r="G179" s="206" t="s">
        <v>213</v>
      </c>
      <c r="H179" s="206" t="s">
        <v>213</v>
      </c>
      <c r="I179" s="206" t="s">
        <v>213</v>
      </c>
      <c r="J179" s="206" t="s">
        <v>213</v>
      </c>
      <c r="K179" s="135"/>
      <c r="L179" s="207">
        <v>2082238</v>
      </c>
      <c r="M179" s="207">
        <v>2915133</v>
      </c>
      <c r="N179" s="207">
        <v>4997371</v>
      </c>
      <c r="O179" s="208">
        <v>0</v>
      </c>
      <c r="P179" s="208">
        <v>0</v>
      </c>
      <c r="Q179" s="230">
        <v>0</v>
      </c>
      <c r="R179" s="209">
        <v>0</v>
      </c>
      <c r="S179" s="209">
        <v>0</v>
      </c>
      <c r="T179" s="209">
        <v>0</v>
      </c>
      <c r="U179" s="135"/>
      <c r="V179" s="157">
        <v>2082237.5</v>
      </c>
      <c r="W179" s="157">
        <v>2915132.5</v>
      </c>
      <c r="X179" s="157">
        <f>V179+W179</f>
        <v>4997370</v>
      </c>
      <c r="Y179" s="157">
        <v>0</v>
      </c>
      <c r="Z179" s="157">
        <v>0</v>
      </c>
      <c r="AA179" s="157">
        <v>0</v>
      </c>
      <c r="AB179" s="157">
        <v>0</v>
      </c>
      <c r="AC179" s="157">
        <v>0</v>
      </c>
      <c r="AD179" s="159">
        <v>0</v>
      </c>
    </row>
    <row r="180" spans="1:30" x14ac:dyDescent="0.3">
      <c r="A180" s="162" t="s">
        <v>9</v>
      </c>
      <c r="B180" s="163"/>
      <c r="C180" s="165"/>
      <c r="D180" s="165"/>
      <c r="E180" s="165"/>
      <c r="F180" s="165"/>
      <c r="G180" s="165"/>
      <c r="H180" s="165"/>
      <c r="I180" s="165"/>
      <c r="J180" s="165"/>
      <c r="K180" s="135"/>
      <c r="L180" s="166"/>
      <c r="M180" s="154"/>
      <c r="N180" s="154"/>
      <c r="O180" s="155"/>
      <c r="P180" s="229"/>
      <c r="Q180" s="229"/>
      <c r="R180" s="229"/>
      <c r="S180" s="229"/>
      <c r="T180" s="229"/>
      <c r="U180" s="135"/>
      <c r="V180" s="189">
        <f t="shared" ref="V180:AD180" si="64">SUM(V179,V178,V167,V156)</f>
        <v>597563192.5</v>
      </c>
      <c r="W180" s="189">
        <f t="shared" si="64"/>
        <v>101278532.5</v>
      </c>
      <c r="X180" s="189">
        <f t="shared" si="64"/>
        <v>698841725</v>
      </c>
      <c r="Y180" s="189">
        <f t="shared" si="64"/>
        <v>117351150</v>
      </c>
      <c r="Z180" s="189">
        <f t="shared" si="64"/>
        <v>352053900</v>
      </c>
      <c r="AA180" s="189">
        <f t="shared" si="64"/>
        <v>469405050</v>
      </c>
      <c r="AB180" s="189">
        <f t="shared" si="64"/>
        <v>481389600</v>
      </c>
      <c r="AC180" s="189">
        <f t="shared" si="64"/>
        <v>490224600</v>
      </c>
      <c r="AD180" s="231">
        <f t="shared" si="64"/>
        <v>481305000</v>
      </c>
    </row>
    <row r="181" spans="1:30" x14ac:dyDescent="0.3">
      <c r="A181" s="190"/>
      <c r="B181" s="163"/>
      <c r="C181" s="165"/>
      <c r="D181" s="165"/>
      <c r="E181" s="165"/>
      <c r="F181" s="165"/>
      <c r="G181" s="165"/>
      <c r="H181" s="165"/>
      <c r="I181" s="165"/>
      <c r="J181" s="165"/>
      <c r="K181" s="135"/>
      <c r="L181" s="166"/>
      <c r="M181" s="154"/>
      <c r="N181" s="154"/>
      <c r="O181" s="155"/>
      <c r="P181" s="155"/>
      <c r="Q181" s="229"/>
      <c r="R181" s="229"/>
      <c r="S181" s="229"/>
      <c r="T181" s="229"/>
      <c r="U181" s="135"/>
      <c r="V181" s="157"/>
      <c r="W181" s="157"/>
      <c r="X181" s="157"/>
      <c r="Y181" s="157"/>
      <c r="Z181" s="157"/>
      <c r="AA181" s="157"/>
      <c r="AB181" s="158"/>
      <c r="AC181" s="157"/>
      <c r="AD181" s="159"/>
    </row>
    <row r="182" spans="1:30" x14ac:dyDescent="0.3">
      <c r="A182" s="162" t="s">
        <v>73</v>
      </c>
      <c r="B182" s="163"/>
      <c r="C182" s="165"/>
      <c r="D182" s="165"/>
      <c r="E182" s="165"/>
      <c r="F182" s="165"/>
      <c r="G182" s="165"/>
      <c r="H182" s="165"/>
      <c r="I182" s="165"/>
      <c r="J182" s="165"/>
      <c r="K182" s="135"/>
      <c r="L182" s="166"/>
      <c r="M182" s="166"/>
      <c r="N182" s="166"/>
      <c r="O182" s="155"/>
      <c r="P182" s="155"/>
      <c r="Q182" s="229"/>
      <c r="R182" s="229"/>
      <c r="S182" s="229"/>
      <c r="T182" s="229"/>
      <c r="U182" s="135"/>
      <c r="V182" s="157"/>
      <c r="W182" s="157"/>
      <c r="X182" s="157"/>
      <c r="Y182" s="157"/>
      <c r="Z182" s="157"/>
      <c r="AA182" s="157"/>
      <c r="AB182" s="158"/>
      <c r="AC182" s="157"/>
      <c r="AD182" s="159"/>
    </row>
    <row r="183" spans="1:30" x14ac:dyDescent="0.3">
      <c r="A183" s="150">
        <v>1251</v>
      </c>
      <c r="B183" s="151" t="s">
        <v>74</v>
      </c>
      <c r="C183" s="191">
        <v>150</v>
      </c>
      <c r="D183" s="191">
        <v>150</v>
      </c>
      <c r="E183" s="153">
        <v>160</v>
      </c>
      <c r="F183" s="153">
        <v>160</v>
      </c>
      <c r="G183" s="153">
        <v>160</v>
      </c>
      <c r="H183" s="153">
        <v>160</v>
      </c>
      <c r="I183" s="153">
        <v>160</v>
      </c>
      <c r="J183" s="153">
        <v>160</v>
      </c>
      <c r="K183" s="135"/>
      <c r="L183" s="154">
        <v>65468</v>
      </c>
      <c r="M183" s="154">
        <v>32734</v>
      </c>
      <c r="N183" s="154">
        <v>98202</v>
      </c>
      <c r="O183" s="154">
        <v>22414</v>
      </c>
      <c r="P183" s="168">
        <v>67243</v>
      </c>
      <c r="Q183" s="156">
        <v>89657</v>
      </c>
      <c r="R183" s="156">
        <v>99952</v>
      </c>
      <c r="S183" s="156">
        <v>99298</v>
      </c>
      <c r="T183" s="156">
        <v>97938</v>
      </c>
      <c r="U183" s="135"/>
      <c r="V183" s="157">
        <f t="shared" ref="V183:W187" si="65">L183*D183</f>
        <v>9820200</v>
      </c>
      <c r="W183" s="157">
        <f t="shared" si="65"/>
        <v>5237440</v>
      </c>
      <c r="X183" s="157">
        <f>V183+W183</f>
        <v>15057640</v>
      </c>
      <c r="Y183" s="157">
        <f t="shared" ref="Y183:Z187" si="66">F183*O183</f>
        <v>3586240</v>
      </c>
      <c r="Z183" s="157">
        <f t="shared" si="66"/>
        <v>10758880</v>
      </c>
      <c r="AA183" s="157">
        <f>SUM(Y183:Z183)</f>
        <v>14345120</v>
      </c>
      <c r="AB183" s="157">
        <f t="shared" ref="AB183:AD187" si="67">H183*R183</f>
        <v>15992320</v>
      </c>
      <c r="AC183" s="157">
        <f t="shared" si="67"/>
        <v>15887680</v>
      </c>
      <c r="AD183" s="159">
        <f t="shared" si="67"/>
        <v>15670080</v>
      </c>
    </row>
    <row r="184" spans="1:30" x14ac:dyDescent="0.3">
      <c r="A184" s="150">
        <v>1252</v>
      </c>
      <c r="B184" s="151" t="s">
        <v>75</v>
      </c>
      <c r="C184" s="191">
        <v>560</v>
      </c>
      <c r="D184" s="191">
        <v>570</v>
      </c>
      <c r="E184" s="153">
        <v>580</v>
      </c>
      <c r="F184" s="153">
        <v>580</v>
      </c>
      <c r="G184" s="153">
        <v>580</v>
      </c>
      <c r="H184" s="153">
        <v>580</v>
      </c>
      <c r="I184" s="153">
        <v>580</v>
      </c>
      <c r="J184" s="153">
        <v>580</v>
      </c>
      <c r="K184" s="135"/>
      <c r="L184" s="154">
        <v>29066</v>
      </c>
      <c r="M184" s="154">
        <v>14533</v>
      </c>
      <c r="N184" s="154">
        <v>43599</v>
      </c>
      <c r="O184" s="155">
        <v>9951</v>
      </c>
      <c r="P184" s="155">
        <v>29854</v>
      </c>
      <c r="Q184" s="156">
        <v>39805</v>
      </c>
      <c r="R184" s="156">
        <v>44376</v>
      </c>
      <c r="S184" s="156">
        <v>44085</v>
      </c>
      <c r="T184" s="156">
        <v>43481</v>
      </c>
      <c r="U184" s="135"/>
      <c r="V184" s="157">
        <f t="shared" si="65"/>
        <v>16567620</v>
      </c>
      <c r="W184" s="157">
        <f t="shared" si="65"/>
        <v>8429140</v>
      </c>
      <c r="X184" s="157">
        <f>V184+W184</f>
        <v>24996760</v>
      </c>
      <c r="Y184" s="157">
        <f t="shared" si="66"/>
        <v>5771580</v>
      </c>
      <c r="Z184" s="157">
        <f t="shared" si="66"/>
        <v>17315320</v>
      </c>
      <c r="AA184" s="157">
        <f>SUM(Y184:Z184)</f>
        <v>23086900</v>
      </c>
      <c r="AB184" s="158">
        <f t="shared" si="67"/>
        <v>25738080</v>
      </c>
      <c r="AC184" s="158">
        <f t="shared" si="67"/>
        <v>25569300</v>
      </c>
      <c r="AD184" s="159">
        <f t="shared" si="67"/>
        <v>25218980</v>
      </c>
    </row>
    <row r="185" spans="1:30" x14ac:dyDescent="0.3">
      <c r="A185" s="150">
        <v>1253</v>
      </c>
      <c r="B185" s="151" t="s">
        <v>76</v>
      </c>
      <c r="C185" s="191">
        <v>1270</v>
      </c>
      <c r="D185" s="191">
        <v>1300</v>
      </c>
      <c r="E185" s="153">
        <v>1320</v>
      </c>
      <c r="F185" s="153">
        <v>1320</v>
      </c>
      <c r="G185" s="153">
        <v>1320</v>
      </c>
      <c r="H185" s="153">
        <v>1320</v>
      </c>
      <c r="I185" s="153">
        <v>1320</v>
      </c>
      <c r="J185" s="153">
        <v>1320</v>
      </c>
      <c r="K185" s="135"/>
      <c r="L185" s="154">
        <v>27472</v>
      </c>
      <c r="M185" s="154">
        <v>13736</v>
      </c>
      <c r="N185" s="154">
        <v>41208</v>
      </c>
      <c r="O185" s="155">
        <v>9406</v>
      </c>
      <c r="P185" s="155">
        <v>28217</v>
      </c>
      <c r="Q185" s="156">
        <v>37623</v>
      </c>
      <c r="R185" s="156">
        <v>41943</v>
      </c>
      <c r="S185" s="156">
        <v>41669</v>
      </c>
      <c r="T185" s="156">
        <v>41098</v>
      </c>
      <c r="U185" s="135"/>
      <c r="V185" s="157">
        <f t="shared" si="65"/>
        <v>35713600</v>
      </c>
      <c r="W185" s="157">
        <f t="shared" si="65"/>
        <v>18131520</v>
      </c>
      <c r="X185" s="157">
        <f>V185+W185</f>
        <v>53845120</v>
      </c>
      <c r="Y185" s="157">
        <f t="shared" si="66"/>
        <v>12415920</v>
      </c>
      <c r="Z185" s="157">
        <f t="shared" si="66"/>
        <v>37246440</v>
      </c>
      <c r="AA185" s="157">
        <f>SUM(Y185:Z185)</f>
        <v>49662360</v>
      </c>
      <c r="AB185" s="158">
        <f t="shared" si="67"/>
        <v>55364760</v>
      </c>
      <c r="AC185" s="158">
        <f t="shared" si="67"/>
        <v>55003080</v>
      </c>
      <c r="AD185" s="159">
        <f t="shared" si="67"/>
        <v>54249360</v>
      </c>
    </row>
    <row r="186" spans="1:30" x14ac:dyDescent="0.3">
      <c r="A186" s="150">
        <v>1254</v>
      </c>
      <c r="B186" s="151" t="s">
        <v>77</v>
      </c>
      <c r="C186" s="191">
        <v>1980</v>
      </c>
      <c r="D186" s="191">
        <v>2030</v>
      </c>
      <c r="E186" s="153">
        <v>2060</v>
      </c>
      <c r="F186" s="153">
        <v>2060</v>
      </c>
      <c r="G186" s="153">
        <v>2060</v>
      </c>
      <c r="H186" s="153">
        <v>2060</v>
      </c>
      <c r="I186" s="153">
        <v>2060</v>
      </c>
      <c r="J186" s="153">
        <v>2060</v>
      </c>
      <c r="K186" s="135"/>
      <c r="L186" s="154">
        <v>1882</v>
      </c>
      <c r="M186" s="154">
        <v>941</v>
      </c>
      <c r="N186" s="154">
        <v>2823</v>
      </c>
      <c r="O186" s="155">
        <v>644</v>
      </c>
      <c r="P186" s="155">
        <v>1933</v>
      </c>
      <c r="Q186" s="156">
        <v>2577</v>
      </c>
      <c r="R186" s="156">
        <v>2873</v>
      </c>
      <c r="S186" s="156">
        <v>2854</v>
      </c>
      <c r="T186" s="156">
        <v>2815</v>
      </c>
      <c r="U186" s="135"/>
      <c r="V186" s="157">
        <f t="shared" si="65"/>
        <v>3820460</v>
      </c>
      <c r="W186" s="157">
        <f t="shared" si="65"/>
        <v>1938460</v>
      </c>
      <c r="X186" s="157">
        <f>V186+W186</f>
        <v>5758920</v>
      </c>
      <c r="Y186" s="157">
        <f t="shared" si="66"/>
        <v>1326640</v>
      </c>
      <c r="Z186" s="157">
        <f t="shared" si="66"/>
        <v>3981980</v>
      </c>
      <c r="AA186" s="157">
        <f>SUM(Y186:Z186)</f>
        <v>5308620</v>
      </c>
      <c r="AB186" s="158">
        <f t="shared" si="67"/>
        <v>5918380</v>
      </c>
      <c r="AC186" s="158">
        <f t="shared" si="67"/>
        <v>5879240</v>
      </c>
      <c r="AD186" s="159">
        <f t="shared" si="67"/>
        <v>5798900</v>
      </c>
    </row>
    <row r="187" spans="1:30" x14ac:dyDescent="0.3">
      <c r="A187" s="150">
        <v>1255</v>
      </c>
      <c r="B187" s="151" t="s">
        <v>78</v>
      </c>
      <c r="C187" s="191">
        <v>2690</v>
      </c>
      <c r="D187" s="191">
        <v>2760</v>
      </c>
      <c r="E187" s="153">
        <v>2800</v>
      </c>
      <c r="F187" s="153">
        <v>2800</v>
      </c>
      <c r="G187" s="153">
        <v>2800</v>
      </c>
      <c r="H187" s="153">
        <v>2800</v>
      </c>
      <c r="I187" s="153">
        <v>2800</v>
      </c>
      <c r="J187" s="153">
        <v>2800</v>
      </c>
      <c r="K187" s="135"/>
      <c r="L187" s="154">
        <v>2340</v>
      </c>
      <c r="M187" s="154">
        <v>1170</v>
      </c>
      <c r="N187" s="154">
        <v>3510</v>
      </c>
      <c r="O187" s="155">
        <v>801</v>
      </c>
      <c r="P187" s="155">
        <v>2404</v>
      </c>
      <c r="Q187" s="156">
        <v>3205</v>
      </c>
      <c r="R187" s="156">
        <v>3573</v>
      </c>
      <c r="S187" s="156">
        <v>3550</v>
      </c>
      <c r="T187" s="156">
        <v>3501</v>
      </c>
      <c r="U187" s="135"/>
      <c r="V187" s="157">
        <f t="shared" si="65"/>
        <v>6458400</v>
      </c>
      <c r="W187" s="157">
        <f t="shared" si="65"/>
        <v>3276000</v>
      </c>
      <c r="X187" s="157">
        <f>V187+W187</f>
        <v>9734400</v>
      </c>
      <c r="Y187" s="157">
        <f t="shared" si="66"/>
        <v>2242800</v>
      </c>
      <c r="Z187" s="157">
        <f t="shared" si="66"/>
        <v>6731200</v>
      </c>
      <c r="AA187" s="157">
        <f>SUM(Y187:Z187)</f>
        <v>8974000</v>
      </c>
      <c r="AB187" s="158">
        <f t="shared" si="67"/>
        <v>10004400</v>
      </c>
      <c r="AC187" s="158">
        <f t="shared" si="67"/>
        <v>9940000</v>
      </c>
      <c r="AD187" s="159">
        <f t="shared" si="67"/>
        <v>9802800</v>
      </c>
    </row>
    <row r="188" spans="1:30" x14ac:dyDescent="0.3">
      <c r="A188" s="232" t="s">
        <v>73</v>
      </c>
      <c r="B188" s="163"/>
      <c r="C188" s="165"/>
      <c r="D188" s="165"/>
      <c r="E188" s="167"/>
      <c r="F188" s="167"/>
      <c r="G188" s="167"/>
      <c r="H188" s="167"/>
      <c r="I188" s="167"/>
      <c r="J188" s="167"/>
      <c r="K188" s="135"/>
      <c r="L188" s="154"/>
      <c r="M188" s="154"/>
      <c r="N188" s="154"/>
      <c r="O188" s="155"/>
      <c r="P188" s="155"/>
      <c r="Q188" s="156"/>
      <c r="R188" s="156"/>
      <c r="S188" s="156"/>
      <c r="T188" s="156"/>
      <c r="U188" s="135"/>
      <c r="V188" s="157">
        <f t="shared" ref="V188:AD188" si="68">SUM(V183:V187)</f>
        <v>72380280</v>
      </c>
      <c r="W188" s="157">
        <f t="shared" si="68"/>
        <v>37012560</v>
      </c>
      <c r="X188" s="157">
        <f t="shared" si="68"/>
        <v>109392840</v>
      </c>
      <c r="Y188" s="157">
        <f t="shared" si="68"/>
        <v>25343180</v>
      </c>
      <c r="Z188" s="157">
        <f t="shared" si="68"/>
        <v>76033820</v>
      </c>
      <c r="AA188" s="157">
        <f t="shared" si="68"/>
        <v>101377000</v>
      </c>
      <c r="AB188" s="157">
        <f t="shared" si="68"/>
        <v>113017940</v>
      </c>
      <c r="AC188" s="157">
        <f t="shared" si="68"/>
        <v>112279300</v>
      </c>
      <c r="AD188" s="159">
        <f t="shared" si="68"/>
        <v>110740120</v>
      </c>
    </row>
    <row r="189" spans="1:30" x14ac:dyDescent="0.3">
      <c r="A189" s="232"/>
      <c r="B189" s="163"/>
      <c r="C189" s="165"/>
      <c r="D189" s="165"/>
      <c r="E189" s="167"/>
      <c r="F189" s="167"/>
      <c r="G189" s="167"/>
      <c r="H189" s="167"/>
      <c r="I189" s="167"/>
      <c r="J189" s="167"/>
      <c r="K189" s="135"/>
      <c r="L189" s="154"/>
      <c r="M189" s="154"/>
      <c r="N189" s="154"/>
      <c r="O189" s="155"/>
      <c r="P189" s="155"/>
      <c r="Q189" s="156"/>
      <c r="R189" s="156"/>
      <c r="S189" s="156"/>
      <c r="T189" s="156"/>
      <c r="U189" s="135"/>
      <c r="V189" s="157"/>
      <c r="W189" s="157"/>
      <c r="X189" s="157"/>
      <c r="Y189" s="157"/>
      <c r="Z189" s="157"/>
      <c r="AA189" s="157"/>
      <c r="AB189" s="158"/>
      <c r="AC189" s="157"/>
      <c r="AD189" s="159"/>
    </row>
    <row r="190" spans="1:30" x14ac:dyDescent="0.3">
      <c r="A190" s="232" t="s">
        <v>79</v>
      </c>
      <c r="B190" s="163"/>
      <c r="C190" s="165"/>
      <c r="D190" s="165"/>
      <c r="E190" s="167"/>
      <c r="F190" s="167"/>
      <c r="G190" s="167"/>
      <c r="H190" s="167"/>
      <c r="I190" s="167"/>
      <c r="J190" s="167"/>
      <c r="K190" s="135"/>
      <c r="L190" s="154"/>
      <c r="M190" s="154"/>
      <c r="N190" s="154"/>
      <c r="O190" s="155"/>
      <c r="P190" s="155"/>
      <c r="Q190" s="156"/>
      <c r="R190" s="156"/>
      <c r="S190" s="156"/>
      <c r="T190" s="156"/>
      <c r="U190" s="135"/>
      <c r="V190" s="157"/>
      <c r="W190" s="157"/>
      <c r="X190" s="157"/>
      <c r="Y190" s="157"/>
      <c r="Z190" s="157"/>
      <c r="AA190" s="157"/>
      <c r="AB190" s="158"/>
      <c r="AC190" s="157"/>
      <c r="AD190" s="159"/>
    </row>
    <row r="191" spans="1:30" x14ac:dyDescent="0.3">
      <c r="A191" s="150">
        <v>2251</v>
      </c>
      <c r="B191" s="151" t="s">
        <v>74</v>
      </c>
      <c r="C191" s="165">
        <v>75</v>
      </c>
      <c r="D191" s="165">
        <v>75</v>
      </c>
      <c r="E191" s="167">
        <v>80</v>
      </c>
      <c r="F191" s="153">
        <v>80</v>
      </c>
      <c r="G191" s="153">
        <v>80</v>
      </c>
      <c r="H191" s="153">
        <v>80</v>
      </c>
      <c r="I191" s="153">
        <v>80</v>
      </c>
      <c r="J191" s="153">
        <v>80</v>
      </c>
      <c r="K191" s="135"/>
      <c r="L191" s="154">
        <v>15853</v>
      </c>
      <c r="M191" s="154">
        <v>7926</v>
      </c>
      <c r="N191" s="154">
        <v>23779</v>
      </c>
      <c r="O191" s="155">
        <v>5428</v>
      </c>
      <c r="P191" s="155">
        <v>16282</v>
      </c>
      <c r="Q191" s="156">
        <v>21710</v>
      </c>
      <c r="R191" s="156">
        <v>24203</v>
      </c>
      <c r="S191" s="156">
        <v>24045</v>
      </c>
      <c r="T191" s="156">
        <v>23716</v>
      </c>
      <c r="U191" s="135"/>
      <c r="V191" s="157">
        <f t="shared" ref="V191:W195" si="69">L191*D191</f>
        <v>1188975</v>
      </c>
      <c r="W191" s="157">
        <f t="shared" si="69"/>
        <v>634080</v>
      </c>
      <c r="X191" s="157">
        <f>V191+W191</f>
        <v>1823055</v>
      </c>
      <c r="Y191" s="157">
        <f t="shared" ref="Y191:Z195" si="70">F191*O191</f>
        <v>434240</v>
      </c>
      <c r="Z191" s="157">
        <f t="shared" si="70"/>
        <v>1302560</v>
      </c>
      <c r="AA191" s="157">
        <f>SUM(Y191:Z191)</f>
        <v>1736800</v>
      </c>
      <c r="AB191" s="158">
        <f t="shared" ref="AB191:AD195" si="71">H191*R191</f>
        <v>1936240</v>
      </c>
      <c r="AC191" s="158">
        <f t="shared" si="71"/>
        <v>1923600</v>
      </c>
      <c r="AD191" s="159">
        <f t="shared" si="71"/>
        <v>1897280</v>
      </c>
    </row>
    <row r="192" spans="1:30" x14ac:dyDescent="0.3">
      <c r="A192" s="150">
        <v>2252</v>
      </c>
      <c r="B192" s="151" t="s">
        <v>75</v>
      </c>
      <c r="C192" s="165">
        <v>280</v>
      </c>
      <c r="D192" s="165">
        <v>285</v>
      </c>
      <c r="E192" s="167">
        <v>290</v>
      </c>
      <c r="F192" s="153">
        <v>290</v>
      </c>
      <c r="G192" s="153">
        <v>290</v>
      </c>
      <c r="H192" s="153">
        <v>290</v>
      </c>
      <c r="I192" s="153">
        <v>290</v>
      </c>
      <c r="J192" s="153">
        <v>290</v>
      </c>
      <c r="K192" s="135"/>
      <c r="L192" s="154">
        <v>8762</v>
      </c>
      <c r="M192" s="154">
        <v>4381</v>
      </c>
      <c r="N192" s="154">
        <v>13143</v>
      </c>
      <c r="O192" s="155">
        <v>3000</v>
      </c>
      <c r="P192" s="155">
        <v>8999</v>
      </c>
      <c r="Q192" s="156">
        <v>11999</v>
      </c>
      <c r="R192" s="156">
        <v>13377</v>
      </c>
      <c r="S192" s="156">
        <v>13289</v>
      </c>
      <c r="T192" s="156">
        <v>13107</v>
      </c>
      <c r="U192" s="135"/>
      <c r="V192" s="157">
        <f t="shared" si="69"/>
        <v>2497170</v>
      </c>
      <c r="W192" s="157">
        <f t="shared" si="69"/>
        <v>1270490</v>
      </c>
      <c r="X192" s="157">
        <f>V192+W192</f>
        <v>3767660</v>
      </c>
      <c r="Y192" s="157">
        <f t="shared" si="70"/>
        <v>870000</v>
      </c>
      <c r="Z192" s="157">
        <f t="shared" si="70"/>
        <v>2609710</v>
      </c>
      <c r="AA192" s="157">
        <f>SUM(Y192:Z192)</f>
        <v>3479710</v>
      </c>
      <c r="AB192" s="158">
        <f t="shared" si="71"/>
        <v>3879330</v>
      </c>
      <c r="AC192" s="158">
        <f t="shared" si="71"/>
        <v>3853810</v>
      </c>
      <c r="AD192" s="159">
        <f t="shared" si="71"/>
        <v>3801030</v>
      </c>
    </row>
    <row r="193" spans="1:30" x14ac:dyDescent="0.3">
      <c r="A193" s="150">
        <v>2253</v>
      </c>
      <c r="B193" s="151" t="s">
        <v>76</v>
      </c>
      <c r="C193" s="165">
        <v>635</v>
      </c>
      <c r="D193" s="165">
        <v>650</v>
      </c>
      <c r="E193" s="167">
        <v>660</v>
      </c>
      <c r="F193" s="153">
        <v>660</v>
      </c>
      <c r="G193" s="153">
        <v>660</v>
      </c>
      <c r="H193" s="153">
        <v>660</v>
      </c>
      <c r="I193" s="153">
        <v>660</v>
      </c>
      <c r="J193" s="153">
        <v>660</v>
      </c>
      <c r="K193" s="135"/>
      <c r="L193" s="154">
        <v>13512</v>
      </c>
      <c r="M193" s="154">
        <v>6756</v>
      </c>
      <c r="N193" s="154">
        <v>20268</v>
      </c>
      <c r="O193" s="155">
        <v>4626</v>
      </c>
      <c r="P193" s="155">
        <v>13878</v>
      </c>
      <c r="Q193" s="156">
        <v>18504</v>
      </c>
      <c r="R193" s="156">
        <v>20629</v>
      </c>
      <c r="S193" s="156">
        <v>20494</v>
      </c>
      <c r="T193" s="156">
        <v>20213</v>
      </c>
      <c r="U193" s="135"/>
      <c r="V193" s="157">
        <f t="shared" si="69"/>
        <v>8782800</v>
      </c>
      <c r="W193" s="157">
        <f t="shared" si="69"/>
        <v>4458960</v>
      </c>
      <c r="X193" s="157">
        <f>V193+W193</f>
        <v>13241760</v>
      </c>
      <c r="Y193" s="157">
        <f t="shared" si="70"/>
        <v>3053160</v>
      </c>
      <c r="Z193" s="157">
        <f t="shared" si="70"/>
        <v>9159480</v>
      </c>
      <c r="AA193" s="157">
        <f>SUM(Y193:Z193)</f>
        <v>12212640</v>
      </c>
      <c r="AB193" s="158">
        <f t="shared" si="71"/>
        <v>13615140</v>
      </c>
      <c r="AC193" s="158">
        <f t="shared" si="71"/>
        <v>13526040</v>
      </c>
      <c r="AD193" s="159">
        <f t="shared" si="71"/>
        <v>13340580</v>
      </c>
    </row>
    <row r="194" spans="1:30" x14ac:dyDescent="0.3">
      <c r="A194" s="150">
        <v>2254</v>
      </c>
      <c r="B194" s="151" t="s">
        <v>77</v>
      </c>
      <c r="C194" s="165">
        <v>990</v>
      </c>
      <c r="D194" s="165">
        <v>1015</v>
      </c>
      <c r="E194" s="167">
        <v>1030</v>
      </c>
      <c r="F194" s="153">
        <v>1030</v>
      </c>
      <c r="G194" s="153">
        <v>1030</v>
      </c>
      <c r="H194" s="153">
        <v>1030</v>
      </c>
      <c r="I194" s="153">
        <v>1030</v>
      </c>
      <c r="J194" s="153">
        <v>1030</v>
      </c>
      <c r="K194" s="135"/>
      <c r="L194" s="154">
        <v>991</v>
      </c>
      <c r="M194" s="154">
        <v>495</v>
      </c>
      <c r="N194" s="154">
        <v>1486</v>
      </c>
      <c r="O194" s="155">
        <v>339</v>
      </c>
      <c r="P194" s="155">
        <v>1018</v>
      </c>
      <c r="Q194" s="156">
        <v>1357</v>
      </c>
      <c r="R194" s="156">
        <v>1513</v>
      </c>
      <c r="S194" s="156">
        <v>1503</v>
      </c>
      <c r="T194" s="156">
        <v>1482</v>
      </c>
      <c r="U194" s="135"/>
      <c r="V194" s="157">
        <f t="shared" si="69"/>
        <v>1005865</v>
      </c>
      <c r="W194" s="157">
        <f t="shared" si="69"/>
        <v>509850</v>
      </c>
      <c r="X194" s="157">
        <f>V194+W194</f>
        <v>1515715</v>
      </c>
      <c r="Y194" s="157">
        <f t="shared" si="70"/>
        <v>349170</v>
      </c>
      <c r="Z194" s="157">
        <f t="shared" si="70"/>
        <v>1048540</v>
      </c>
      <c r="AA194" s="157">
        <f>SUM(Y194:Z194)</f>
        <v>1397710</v>
      </c>
      <c r="AB194" s="158">
        <f t="shared" si="71"/>
        <v>1558390</v>
      </c>
      <c r="AC194" s="158">
        <f t="shared" si="71"/>
        <v>1548090</v>
      </c>
      <c r="AD194" s="159">
        <f t="shared" si="71"/>
        <v>1526460</v>
      </c>
    </row>
    <row r="195" spans="1:30" x14ac:dyDescent="0.3">
      <c r="A195" s="150">
        <v>2255</v>
      </c>
      <c r="B195" s="151" t="s">
        <v>78</v>
      </c>
      <c r="C195" s="165">
        <v>1345</v>
      </c>
      <c r="D195" s="165">
        <v>1380</v>
      </c>
      <c r="E195" s="167">
        <v>1400</v>
      </c>
      <c r="F195" s="153">
        <v>1400</v>
      </c>
      <c r="G195" s="153">
        <v>1400</v>
      </c>
      <c r="H195" s="153">
        <v>1400</v>
      </c>
      <c r="I195" s="153">
        <v>1400</v>
      </c>
      <c r="J195" s="153">
        <v>1400</v>
      </c>
      <c r="K195" s="135"/>
      <c r="L195" s="154">
        <v>1511</v>
      </c>
      <c r="M195" s="154">
        <v>756</v>
      </c>
      <c r="N195" s="154">
        <v>2267</v>
      </c>
      <c r="O195" s="155">
        <v>518</v>
      </c>
      <c r="P195" s="155">
        <v>1552</v>
      </c>
      <c r="Q195" s="156">
        <v>2070</v>
      </c>
      <c r="R195" s="156">
        <v>2308</v>
      </c>
      <c r="S195" s="156">
        <v>2292</v>
      </c>
      <c r="T195" s="156">
        <v>2261</v>
      </c>
      <c r="U195" s="135"/>
      <c r="V195" s="157">
        <f t="shared" si="69"/>
        <v>2085180</v>
      </c>
      <c r="W195" s="157">
        <f t="shared" si="69"/>
        <v>1058400</v>
      </c>
      <c r="X195" s="157">
        <f>V195+W195</f>
        <v>3143580</v>
      </c>
      <c r="Y195" s="157">
        <f t="shared" si="70"/>
        <v>725200</v>
      </c>
      <c r="Z195" s="157">
        <f t="shared" si="70"/>
        <v>2172800</v>
      </c>
      <c r="AA195" s="157">
        <f>SUM(Y195:Z195)</f>
        <v>2898000</v>
      </c>
      <c r="AB195" s="158">
        <f t="shared" si="71"/>
        <v>3231200</v>
      </c>
      <c r="AC195" s="158">
        <f t="shared" si="71"/>
        <v>3208800</v>
      </c>
      <c r="AD195" s="159">
        <f t="shared" si="71"/>
        <v>3165400</v>
      </c>
    </row>
    <row r="196" spans="1:30" x14ac:dyDescent="0.3">
      <c r="A196" s="232" t="s">
        <v>79</v>
      </c>
      <c r="B196" s="163"/>
      <c r="C196" s="165"/>
      <c r="D196" s="165"/>
      <c r="E196" s="167"/>
      <c r="F196" s="167"/>
      <c r="G196" s="167"/>
      <c r="H196" s="167"/>
      <c r="I196" s="167"/>
      <c r="J196" s="167"/>
      <c r="K196" s="135"/>
      <c r="L196" s="154"/>
      <c r="M196" s="154"/>
      <c r="N196" s="154"/>
      <c r="O196" s="155"/>
      <c r="P196" s="155"/>
      <c r="Q196" s="156"/>
      <c r="R196" s="156"/>
      <c r="S196" s="156"/>
      <c r="T196" s="156"/>
      <c r="U196" s="135"/>
      <c r="V196" s="189">
        <f t="shared" ref="V196:AD196" si="72">SUM(V191:V195)</f>
        <v>15559990</v>
      </c>
      <c r="W196" s="189">
        <f t="shared" si="72"/>
        <v>7931780</v>
      </c>
      <c r="X196" s="189">
        <f t="shared" si="72"/>
        <v>23491770</v>
      </c>
      <c r="Y196" s="189">
        <f t="shared" si="72"/>
        <v>5431770</v>
      </c>
      <c r="Z196" s="189">
        <f t="shared" si="72"/>
        <v>16293090</v>
      </c>
      <c r="AA196" s="189">
        <f t="shared" si="72"/>
        <v>21724860</v>
      </c>
      <c r="AB196" s="189">
        <f t="shared" si="72"/>
        <v>24220300</v>
      </c>
      <c r="AC196" s="189">
        <f t="shared" si="72"/>
        <v>24060340</v>
      </c>
      <c r="AD196" s="159">
        <f t="shared" si="72"/>
        <v>23730750</v>
      </c>
    </row>
    <row r="197" spans="1:30" x14ac:dyDescent="0.3">
      <c r="A197" s="232"/>
      <c r="B197" s="163"/>
      <c r="C197" s="165"/>
      <c r="D197" s="165"/>
      <c r="E197" s="167"/>
      <c r="F197" s="167"/>
      <c r="G197" s="167"/>
      <c r="H197" s="167"/>
      <c r="I197" s="167"/>
      <c r="J197" s="167"/>
      <c r="K197" s="135"/>
      <c r="L197" s="154"/>
      <c r="M197" s="154"/>
      <c r="N197" s="154"/>
      <c r="O197" s="155"/>
      <c r="P197" s="155"/>
      <c r="Q197" s="156"/>
      <c r="R197" s="156"/>
      <c r="S197" s="156"/>
      <c r="T197" s="156"/>
      <c r="U197" s="135"/>
      <c r="V197" s="157"/>
      <c r="W197" s="157"/>
      <c r="X197" s="157"/>
      <c r="Y197" s="157"/>
      <c r="Z197" s="157"/>
      <c r="AA197" s="157"/>
      <c r="AB197" s="158"/>
      <c r="AC197" s="157"/>
      <c r="AD197" s="159"/>
    </row>
    <row r="198" spans="1:30" x14ac:dyDescent="0.3">
      <c r="A198" s="232" t="s">
        <v>3</v>
      </c>
      <c r="B198" s="163"/>
      <c r="C198" s="165"/>
      <c r="D198" s="165"/>
      <c r="E198" s="167"/>
      <c r="F198" s="167"/>
      <c r="G198" s="167"/>
      <c r="H198" s="167"/>
      <c r="I198" s="167"/>
      <c r="J198" s="167"/>
      <c r="K198" s="135"/>
      <c r="L198" s="154"/>
      <c r="M198" s="154"/>
      <c r="N198" s="154"/>
      <c r="O198" s="155"/>
      <c r="P198" s="155"/>
      <c r="Q198" s="156"/>
      <c r="R198" s="156"/>
      <c r="S198" s="156"/>
      <c r="T198" s="156"/>
      <c r="U198" s="135"/>
      <c r="V198" s="157"/>
      <c r="W198" s="157"/>
      <c r="X198" s="157"/>
      <c r="Y198" s="157"/>
      <c r="Z198" s="157"/>
      <c r="AA198" s="157"/>
      <c r="AB198" s="158"/>
      <c r="AC198" s="157"/>
      <c r="AD198" s="159"/>
    </row>
    <row r="199" spans="1:30" x14ac:dyDescent="0.3">
      <c r="A199" s="150">
        <v>3251</v>
      </c>
      <c r="B199" s="151" t="s">
        <v>74</v>
      </c>
      <c r="C199" s="165"/>
      <c r="D199" s="165"/>
      <c r="E199" s="167">
        <v>40</v>
      </c>
      <c r="F199" s="153">
        <v>40</v>
      </c>
      <c r="G199" s="153">
        <v>40</v>
      </c>
      <c r="H199" s="153">
        <v>40</v>
      </c>
      <c r="I199" s="153">
        <v>40</v>
      </c>
      <c r="J199" s="153">
        <v>40</v>
      </c>
      <c r="K199" s="135"/>
      <c r="L199" s="154"/>
      <c r="M199" s="154">
        <v>10683</v>
      </c>
      <c r="N199" s="154">
        <v>10683</v>
      </c>
      <c r="O199" s="155">
        <v>2438</v>
      </c>
      <c r="P199" s="155">
        <v>7316</v>
      </c>
      <c r="Q199" s="156">
        <v>9754</v>
      </c>
      <c r="R199" s="156">
        <v>10874</v>
      </c>
      <c r="S199" s="156">
        <v>10803</v>
      </c>
      <c r="T199" s="156">
        <v>10655</v>
      </c>
      <c r="U199" s="135"/>
      <c r="V199" s="157">
        <f t="shared" ref="V199:W203" si="73">L199*D199</f>
        <v>0</v>
      </c>
      <c r="W199" s="157">
        <f t="shared" si="73"/>
        <v>427320</v>
      </c>
      <c r="X199" s="157">
        <f>V199+W199</f>
        <v>427320</v>
      </c>
      <c r="Y199" s="157">
        <f t="shared" ref="Y199:Z203" si="74">F199*O199</f>
        <v>97520</v>
      </c>
      <c r="Z199" s="157">
        <f t="shared" si="74"/>
        <v>292640</v>
      </c>
      <c r="AA199" s="157">
        <f>SUM(Y199:Z199)</f>
        <v>390160</v>
      </c>
      <c r="AB199" s="158">
        <f t="shared" ref="AB199:AD203" si="75">H199*R199</f>
        <v>434960</v>
      </c>
      <c r="AC199" s="158">
        <f t="shared" si="75"/>
        <v>432120</v>
      </c>
      <c r="AD199" s="159">
        <f t="shared" si="75"/>
        <v>426200</v>
      </c>
    </row>
    <row r="200" spans="1:30" x14ac:dyDescent="0.3">
      <c r="A200" s="150">
        <v>3252</v>
      </c>
      <c r="B200" s="151" t="s">
        <v>75</v>
      </c>
      <c r="C200" s="165"/>
      <c r="D200" s="165"/>
      <c r="E200" s="167">
        <v>145</v>
      </c>
      <c r="F200" s="153">
        <v>145</v>
      </c>
      <c r="G200" s="153">
        <v>145</v>
      </c>
      <c r="H200" s="153">
        <v>145</v>
      </c>
      <c r="I200" s="153">
        <v>145</v>
      </c>
      <c r="J200" s="153">
        <v>145</v>
      </c>
      <c r="K200" s="135"/>
      <c r="L200" s="154"/>
      <c r="M200" s="154">
        <v>5905</v>
      </c>
      <c r="N200" s="154">
        <v>5905</v>
      </c>
      <c r="O200" s="155">
        <v>1348</v>
      </c>
      <c r="P200" s="155">
        <v>4043</v>
      </c>
      <c r="Q200" s="156">
        <v>5391</v>
      </c>
      <c r="R200" s="156">
        <v>6010</v>
      </c>
      <c r="S200" s="156">
        <v>5971</v>
      </c>
      <c r="T200" s="156">
        <v>5889</v>
      </c>
      <c r="U200" s="135"/>
      <c r="V200" s="157">
        <f t="shared" si="73"/>
        <v>0</v>
      </c>
      <c r="W200" s="157">
        <f t="shared" si="73"/>
        <v>856225</v>
      </c>
      <c r="X200" s="157">
        <f>V200+W200</f>
        <v>856225</v>
      </c>
      <c r="Y200" s="157">
        <f t="shared" si="74"/>
        <v>195460</v>
      </c>
      <c r="Z200" s="157">
        <f t="shared" si="74"/>
        <v>586235</v>
      </c>
      <c r="AA200" s="157">
        <f>SUM(Y200:Z200)</f>
        <v>781695</v>
      </c>
      <c r="AB200" s="158">
        <f t="shared" si="75"/>
        <v>871450</v>
      </c>
      <c r="AC200" s="158">
        <f t="shared" si="75"/>
        <v>865795</v>
      </c>
      <c r="AD200" s="159">
        <f t="shared" si="75"/>
        <v>853905</v>
      </c>
    </row>
    <row r="201" spans="1:30" x14ac:dyDescent="0.3">
      <c r="A201" s="150">
        <v>3253</v>
      </c>
      <c r="B201" s="151" t="s">
        <v>76</v>
      </c>
      <c r="C201" s="165"/>
      <c r="D201" s="165"/>
      <c r="E201" s="167">
        <v>330</v>
      </c>
      <c r="F201" s="153">
        <v>330</v>
      </c>
      <c r="G201" s="153">
        <v>330</v>
      </c>
      <c r="H201" s="153">
        <v>330</v>
      </c>
      <c r="I201" s="153">
        <v>330</v>
      </c>
      <c r="J201" s="153">
        <v>330</v>
      </c>
      <c r="K201" s="135"/>
      <c r="L201" s="154"/>
      <c r="M201" s="154">
        <v>9106</v>
      </c>
      <c r="N201" s="154">
        <v>9106</v>
      </c>
      <c r="O201" s="155">
        <v>2078</v>
      </c>
      <c r="P201" s="155">
        <v>6235</v>
      </c>
      <c r="Q201" s="156">
        <v>8313</v>
      </c>
      <c r="R201" s="156">
        <v>9268</v>
      </c>
      <c r="S201" s="156">
        <v>9207</v>
      </c>
      <c r="T201" s="156">
        <v>9081</v>
      </c>
      <c r="U201" s="135"/>
      <c r="V201" s="157">
        <f t="shared" si="73"/>
        <v>0</v>
      </c>
      <c r="W201" s="157">
        <f t="shared" si="73"/>
        <v>3004980</v>
      </c>
      <c r="X201" s="157">
        <f>V201+W201</f>
        <v>3004980</v>
      </c>
      <c r="Y201" s="157">
        <f t="shared" si="74"/>
        <v>685740</v>
      </c>
      <c r="Z201" s="157">
        <f t="shared" si="74"/>
        <v>2057550</v>
      </c>
      <c r="AA201" s="157">
        <f>SUM(Y201:Z201)</f>
        <v>2743290</v>
      </c>
      <c r="AB201" s="158">
        <f t="shared" si="75"/>
        <v>3058440</v>
      </c>
      <c r="AC201" s="158">
        <f t="shared" si="75"/>
        <v>3038310</v>
      </c>
      <c r="AD201" s="159">
        <f t="shared" si="75"/>
        <v>2996730</v>
      </c>
    </row>
    <row r="202" spans="1:30" x14ac:dyDescent="0.3">
      <c r="A202" s="150">
        <v>3254</v>
      </c>
      <c r="B202" s="151" t="s">
        <v>77</v>
      </c>
      <c r="C202" s="165"/>
      <c r="D202" s="165"/>
      <c r="E202" s="167">
        <v>515</v>
      </c>
      <c r="F202" s="153">
        <v>515</v>
      </c>
      <c r="G202" s="153">
        <v>515</v>
      </c>
      <c r="H202" s="153">
        <v>515</v>
      </c>
      <c r="I202" s="153">
        <v>515</v>
      </c>
      <c r="J202" s="153">
        <v>515</v>
      </c>
      <c r="K202" s="135"/>
      <c r="L202" s="154"/>
      <c r="M202" s="154">
        <v>668</v>
      </c>
      <c r="N202" s="154">
        <v>668</v>
      </c>
      <c r="O202" s="155">
        <v>152</v>
      </c>
      <c r="P202" s="155">
        <v>458</v>
      </c>
      <c r="Q202" s="156">
        <v>610</v>
      </c>
      <c r="R202" s="156">
        <v>680</v>
      </c>
      <c r="S202" s="156">
        <v>675</v>
      </c>
      <c r="T202" s="156">
        <v>666</v>
      </c>
      <c r="U202" s="135"/>
      <c r="V202" s="157">
        <f t="shared" si="73"/>
        <v>0</v>
      </c>
      <c r="W202" s="157">
        <f t="shared" si="73"/>
        <v>344020</v>
      </c>
      <c r="X202" s="157">
        <f>V202+W202</f>
        <v>344020</v>
      </c>
      <c r="Y202" s="157">
        <f t="shared" si="74"/>
        <v>78280</v>
      </c>
      <c r="Z202" s="157">
        <f t="shared" si="74"/>
        <v>235870</v>
      </c>
      <c r="AA202" s="157">
        <f>SUM(Y202:Z202)</f>
        <v>314150</v>
      </c>
      <c r="AB202" s="158">
        <f t="shared" si="75"/>
        <v>350200</v>
      </c>
      <c r="AC202" s="158">
        <f t="shared" si="75"/>
        <v>347625</v>
      </c>
      <c r="AD202" s="159">
        <f t="shared" si="75"/>
        <v>342990</v>
      </c>
    </row>
    <row r="203" spans="1:30" x14ac:dyDescent="0.3">
      <c r="A203" s="150">
        <v>3255</v>
      </c>
      <c r="B203" s="151" t="s">
        <v>78</v>
      </c>
      <c r="C203" s="165"/>
      <c r="D203" s="165"/>
      <c r="E203" s="167">
        <v>700</v>
      </c>
      <c r="F203" s="153">
        <v>700</v>
      </c>
      <c r="G203" s="153">
        <v>700</v>
      </c>
      <c r="H203" s="153">
        <v>700</v>
      </c>
      <c r="I203" s="153">
        <v>700</v>
      </c>
      <c r="J203" s="153">
        <v>700</v>
      </c>
      <c r="K203" s="135"/>
      <c r="L203" s="154"/>
      <c r="M203" s="154">
        <v>1019</v>
      </c>
      <c r="N203" s="154">
        <v>1019</v>
      </c>
      <c r="O203" s="155">
        <v>232</v>
      </c>
      <c r="P203" s="155">
        <v>698</v>
      </c>
      <c r="Q203" s="156">
        <v>930</v>
      </c>
      <c r="R203" s="156">
        <v>1037</v>
      </c>
      <c r="S203" s="156">
        <v>1030</v>
      </c>
      <c r="T203" s="156">
        <v>1016</v>
      </c>
      <c r="U203" s="135"/>
      <c r="V203" s="157">
        <f t="shared" si="73"/>
        <v>0</v>
      </c>
      <c r="W203" s="157">
        <f t="shared" si="73"/>
        <v>713300</v>
      </c>
      <c r="X203" s="157">
        <f>V203+W203</f>
        <v>713300</v>
      </c>
      <c r="Y203" s="157">
        <f t="shared" si="74"/>
        <v>162400</v>
      </c>
      <c r="Z203" s="157">
        <f t="shared" si="74"/>
        <v>488600</v>
      </c>
      <c r="AA203" s="157">
        <f>SUM(Y203:Z203)</f>
        <v>651000</v>
      </c>
      <c r="AB203" s="158">
        <f t="shared" si="75"/>
        <v>725900</v>
      </c>
      <c r="AC203" s="158">
        <f t="shared" si="75"/>
        <v>721000</v>
      </c>
      <c r="AD203" s="159">
        <f t="shared" si="75"/>
        <v>711200</v>
      </c>
    </row>
    <row r="204" spans="1:30" x14ac:dyDescent="0.3">
      <c r="A204" s="232" t="s">
        <v>3</v>
      </c>
      <c r="B204" s="163"/>
      <c r="C204" s="165"/>
      <c r="D204" s="165"/>
      <c r="E204" s="165"/>
      <c r="F204" s="165"/>
      <c r="G204" s="165"/>
      <c r="H204" s="165"/>
      <c r="I204" s="165"/>
      <c r="J204" s="165"/>
      <c r="K204" s="135"/>
      <c r="L204" s="166"/>
      <c r="M204" s="166"/>
      <c r="N204" s="166"/>
      <c r="O204" s="155"/>
      <c r="P204" s="155"/>
      <c r="Q204" s="156"/>
      <c r="R204" s="156"/>
      <c r="S204" s="156"/>
      <c r="T204" s="156"/>
      <c r="U204" s="135"/>
      <c r="V204" s="157">
        <f t="shared" ref="V204:AD204" si="76">SUM(V199:V203)</f>
        <v>0</v>
      </c>
      <c r="W204" s="157">
        <f t="shared" si="76"/>
        <v>5345845</v>
      </c>
      <c r="X204" s="157">
        <f t="shared" si="76"/>
        <v>5345845</v>
      </c>
      <c r="Y204" s="157">
        <f t="shared" si="76"/>
        <v>1219400</v>
      </c>
      <c r="Z204" s="157">
        <f t="shared" si="76"/>
        <v>3660895</v>
      </c>
      <c r="AA204" s="157">
        <f t="shared" si="76"/>
        <v>4880295</v>
      </c>
      <c r="AB204" s="157">
        <f t="shared" si="76"/>
        <v>5440950</v>
      </c>
      <c r="AC204" s="157">
        <f t="shared" si="76"/>
        <v>5404850</v>
      </c>
      <c r="AD204" s="159">
        <f t="shared" si="76"/>
        <v>5331025</v>
      </c>
    </row>
    <row r="205" spans="1:30" x14ac:dyDescent="0.3">
      <c r="A205" s="232" t="s">
        <v>80</v>
      </c>
      <c r="B205" s="163"/>
      <c r="C205" s="165"/>
      <c r="D205" s="165"/>
      <c r="E205" s="165"/>
      <c r="F205" s="165"/>
      <c r="G205" s="165"/>
      <c r="H205" s="165"/>
      <c r="I205" s="165"/>
      <c r="J205" s="165"/>
      <c r="K205" s="135"/>
      <c r="L205" s="166"/>
      <c r="M205" s="166"/>
      <c r="N205" s="166"/>
      <c r="O205" s="155"/>
      <c r="P205" s="155"/>
      <c r="Q205" s="166"/>
      <c r="R205" s="156"/>
      <c r="S205" s="156"/>
      <c r="T205" s="156"/>
      <c r="U205" s="135"/>
      <c r="V205" s="189">
        <f t="shared" ref="V205:AD205" si="77">SUM(V204,V196,V188)</f>
        <v>87940270</v>
      </c>
      <c r="W205" s="189">
        <f t="shared" si="77"/>
        <v>50290185</v>
      </c>
      <c r="X205" s="189">
        <f t="shared" si="77"/>
        <v>138230455</v>
      </c>
      <c r="Y205" s="189">
        <f t="shared" si="77"/>
        <v>31994350</v>
      </c>
      <c r="Z205" s="189">
        <f t="shared" si="77"/>
        <v>95987805</v>
      </c>
      <c r="AA205" s="189">
        <f t="shared" si="77"/>
        <v>127982155</v>
      </c>
      <c r="AB205" s="189">
        <f t="shared" si="77"/>
        <v>142679190</v>
      </c>
      <c r="AC205" s="189">
        <f t="shared" si="77"/>
        <v>141744490</v>
      </c>
      <c r="AD205" s="159">
        <f t="shared" si="77"/>
        <v>139801895</v>
      </c>
    </row>
    <row r="206" spans="1:30" x14ac:dyDescent="0.3">
      <c r="A206" s="232"/>
      <c r="B206" s="163"/>
      <c r="C206" s="165"/>
      <c r="D206" s="165"/>
      <c r="E206" s="165"/>
      <c r="F206" s="165"/>
      <c r="G206" s="165"/>
      <c r="H206" s="165"/>
      <c r="I206" s="165"/>
      <c r="J206" s="165"/>
      <c r="K206" s="135"/>
      <c r="L206" s="166"/>
      <c r="M206" s="166"/>
      <c r="N206" s="166"/>
      <c r="O206" s="155"/>
      <c r="P206" s="155"/>
      <c r="Q206" s="156"/>
      <c r="R206" s="156"/>
      <c r="S206" s="156"/>
      <c r="T206" s="156"/>
      <c r="U206" s="135"/>
      <c r="V206" s="157"/>
      <c r="W206" s="157"/>
      <c r="X206" s="157"/>
      <c r="Y206" s="157"/>
      <c r="Z206" s="157"/>
      <c r="AA206" s="157"/>
      <c r="AB206" s="158"/>
      <c r="AC206" s="157"/>
      <c r="AD206" s="159"/>
    </row>
    <row r="207" spans="1:30" x14ac:dyDescent="0.3">
      <c r="A207" s="232" t="s">
        <v>196</v>
      </c>
      <c r="B207" s="163"/>
      <c r="C207" s="165"/>
      <c r="D207" s="165"/>
      <c r="E207" s="165"/>
      <c r="F207" s="165"/>
      <c r="G207" s="165"/>
      <c r="H207" s="165"/>
      <c r="I207" s="165"/>
      <c r="J207" s="165"/>
      <c r="K207" s="135"/>
      <c r="L207" s="166"/>
      <c r="M207" s="166"/>
      <c r="N207" s="166"/>
      <c r="O207" s="155"/>
      <c r="P207" s="155"/>
      <c r="Q207" s="156"/>
      <c r="R207" s="156"/>
      <c r="S207" s="156"/>
      <c r="T207" s="156"/>
      <c r="U207" s="135"/>
      <c r="V207" s="157"/>
      <c r="W207" s="157"/>
      <c r="X207" s="157"/>
      <c r="Y207" s="157"/>
      <c r="Z207" s="157"/>
      <c r="AA207" s="157"/>
      <c r="AB207" s="158"/>
      <c r="AC207" s="157"/>
      <c r="AD207" s="159"/>
    </row>
    <row r="208" spans="1:30" x14ac:dyDescent="0.3">
      <c r="A208" s="150">
        <v>1401</v>
      </c>
      <c r="B208" s="151" t="s">
        <v>81</v>
      </c>
      <c r="C208" s="191">
        <v>620</v>
      </c>
      <c r="D208" s="191">
        <v>630</v>
      </c>
      <c r="E208" s="153">
        <v>2480</v>
      </c>
      <c r="F208" s="153">
        <v>2480</v>
      </c>
      <c r="G208" s="153">
        <v>2480</v>
      </c>
      <c r="H208" s="153">
        <v>2480</v>
      </c>
      <c r="I208" s="153">
        <v>2480</v>
      </c>
      <c r="J208" s="153">
        <v>2480</v>
      </c>
      <c r="K208" s="135"/>
      <c r="L208" s="154">
        <v>18536</v>
      </c>
      <c r="M208" s="154">
        <v>6179</v>
      </c>
      <c r="N208" s="154">
        <v>24715</v>
      </c>
      <c r="O208" s="155">
        <v>5540</v>
      </c>
      <c r="P208" s="155">
        <v>16621</v>
      </c>
      <c r="Q208" s="156">
        <v>22161</v>
      </c>
      <c r="R208" s="156">
        <v>22464</v>
      </c>
      <c r="S208" s="156">
        <v>23314</v>
      </c>
      <c r="T208" s="156">
        <v>23367</v>
      </c>
      <c r="U208" s="135"/>
      <c r="V208" s="157">
        <f t="shared" ref="V208:W218" si="78">L208*D208</f>
        <v>11677680</v>
      </c>
      <c r="W208" s="157">
        <f t="shared" si="78"/>
        <v>15323920</v>
      </c>
      <c r="X208" s="157">
        <f t="shared" ref="X208:X218" si="79">V208+W208</f>
        <v>27001600</v>
      </c>
      <c r="Y208" s="157">
        <f t="shared" ref="Y208:Z218" si="80">F208*O208</f>
        <v>13739200</v>
      </c>
      <c r="Z208" s="157">
        <f t="shared" si="80"/>
        <v>41220080</v>
      </c>
      <c r="AA208" s="157">
        <f t="shared" ref="AA208:AA218" si="81">SUM(Y208:Z208)</f>
        <v>54959280</v>
      </c>
      <c r="AB208" s="158">
        <f t="shared" ref="AB208:AD218" si="82">H208*R208</f>
        <v>55710720</v>
      </c>
      <c r="AC208" s="158">
        <f t="shared" si="82"/>
        <v>57818720</v>
      </c>
      <c r="AD208" s="159">
        <f t="shared" si="82"/>
        <v>57950160</v>
      </c>
    </row>
    <row r="209" spans="1:30" x14ac:dyDescent="0.3">
      <c r="A209" s="150">
        <v>1402</v>
      </c>
      <c r="B209" s="151" t="s">
        <v>82</v>
      </c>
      <c r="C209" s="191">
        <v>620</v>
      </c>
      <c r="D209" s="191">
        <v>630</v>
      </c>
      <c r="E209" s="153">
        <v>2480</v>
      </c>
      <c r="F209" s="153">
        <v>2480</v>
      </c>
      <c r="G209" s="153">
        <v>2480</v>
      </c>
      <c r="H209" s="153">
        <v>2480</v>
      </c>
      <c r="I209" s="153">
        <v>2480</v>
      </c>
      <c r="J209" s="153">
        <v>2480</v>
      </c>
      <c r="K209" s="135"/>
      <c r="L209" s="154">
        <v>9870</v>
      </c>
      <c r="M209" s="154">
        <v>3290</v>
      </c>
      <c r="N209" s="154">
        <v>13160</v>
      </c>
      <c r="O209" s="155">
        <v>2950</v>
      </c>
      <c r="P209" s="155">
        <v>8850</v>
      </c>
      <c r="Q209" s="156">
        <v>11800</v>
      </c>
      <c r="R209" s="156">
        <v>11962</v>
      </c>
      <c r="S209" s="156">
        <v>12414</v>
      </c>
      <c r="T209" s="156">
        <v>12442</v>
      </c>
      <c r="U209" s="135"/>
      <c r="V209" s="157">
        <f t="shared" si="78"/>
        <v>6218100</v>
      </c>
      <c r="W209" s="157">
        <f t="shared" si="78"/>
        <v>8159200</v>
      </c>
      <c r="X209" s="157">
        <f t="shared" si="79"/>
        <v>14377300</v>
      </c>
      <c r="Y209" s="157">
        <f t="shared" si="80"/>
        <v>7316000</v>
      </c>
      <c r="Z209" s="157">
        <f t="shared" si="80"/>
        <v>21948000</v>
      </c>
      <c r="AA209" s="157">
        <f t="shared" si="81"/>
        <v>29264000</v>
      </c>
      <c r="AB209" s="158">
        <f t="shared" si="82"/>
        <v>29665760</v>
      </c>
      <c r="AC209" s="158">
        <f t="shared" si="82"/>
        <v>30786720</v>
      </c>
      <c r="AD209" s="159">
        <f t="shared" si="82"/>
        <v>30856160</v>
      </c>
    </row>
    <row r="210" spans="1:30" x14ac:dyDescent="0.3">
      <c r="A210" s="150">
        <v>1403</v>
      </c>
      <c r="B210" s="151" t="s">
        <v>83</v>
      </c>
      <c r="C210" s="191">
        <v>1240</v>
      </c>
      <c r="D210" s="191">
        <v>1260</v>
      </c>
      <c r="E210" s="153">
        <v>360</v>
      </c>
      <c r="F210" s="153">
        <v>360</v>
      </c>
      <c r="G210" s="153">
        <v>360</v>
      </c>
      <c r="H210" s="153">
        <v>360</v>
      </c>
      <c r="I210" s="153">
        <v>360</v>
      </c>
      <c r="J210" s="153">
        <v>360</v>
      </c>
      <c r="K210" s="135"/>
      <c r="L210" s="154">
        <v>629</v>
      </c>
      <c r="M210" s="154">
        <v>210</v>
      </c>
      <c r="N210" s="154">
        <v>839</v>
      </c>
      <c r="O210" s="155">
        <v>188</v>
      </c>
      <c r="P210" s="155">
        <v>563</v>
      </c>
      <c r="Q210" s="156">
        <v>751</v>
      </c>
      <c r="R210" s="156">
        <v>762</v>
      </c>
      <c r="S210" s="156">
        <v>790</v>
      </c>
      <c r="T210" s="156">
        <v>792</v>
      </c>
      <c r="U210" s="135"/>
      <c r="V210" s="157">
        <f t="shared" si="78"/>
        <v>792540</v>
      </c>
      <c r="W210" s="157">
        <f t="shared" si="78"/>
        <v>75600</v>
      </c>
      <c r="X210" s="157">
        <f t="shared" si="79"/>
        <v>868140</v>
      </c>
      <c r="Y210" s="157">
        <f t="shared" si="80"/>
        <v>67680</v>
      </c>
      <c r="Z210" s="157">
        <f t="shared" si="80"/>
        <v>202680</v>
      </c>
      <c r="AA210" s="157">
        <f t="shared" si="81"/>
        <v>270360</v>
      </c>
      <c r="AB210" s="158">
        <f t="shared" si="82"/>
        <v>274320</v>
      </c>
      <c r="AC210" s="158">
        <f t="shared" si="82"/>
        <v>284400</v>
      </c>
      <c r="AD210" s="159">
        <f t="shared" si="82"/>
        <v>285120</v>
      </c>
    </row>
    <row r="211" spans="1:30" x14ac:dyDescent="0.3">
      <c r="A211" s="150">
        <v>1405</v>
      </c>
      <c r="B211" s="151" t="s">
        <v>187</v>
      </c>
      <c r="C211" s="191">
        <v>400</v>
      </c>
      <c r="D211" s="191">
        <v>400</v>
      </c>
      <c r="E211" s="153">
        <v>400</v>
      </c>
      <c r="F211" s="153">
        <v>400</v>
      </c>
      <c r="G211" s="153">
        <v>400</v>
      </c>
      <c r="H211" s="153">
        <v>400</v>
      </c>
      <c r="I211" s="153">
        <v>400</v>
      </c>
      <c r="J211" s="153">
        <v>400</v>
      </c>
      <c r="K211" s="135"/>
      <c r="L211" s="154">
        <v>70</v>
      </c>
      <c r="M211" s="154">
        <v>80</v>
      </c>
      <c r="N211" s="154">
        <v>150</v>
      </c>
      <c r="O211" s="155">
        <v>41</v>
      </c>
      <c r="P211" s="155">
        <v>124</v>
      </c>
      <c r="Q211" s="156">
        <v>165</v>
      </c>
      <c r="R211" s="156">
        <v>180</v>
      </c>
      <c r="S211" s="156">
        <v>180</v>
      </c>
      <c r="T211" s="156">
        <v>180</v>
      </c>
      <c r="U211" s="135"/>
      <c r="V211" s="157">
        <f t="shared" si="78"/>
        <v>28000</v>
      </c>
      <c r="W211" s="157">
        <f t="shared" si="78"/>
        <v>32000</v>
      </c>
      <c r="X211" s="157">
        <f t="shared" si="79"/>
        <v>60000</v>
      </c>
      <c r="Y211" s="157">
        <f t="shared" si="80"/>
        <v>16400</v>
      </c>
      <c r="Z211" s="157">
        <f t="shared" si="80"/>
        <v>49600</v>
      </c>
      <c r="AA211" s="157">
        <f t="shared" si="81"/>
        <v>66000</v>
      </c>
      <c r="AB211" s="158">
        <f t="shared" si="82"/>
        <v>72000</v>
      </c>
      <c r="AC211" s="158">
        <f t="shared" si="82"/>
        <v>72000</v>
      </c>
      <c r="AD211" s="159">
        <f t="shared" si="82"/>
        <v>72000</v>
      </c>
    </row>
    <row r="212" spans="1:30" x14ac:dyDescent="0.3">
      <c r="A212" s="233" t="s">
        <v>192</v>
      </c>
      <c r="B212" s="234" t="s">
        <v>193</v>
      </c>
      <c r="C212" s="235">
        <v>27200</v>
      </c>
      <c r="D212" s="236">
        <v>27200</v>
      </c>
      <c r="E212" s="236">
        <v>27200</v>
      </c>
      <c r="F212" s="236">
        <v>27200</v>
      </c>
      <c r="G212" s="236">
        <v>27200</v>
      </c>
      <c r="H212" s="236">
        <v>27200</v>
      </c>
      <c r="I212" s="236">
        <v>27200</v>
      </c>
      <c r="J212" s="236">
        <v>27200</v>
      </c>
      <c r="K212" s="135"/>
      <c r="L212" s="154">
        <v>175</v>
      </c>
      <c r="M212" s="154">
        <v>245</v>
      </c>
      <c r="N212" s="154">
        <f>SUM(L212:M212)</f>
        <v>420</v>
      </c>
      <c r="O212" s="155">
        <v>115</v>
      </c>
      <c r="P212" s="155">
        <v>335</v>
      </c>
      <c r="Q212" s="237">
        <v>450</v>
      </c>
      <c r="R212" s="237">
        <v>500</v>
      </c>
      <c r="S212" s="237">
        <v>575</v>
      </c>
      <c r="T212" s="237">
        <v>600</v>
      </c>
      <c r="U212" s="135"/>
      <c r="V212" s="157">
        <f>L212*D212</f>
        <v>4760000</v>
      </c>
      <c r="W212" s="157">
        <f>M212*E212</f>
        <v>6664000</v>
      </c>
      <c r="X212" s="157">
        <f t="shared" si="79"/>
        <v>11424000</v>
      </c>
      <c r="Y212" s="157">
        <f>F212*O212</f>
        <v>3128000</v>
      </c>
      <c r="Z212" s="157">
        <f>G212*P212</f>
        <v>9112000</v>
      </c>
      <c r="AA212" s="157">
        <f t="shared" si="81"/>
        <v>12240000</v>
      </c>
      <c r="AB212" s="158">
        <f t="shared" si="82"/>
        <v>13600000</v>
      </c>
      <c r="AC212" s="158">
        <f t="shared" si="82"/>
        <v>15640000</v>
      </c>
      <c r="AD212" s="159">
        <f t="shared" si="82"/>
        <v>16320000</v>
      </c>
    </row>
    <row r="213" spans="1:30" ht="24.6" x14ac:dyDescent="0.3">
      <c r="A213" s="233" t="s">
        <v>192</v>
      </c>
      <c r="B213" s="234" t="s">
        <v>268</v>
      </c>
      <c r="C213" s="235">
        <v>600</v>
      </c>
      <c r="D213" s="236">
        <v>600</v>
      </c>
      <c r="E213" s="236">
        <v>600</v>
      </c>
      <c r="F213" s="236">
        <v>600</v>
      </c>
      <c r="G213" s="236">
        <v>600</v>
      </c>
      <c r="H213" s="236">
        <v>600</v>
      </c>
      <c r="I213" s="236">
        <v>600</v>
      </c>
      <c r="J213" s="236">
        <v>600</v>
      </c>
      <c r="K213" s="135"/>
      <c r="L213" s="154">
        <v>1225</v>
      </c>
      <c r="M213" s="154">
        <v>1715</v>
      </c>
      <c r="N213" s="154">
        <f>SUM(L213:M213)</f>
        <v>2940</v>
      </c>
      <c r="O213" s="155">
        <v>805</v>
      </c>
      <c r="P213" s="155">
        <v>2345</v>
      </c>
      <c r="Q213" s="237">
        <v>3150</v>
      </c>
      <c r="R213" s="237">
        <v>3500</v>
      </c>
      <c r="S213" s="237">
        <v>4025</v>
      </c>
      <c r="T213" s="237">
        <v>4200</v>
      </c>
      <c r="U213" s="135"/>
      <c r="V213" s="157">
        <f>L213*D213</f>
        <v>735000</v>
      </c>
      <c r="W213" s="157">
        <f>M213*E213</f>
        <v>1029000</v>
      </c>
      <c r="X213" s="157">
        <f t="shared" si="79"/>
        <v>1764000</v>
      </c>
      <c r="Y213" s="157">
        <f>F213*O213</f>
        <v>483000</v>
      </c>
      <c r="Z213" s="157">
        <f>G213*P213</f>
        <v>1407000</v>
      </c>
      <c r="AA213" s="157">
        <f t="shared" si="81"/>
        <v>1890000</v>
      </c>
      <c r="AB213" s="158">
        <f t="shared" si="82"/>
        <v>2100000</v>
      </c>
      <c r="AC213" s="158">
        <f t="shared" si="82"/>
        <v>2415000</v>
      </c>
      <c r="AD213" s="159">
        <f t="shared" si="82"/>
        <v>2520000</v>
      </c>
    </row>
    <row r="214" spans="1:30" ht="24.6" x14ac:dyDescent="0.3">
      <c r="A214" s="233" t="s">
        <v>192</v>
      </c>
      <c r="B214" s="238" t="s">
        <v>189</v>
      </c>
      <c r="C214" s="152">
        <v>35800</v>
      </c>
      <c r="D214" s="152">
        <v>35800</v>
      </c>
      <c r="E214" s="152">
        <v>35800</v>
      </c>
      <c r="F214" s="152">
        <v>35800</v>
      </c>
      <c r="G214" s="152">
        <v>35800</v>
      </c>
      <c r="H214" s="152">
        <v>35800</v>
      </c>
      <c r="I214" s="152">
        <v>35800</v>
      </c>
      <c r="J214" s="152">
        <v>35800</v>
      </c>
      <c r="K214" s="135"/>
      <c r="L214" s="154">
        <v>20</v>
      </c>
      <c r="M214" s="154">
        <v>30</v>
      </c>
      <c r="N214" s="154">
        <v>50</v>
      </c>
      <c r="O214" s="155">
        <v>15</v>
      </c>
      <c r="P214" s="155">
        <v>45</v>
      </c>
      <c r="Q214" s="156">
        <v>60</v>
      </c>
      <c r="R214" s="156">
        <v>110</v>
      </c>
      <c r="S214" s="156">
        <v>200</v>
      </c>
      <c r="T214" s="156">
        <v>275</v>
      </c>
      <c r="U214" s="135"/>
      <c r="V214" s="157">
        <f t="shared" si="78"/>
        <v>716000</v>
      </c>
      <c r="W214" s="157">
        <f t="shared" si="78"/>
        <v>1074000</v>
      </c>
      <c r="X214" s="157">
        <f t="shared" si="79"/>
        <v>1790000</v>
      </c>
      <c r="Y214" s="157">
        <f t="shared" si="80"/>
        <v>537000</v>
      </c>
      <c r="Z214" s="157">
        <f t="shared" si="80"/>
        <v>1611000</v>
      </c>
      <c r="AA214" s="157">
        <f t="shared" si="81"/>
        <v>2148000</v>
      </c>
      <c r="AB214" s="158">
        <f t="shared" si="82"/>
        <v>3938000</v>
      </c>
      <c r="AC214" s="158">
        <f t="shared" si="82"/>
        <v>7160000</v>
      </c>
      <c r="AD214" s="159">
        <f t="shared" si="82"/>
        <v>9845000</v>
      </c>
    </row>
    <row r="215" spans="1:30" ht="24.6" x14ac:dyDescent="0.3">
      <c r="A215" s="233" t="s">
        <v>192</v>
      </c>
      <c r="B215" s="238" t="s">
        <v>269</v>
      </c>
      <c r="C215" s="152">
        <v>800</v>
      </c>
      <c r="D215" s="152">
        <v>800</v>
      </c>
      <c r="E215" s="152">
        <v>800</v>
      </c>
      <c r="F215" s="152">
        <v>800</v>
      </c>
      <c r="G215" s="152">
        <v>800</v>
      </c>
      <c r="H215" s="152">
        <v>800</v>
      </c>
      <c r="I215" s="152">
        <v>800</v>
      </c>
      <c r="J215" s="152">
        <v>800</v>
      </c>
      <c r="K215" s="135"/>
      <c r="L215" s="154">
        <v>140</v>
      </c>
      <c r="M215" s="154">
        <v>210</v>
      </c>
      <c r="N215" s="154">
        <v>350</v>
      </c>
      <c r="O215" s="155">
        <v>105</v>
      </c>
      <c r="P215" s="155">
        <v>315</v>
      </c>
      <c r="Q215" s="156">
        <v>420</v>
      </c>
      <c r="R215" s="156">
        <v>770</v>
      </c>
      <c r="S215" s="156">
        <v>1400</v>
      </c>
      <c r="T215" s="156">
        <v>1925</v>
      </c>
      <c r="U215" s="135"/>
      <c r="V215" s="157">
        <f t="shared" si="78"/>
        <v>112000</v>
      </c>
      <c r="W215" s="157">
        <f t="shared" si="78"/>
        <v>168000</v>
      </c>
      <c r="X215" s="157">
        <f t="shared" si="79"/>
        <v>280000</v>
      </c>
      <c r="Y215" s="157">
        <f t="shared" si="80"/>
        <v>84000</v>
      </c>
      <c r="Z215" s="157">
        <f t="shared" si="80"/>
        <v>252000</v>
      </c>
      <c r="AA215" s="157">
        <f t="shared" si="81"/>
        <v>336000</v>
      </c>
      <c r="AB215" s="158">
        <f t="shared" si="82"/>
        <v>616000</v>
      </c>
      <c r="AC215" s="158">
        <f t="shared" si="82"/>
        <v>1120000</v>
      </c>
      <c r="AD215" s="159">
        <f t="shared" si="82"/>
        <v>1540000</v>
      </c>
    </row>
    <row r="216" spans="1:30" x14ac:dyDescent="0.3">
      <c r="A216" s="239" t="s">
        <v>192</v>
      </c>
      <c r="B216" s="240" t="s">
        <v>191</v>
      </c>
      <c r="C216" s="152">
        <v>400</v>
      </c>
      <c r="D216" s="152">
        <v>400</v>
      </c>
      <c r="E216" s="152">
        <v>400</v>
      </c>
      <c r="F216" s="152">
        <v>400</v>
      </c>
      <c r="G216" s="152">
        <v>400</v>
      </c>
      <c r="H216" s="152">
        <v>400</v>
      </c>
      <c r="I216" s="152">
        <v>400</v>
      </c>
      <c r="J216" s="152">
        <v>400</v>
      </c>
      <c r="K216" s="135"/>
      <c r="L216" s="154">
        <v>38</v>
      </c>
      <c r="M216" s="154">
        <v>13</v>
      </c>
      <c r="N216" s="154">
        <v>51</v>
      </c>
      <c r="O216" s="155">
        <v>12</v>
      </c>
      <c r="P216" s="155">
        <v>38</v>
      </c>
      <c r="Q216" s="154">
        <v>50</v>
      </c>
      <c r="R216" s="154">
        <v>50</v>
      </c>
      <c r="S216" s="154">
        <v>50</v>
      </c>
      <c r="T216" s="154">
        <v>50</v>
      </c>
      <c r="U216" s="135"/>
      <c r="V216" s="157">
        <f t="shared" si="78"/>
        <v>15200</v>
      </c>
      <c r="W216" s="157">
        <f t="shared" si="78"/>
        <v>5200</v>
      </c>
      <c r="X216" s="157">
        <f t="shared" si="79"/>
        <v>20400</v>
      </c>
      <c r="Y216" s="157">
        <f t="shared" si="80"/>
        <v>4800</v>
      </c>
      <c r="Z216" s="157">
        <f t="shared" si="80"/>
        <v>15200</v>
      </c>
      <c r="AA216" s="157">
        <f t="shared" si="81"/>
        <v>20000</v>
      </c>
      <c r="AB216" s="158">
        <f t="shared" si="82"/>
        <v>20000</v>
      </c>
      <c r="AC216" s="158">
        <f t="shared" si="82"/>
        <v>20000</v>
      </c>
      <c r="AD216" s="159">
        <f t="shared" si="82"/>
        <v>20000</v>
      </c>
    </row>
    <row r="217" spans="1:30" x14ac:dyDescent="0.3">
      <c r="A217" s="239" t="s">
        <v>192</v>
      </c>
      <c r="B217" s="240" t="s">
        <v>190</v>
      </c>
      <c r="C217" s="152">
        <v>0</v>
      </c>
      <c r="D217" s="152">
        <v>0</v>
      </c>
      <c r="E217" s="152">
        <v>0</v>
      </c>
      <c r="F217" s="152">
        <v>0</v>
      </c>
      <c r="G217" s="152">
        <v>0</v>
      </c>
      <c r="H217" s="152">
        <v>0</v>
      </c>
      <c r="I217" s="152">
        <v>0</v>
      </c>
      <c r="J217" s="152">
        <v>0</v>
      </c>
      <c r="K217" s="135"/>
      <c r="L217" s="154">
        <v>0</v>
      </c>
      <c r="M217" s="154">
        <v>0</v>
      </c>
      <c r="N217" s="154">
        <v>0</v>
      </c>
      <c r="O217" s="155">
        <v>0</v>
      </c>
      <c r="P217" s="155">
        <v>0</v>
      </c>
      <c r="Q217" s="154">
        <v>0</v>
      </c>
      <c r="R217" s="154">
        <v>0</v>
      </c>
      <c r="S217" s="154">
        <v>0</v>
      </c>
      <c r="T217" s="154">
        <v>0</v>
      </c>
      <c r="U217" s="135"/>
      <c r="V217" s="157">
        <f t="shared" si="78"/>
        <v>0</v>
      </c>
      <c r="W217" s="157">
        <f t="shared" si="78"/>
        <v>0</v>
      </c>
      <c r="X217" s="157">
        <f t="shared" si="79"/>
        <v>0</v>
      </c>
      <c r="Y217" s="157">
        <f t="shared" si="80"/>
        <v>0</v>
      </c>
      <c r="Z217" s="157">
        <f t="shared" si="80"/>
        <v>0</v>
      </c>
      <c r="AA217" s="157">
        <f t="shared" si="81"/>
        <v>0</v>
      </c>
      <c r="AB217" s="158">
        <f t="shared" si="82"/>
        <v>0</v>
      </c>
      <c r="AC217" s="158">
        <f t="shared" si="82"/>
        <v>0</v>
      </c>
      <c r="AD217" s="159">
        <f t="shared" si="82"/>
        <v>0</v>
      </c>
    </row>
    <row r="218" spans="1:30" x14ac:dyDescent="0.3">
      <c r="A218" s="239" t="s">
        <v>192</v>
      </c>
      <c r="B218" s="240" t="s">
        <v>212</v>
      </c>
      <c r="C218" s="152">
        <v>400</v>
      </c>
      <c r="D218" s="152">
        <v>400</v>
      </c>
      <c r="E218" s="152">
        <v>400</v>
      </c>
      <c r="F218" s="152">
        <v>400</v>
      </c>
      <c r="G218" s="152">
        <v>400</v>
      </c>
      <c r="H218" s="152">
        <v>400</v>
      </c>
      <c r="I218" s="152">
        <v>400</v>
      </c>
      <c r="J218" s="152">
        <v>400</v>
      </c>
      <c r="K218" s="135"/>
      <c r="L218" s="154">
        <v>10</v>
      </c>
      <c r="M218" s="154">
        <v>10</v>
      </c>
      <c r="N218" s="154">
        <v>20</v>
      </c>
      <c r="O218" s="155">
        <v>5</v>
      </c>
      <c r="P218" s="155">
        <v>15</v>
      </c>
      <c r="Q218" s="154">
        <v>20</v>
      </c>
      <c r="R218" s="154">
        <v>20</v>
      </c>
      <c r="S218" s="154">
        <v>20</v>
      </c>
      <c r="T218" s="154">
        <v>20</v>
      </c>
      <c r="U218" s="135"/>
      <c r="V218" s="157">
        <f t="shared" si="78"/>
        <v>4000</v>
      </c>
      <c r="W218" s="157">
        <f t="shared" si="78"/>
        <v>4000</v>
      </c>
      <c r="X218" s="157">
        <f t="shared" si="79"/>
        <v>8000</v>
      </c>
      <c r="Y218" s="157">
        <f t="shared" si="80"/>
        <v>2000</v>
      </c>
      <c r="Z218" s="157">
        <f t="shared" si="80"/>
        <v>6000</v>
      </c>
      <c r="AA218" s="157">
        <f t="shared" si="81"/>
        <v>8000</v>
      </c>
      <c r="AB218" s="158">
        <f t="shared" si="82"/>
        <v>8000</v>
      </c>
      <c r="AC218" s="158">
        <f t="shared" si="82"/>
        <v>8000</v>
      </c>
      <c r="AD218" s="159">
        <f t="shared" si="82"/>
        <v>8000</v>
      </c>
    </row>
    <row r="219" spans="1:30" ht="15" thickBot="1" x14ac:dyDescent="0.35">
      <c r="A219" s="241" t="s">
        <v>196</v>
      </c>
      <c r="B219" s="170"/>
      <c r="C219" s="172"/>
      <c r="D219" s="172"/>
      <c r="E219" s="242"/>
      <c r="F219" s="242"/>
      <c r="G219" s="242"/>
      <c r="H219" s="242"/>
      <c r="I219" s="242"/>
      <c r="J219" s="242"/>
      <c r="K219" s="141"/>
      <c r="L219" s="243"/>
      <c r="M219" s="243"/>
      <c r="N219" s="243"/>
      <c r="O219" s="174"/>
      <c r="P219" s="174"/>
      <c r="Q219" s="175"/>
      <c r="R219" s="175"/>
      <c r="S219" s="175"/>
      <c r="T219" s="175"/>
      <c r="U219" s="141"/>
      <c r="V219" s="176">
        <f>SUM(V208:V218)</f>
        <v>25058520</v>
      </c>
      <c r="W219" s="176">
        <f t="shared" ref="W219:AD219" si="83">SUM(W208:W218)</f>
        <v>32534920</v>
      </c>
      <c r="X219" s="176">
        <f t="shared" si="83"/>
        <v>57593440</v>
      </c>
      <c r="Y219" s="176">
        <f t="shared" si="83"/>
        <v>25378080</v>
      </c>
      <c r="Z219" s="176">
        <f t="shared" si="83"/>
        <v>75823560</v>
      </c>
      <c r="AA219" s="176">
        <f t="shared" si="83"/>
        <v>101201640</v>
      </c>
      <c r="AB219" s="176">
        <f t="shared" si="83"/>
        <v>106004800</v>
      </c>
      <c r="AC219" s="176">
        <f t="shared" si="83"/>
        <v>115324840</v>
      </c>
      <c r="AD219" s="176">
        <f t="shared" si="83"/>
        <v>119416440</v>
      </c>
    </row>
    <row r="220" spans="1:30" x14ac:dyDescent="0.3">
      <c r="A220" s="178"/>
      <c r="B220" s="179"/>
      <c r="C220" s="181"/>
      <c r="D220" s="181"/>
      <c r="E220" s="244"/>
      <c r="F220" s="244"/>
      <c r="G220" s="244"/>
      <c r="H220" s="244"/>
      <c r="I220" s="244"/>
      <c r="J220" s="244"/>
      <c r="K220" s="182"/>
      <c r="L220" s="245"/>
      <c r="M220" s="245"/>
      <c r="N220" s="245"/>
      <c r="O220" s="184"/>
      <c r="P220" s="184"/>
      <c r="Q220" s="183"/>
      <c r="R220" s="185"/>
      <c r="S220" s="185"/>
      <c r="T220" s="185"/>
      <c r="U220" s="182"/>
      <c r="V220" s="186"/>
      <c r="W220" s="186"/>
      <c r="X220" s="186"/>
      <c r="Y220" s="186"/>
      <c r="Z220" s="186"/>
      <c r="AA220" s="186"/>
      <c r="AB220" s="187"/>
      <c r="AC220" s="186"/>
      <c r="AD220" s="188"/>
    </row>
    <row r="221" spans="1:30" x14ac:dyDescent="0.3">
      <c r="A221" s="232" t="s">
        <v>198</v>
      </c>
      <c r="B221" s="163"/>
      <c r="C221" s="165"/>
      <c r="D221" s="165"/>
      <c r="E221" s="167"/>
      <c r="F221" s="167"/>
      <c r="G221" s="167"/>
      <c r="H221" s="167"/>
      <c r="I221" s="167"/>
      <c r="J221" s="167"/>
      <c r="K221" s="135"/>
      <c r="L221" s="154"/>
      <c r="M221" s="154"/>
      <c r="N221" s="154"/>
      <c r="O221" s="155"/>
      <c r="P221" s="155"/>
      <c r="Q221" s="156"/>
      <c r="R221" s="156"/>
      <c r="S221" s="156"/>
      <c r="T221" s="156"/>
      <c r="U221" s="135"/>
      <c r="V221" s="157"/>
      <c r="W221" s="157"/>
      <c r="X221" s="157"/>
      <c r="Y221" s="157"/>
      <c r="Z221" s="157"/>
      <c r="AA221" s="157"/>
      <c r="AB221" s="158"/>
      <c r="AC221" s="157"/>
      <c r="AD221" s="159"/>
    </row>
    <row r="222" spans="1:30" x14ac:dyDescent="0.3">
      <c r="A222" s="150">
        <v>2401</v>
      </c>
      <c r="B222" s="151" t="s">
        <v>81</v>
      </c>
      <c r="C222" s="165">
        <v>310</v>
      </c>
      <c r="D222" s="165">
        <v>315</v>
      </c>
      <c r="E222" s="167">
        <v>1240</v>
      </c>
      <c r="F222" s="167">
        <v>1240</v>
      </c>
      <c r="G222" s="167">
        <v>1240</v>
      </c>
      <c r="H222" s="167">
        <v>1240</v>
      </c>
      <c r="I222" s="167">
        <v>1240</v>
      </c>
      <c r="J222" s="167">
        <v>1240</v>
      </c>
      <c r="K222" s="135"/>
      <c r="L222" s="154">
        <v>3134</v>
      </c>
      <c r="M222" s="154">
        <v>1045</v>
      </c>
      <c r="N222" s="154">
        <v>4179</v>
      </c>
      <c r="O222" s="155">
        <v>937</v>
      </c>
      <c r="P222" s="155">
        <v>2810</v>
      </c>
      <c r="Q222" s="156">
        <v>3747</v>
      </c>
      <c r="R222" s="156">
        <v>3799</v>
      </c>
      <c r="S222" s="156">
        <v>3942</v>
      </c>
      <c r="T222" s="156">
        <v>3951</v>
      </c>
      <c r="U222" s="135"/>
      <c r="V222" s="157">
        <f t="shared" ref="V222:W224" si="84">L222*D222</f>
        <v>987210</v>
      </c>
      <c r="W222" s="157">
        <f t="shared" si="84"/>
        <v>1295800</v>
      </c>
      <c r="X222" s="157">
        <f>V222+W222</f>
        <v>2283010</v>
      </c>
      <c r="Y222" s="157">
        <f t="shared" ref="Y222:Z224" si="85">F222*O222</f>
        <v>1161880</v>
      </c>
      <c r="Z222" s="157">
        <f t="shared" si="85"/>
        <v>3484400</v>
      </c>
      <c r="AA222" s="157">
        <f>SUM(Y222:Z222)</f>
        <v>4646280</v>
      </c>
      <c r="AB222" s="158">
        <f t="shared" ref="AB222:AD223" si="86">H222*R222</f>
        <v>4710760</v>
      </c>
      <c r="AC222" s="158">
        <f t="shared" si="86"/>
        <v>4888080</v>
      </c>
      <c r="AD222" s="159">
        <f t="shared" si="86"/>
        <v>4899240</v>
      </c>
    </row>
    <row r="223" spans="1:30" x14ac:dyDescent="0.3">
      <c r="A223" s="150">
        <v>2402</v>
      </c>
      <c r="B223" s="151" t="s">
        <v>82</v>
      </c>
      <c r="C223" s="165">
        <v>310</v>
      </c>
      <c r="D223" s="165">
        <v>315</v>
      </c>
      <c r="E223" s="167">
        <v>1240</v>
      </c>
      <c r="F223" s="167">
        <v>1240</v>
      </c>
      <c r="G223" s="167">
        <v>1240</v>
      </c>
      <c r="H223" s="167">
        <v>1240</v>
      </c>
      <c r="I223" s="167">
        <v>1240</v>
      </c>
      <c r="J223" s="167">
        <v>1240</v>
      </c>
      <c r="K223" s="135"/>
      <c r="L223" s="154">
        <v>1297</v>
      </c>
      <c r="M223" s="154">
        <v>432</v>
      </c>
      <c r="N223" s="154">
        <v>1729</v>
      </c>
      <c r="O223" s="155">
        <v>387</v>
      </c>
      <c r="P223" s="155">
        <v>1163</v>
      </c>
      <c r="Q223" s="156">
        <v>1550</v>
      </c>
      <c r="R223" s="156">
        <v>1571</v>
      </c>
      <c r="S223" s="156">
        <v>1631</v>
      </c>
      <c r="T223" s="156">
        <v>1635</v>
      </c>
      <c r="U223" s="135"/>
      <c r="V223" s="157">
        <f t="shared" si="84"/>
        <v>408555</v>
      </c>
      <c r="W223" s="157">
        <f t="shared" si="84"/>
        <v>535680</v>
      </c>
      <c r="X223" s="157">
        <f>V223+W223</f>
        <v>944235</v>
      </c>
      <c r="Y223" s="157">
        <f t="shared" si="85"/>
        <v>479880</v>
      </c>
      <c r="Z223" s="157">
        <f t="shared" si="85"/>
        <v>1442120</v>
      </c>
      <c r="AA223" s="157">
        <f>SUM(Y223:Z223)</f>
        <v>1922000</v>
      </c>
      <c r="AB223" s="158">
        <f t="shared" si="86"/>
        <v>1948040</v>
      </c>
      <c r="AC223" s="158">
        <f t="shared" si="86"/>
        <v>2022440</v>
      </c>
      <c r="AD223" s="159">
        <f t="shared" si="86"/>
        <v>2027400</v>
      </c>
    </row>
    <row r="224" spans="1:30" x14ac:dyDescent="0.3">
      <c r="A224" s="239">
        <v>2403</v>
      </c>
      <c r="B224" s="238" t="s">
        <v>83</v>
      </c>
      <c r="C224" s="164">
        <v>620</v>
      </c>
      <c r="D224" s="164">
        <v>630</v>
      </c>
      <c r="E224" s="164">
        <v>180</v>
      </c>
      <c r="F224" s="152">
        <v>180</v>
      </c>
      <c r="G224" s="152">
        <v>180</v>
      </c>
      <c r="H224" s="152">
        <v>180</v>
      </c>
      <c r="I224" s="152">
        <v>180</v>
      </c>
      <c r="J224" s="152">
        <v>180</v>
      </c>
      <c r="K224" s="135"/>
      <c r="L224" s="154">
        <v>109</v>
      </c>
      <c r="M224" s="154">
        <v>36</v>
      </c>
      <c r="N224" s="154">
        <v>145</v>
      </c>
      <c r="O224" s="155">
        <v>32</v>
      </c>
      <c r="P224" s="155">
        <v>98</v>
      </c>
      <c r="Q224" s="156">
        <v>130</v>
      </c>
      <c r="R224" s="156">
        <v>132</v>
      </c>
      <c r="S224" s="156">
        <v>137</v>
      </c>
      <c r="T224" s="156">
        <v>137</v>
      </c>
      <c r="U224" s="135"/>
      <c r="V224" s="157">
        <f t="shared" si="84"/>
        <v>68670</v>
      </c>
      <c r="W224" s="157">
        <f t="shared" si="84"/>
        <v>6480</v>
      </c>
      <c r="X224" s="157">
        <f>V224+W224</f>
        <v>75150</v>
      </c>
      <c r="Y224" s="157">
        <f t="shared" si="85"/>
        <v>5760</v>
      </c>
      <c r="Z224" s="157">
        <f t="shared" si="85"/>
        <v>17640</v>
      </c>
      <c r="AA224" s="157">
        <f>SUM(Y224:Z224)</f>
        <v>23400</v>
      </c>
      <c r="AB224" s="158">
        <f>H224*R224</f>
        <v>23760</v>
      </c>
      <c r="AC224" s="158">
        <f>I224*S224</f>
        <v>24660</v>
      </c>
      <c r="AD224" s="159">
        <f>J224*T224</f>
        <v>24660</v>
      </c>
    </row>
    <row r="225" spans="1:30" x14ac:dyDescent="0.3">
      <c r="A225" s="232" t="s">
        <v>198</v>
      </c>
      <c r="B225" s="163"/>
      <c r="C225" s="165"/>
      <c r="D225" s="165"/>
      <c r="E225" s="167"/>
      <c r="F225" s="167"/>
      <c r="G225" s="167"/>
      <c r="H225" s="167"/>
      <c r="I225" s="167"/>
      <c r="J225" s="167"/>
      <c r="K225" s="135"/>
      <c r="L225" s="166"/>
      <c r="M225" s="166"/>
      <c r="N225" s="166"/>
      <c r="O225" s="155"/>
      <c r="P225" s="155"/>
      <c r="Q225" s="156"/>
      <c r="R225" s="156"/>
      <c r="S225" s="156"/>
      <c r="T225" s="156"/>
      <c r="U225" s="135"/>
      <c r="V225" s="157">
        <f t="shared" ref="V225:AD225" si="87">SUM(V222:V224)</f>
        <v>1464435</v>
      </c>
      <c r="W225" s="157">
        <f t="shared" si="87"/>
        <v>1837960</v>
      </c>
      <c r="X225" s="157">
        <f t="shared" si="87"/>
        <v>3302395</v>
      </c>
      <c r="Y225" s="157">
        <f t="shared" si="87"/>
        <v>1647520</v>
      </c>
      <c r="Z225" s="157">
        <f t="shared" si="87"/>
        <v>4944160</v>
      </c>
      <c r="AA225" s="157">
        <f t="shared" si="87"/>
        <v>6591680</v>
      </c>
      <c r="AB225" s="157">
        <f t="shared" si="87"/>
        <v>6682560</v>
      </c>
      <c r="AC225" s="157">
        <f t="shared" si="87"/>
        <v>6935180</v>
      </c>
      <c r="AD225" s="159">
        <f t="shared" si="87"/>
        <v>6951300</v>
      </c>
    </row>
    <row r="226" spans="1:30" x14ac:dyDescent="0.3">
      <c r="A226" s="232"/>
      <c r="B226" s="163"/>
      <c r="C226" s="165"/>
      <c r="D226" s="165"/>
      <c r="E226" s="167"/>
      <c r="F226" s="167"/>
      <c r="G226" s="167"/>
      <c r="H226" s="167"/>
      <c r="I226" s="167"/>
      <c r="J226" s="167"/>
      <c r="K226" s="135"/>
      <c r="L226" s="166"/>
      <c r="M226" s="166"/>
      <c r="N226" s="166"/>
      <c r="O226" s="155"/>
      <c r="P226" s="155"/>
      <c r="Q226" s="156"/>
      <c r="R226" s="156"/>
      <c r="S226" s="156"/>
      <c r="T226" s="156"/>
      <c r="U226" s="135"/>
      <c r="V226" s="157"/>
      <c r="W226" s="157"/>
      <c r="X226" s="157"/>
      <c r="Y226" s="157"/>
      <c r="Z226" s="157"/>
      <c r="AA226" s="157"/>
      <c r="AB226" s="158"/>
      <c r="AC226" s="157"/>
      <c r="AD226" s="159"/>
    </row>
    <row r="227" spans="1:30" x14ac:dyDescent="0.3">
      <c r="A227" s="232" t="s">
        <v>197</v>
      </c>
      <c r="B227" s="163"/>
      <c r="C227" s="165"/>
      <c r="D227" s="165"/>
      <c r="E227" s="167"/>
      <c r="F227" s="167"/>
      <c r="G227" s="167"/>
      <c r="H227" s="167"/>
      <c r="I227" s="167"/>
      <c r="J227" s="167"/>
      <c r="K227" s="135"/>
      <c r="L227" s="166"/>
      <c r="M227" s="166"/>
      <c r="N227" s="166"/>
      <c r="O227" s="155"/>
      <c r="P227" s="155"/>
      <c r="Q227" s="156"/>
      <c r="R227" s="156"/>
      <c r="S227" s="156"/>
      <c r="T227" s="156"/>
      <c r="U227" s="135"/>
      <c r="V227" s="157"/>
      <c r="W227" s="157"/>
      <c r="X227" s="157"/>
      <c r="Y227" s="157"/>
      <c r="Z227" s="157"/>
      <c r="AA227" s="157"/>
      <c r="AB227" s="158"/>
      <c r="AC227" s="157"/>
      <c r="AD227" s="159"/>
    </row>
    <row r="228" spans="1:30" x14ac:dyDescent="0.3">
      <c r="A228" s="150">
        <v>3401</v>
      </c>
      <c r="B228" s="151" t="s">
        <v>81</v>
      </c>
      <c r="C228" s="165"/>
      <c r="D228" s="165"/>
      <c r="E228" s="167">
        <v>620</v>
      </c>
      <c r="F228" s="167">
        <v>620</v>
      </c>
      <c r="G228" s="167">
        <v>620</v>
      </c>
      <c r="H228" s="167">
        <v>620</v>
      </c>
      <c r="I228" s="167">
        <v>620</v>
      </c>
      <c r="J228" s="167">
        <v>620</v>
      </c>
      <c r="K228" s="135"/>
      <c r="L228" s="154"/>
      <c r="M228" s="154">
        <v>1878</v>
      </c>
      <c r="N228" s="154">
        <v>1878</v>
      </c>
      <c r="O228" s="155">
        <v>421</v>
      </c>
      <c r="P228" s="155">
        <v>1263</v>
      </c>
      <c r="Q228" s="156">
        <v>1684</v>
      </c>
      <c r="R228" s="156">
        <v>1707</v>
      </c>
      <c r="S228" s="156">
        <v>1771</v>
      </c>
      <c r="T228" s="156">
        <v>1775</v>
      </c>
      <c r="U228" s="135"/>
      <c r="V228" s="157">
        <f t="shared" ref="V228:W230" si="88">L228*D228</f>
        <v>0</v>
      </c>
      <c r="W228" s="157">
        <f t="shared" si="88"/>
        <v>1164360</v>
      </c>
      <c r="X228" s="157">
        <f>V228+W228</f>
        <v>1164360</v>
      </c>
      <c r="Y228" s="157">
        <f t="shared" ref="Y228:Z230" si="89">F228*O228</f>
        <v>261020</v>
      </c>
      <c r="Z228" s="157">
        <f t="shared" si="89"/>
        <v>783060</v>
      </c>
      <c r="AA228" s="157">
        <f>SUM(Y228:Z228)</f>
        <v>1044080</v>
      </c>
      <c r="AB228" s="158">
        <f t="shared" ref="AB228:AD229" si="90">H228*R228</f>
        <v>1058340</v>
      </c>
      <c r="AC228" s="158">
        <f t="shared" si="90"/>
        <v>1098020</v>
      </c>
      <c r="AD228" s="159">
        <f t="shared" si="90"/>
        <v>1100500</v>
      </c>
    </row>
    <row r="229" spans="1:30" x14ac:dyDescent="0.3">
      <c r="A229" s="150">
        <v>3402</v>
      </c>
      <c r="B229" s="151" t="s">
        <v>82</v>
      </c>
      <c r="C229" s="165"/>
      <c r="D229" s="165"/>
      <c r="E229" s="167">
        <v>620</v>
      </c>
      <c r="F229" s="167">
        <v>620</v>
      </c>
      <c r="G229" s="167">
        <v>620</v>
      </c>
      <c r="H229" s="167">
        <v>620</v>
      </c>
      <c r="I229" s="167">
        <v>620</v>
      </c>
      <c r="J229" s="167">
        <v>620</v>
      </c>
      <c r="K229" s="135"/>
      <c r="L229" s="154"/>
      <c r="M229" s="154">
        <v>777</v>
      </c>
      <c r="N229" s="154">
        <v>777</v>
      </c>
      <c r="O229" s="155">
        <v>174</v>
      </c>
      <c r="P229" s="155">
        <v>522</v>
      </c>
      <c r="Q229" s="156">
        <v>696</v>
      </c>
      <c r="R229" s="156">
        <v>706</v>
      </c>
      <c r="S229" s="156">
        <v>733</v>
      </c>
      <c r="T229" s="156">
        <v>734</v>
      </c>
      <c r="U229" s="135"/>
      <c r="V229" s="157">
        <f t="shared" si="88"/>
        <v>0</v>
      </c>
      <c r="W229" s="157">
        <f t="shared" si="88"/>
        <v>481740</v>
      </c>
      <c r="X229" s="157">
        <f>V229+W229</f>
        <v>481740</v>
      </c>
      <c r="Y229" s="157">
        <f t="shared" si="89"/>
        <v>107880</v>
      </c>
      <c r="Z229" s="157">
        <f t="shared" si="89"/>
        <v>323640</v>
      </c>
      <c r="AA229" s="157">
        <f>SUM(Y229:Z229)</f>
        <v>431520</v>
      </c>
      <c r="AB229" s="158">
        <f t="shared" si="90"/>
        <v>437720</v>
      </c>
      <c r="AC229" s="158">
        <f t="shared" si="90"/>
        <v>454460</v>
      </c>
      <c r="AD229" s="159">
        <f t="shared" si="90"/>
        <v>455080</v>
      </c>
    </row>
    <row r="230" spans="1:30" x14ac:dyDescent="0.3">
      <c r="A230" s="150">
        <v>3403</v>
      </c>
      <c r="B230" s="151" t="s">
        <v>83</v>
      </c>
      <c r="C230" s="165"/>
      <c r="D230" s="165"/>
      <c r="E230" s="167">
        <v>90</v>
      </c>
      <c r="F230" s="153">
        <v>90</v>
      </c>
      <c r="G230" s="153">
        <v>90</v>
      </c>
      <c r="H230" s="153">
        <v>90</v>
      </c>
      <c r="I230" s="153">
        <v>90</v>
      </c>
      <c r="J230" s="153">
        <v>90</v>
      </c>
      <c r="K230" s="135"/>
      <c r="L230" s="154"/>
      <c r="M230" s="154">
        <v>65</v>
      </c>
      <c r="N230" s="154">
        <v>65</v>
      </c>
      <c r="O230" s="155">
        <v>15</v>
      </c>
      <c r="P230" s="155">
        <v>44</v>
      </c>
      <c r="Q230" s="156">
        <v>59</v>
      </c>
      <c r="R230" s="156">
        <v>59</v>
      </c>
      <c r="S230" s="156">
        <v>62</v>
      </c>
      <c r="T230" s="156">
        <v>62</v>
      </c>
      <c r="U230" s="135"/>
      <c r="V230" s="157">
        <f t="shared" si="88"/>
        <v>0</v>
      </c>
      <c r="W230" s="157">
        <f t="shared" si="88"/>
        <v>5850</v>
      </c>
      <c r="X230" s="157">
        <f>V230+W230</f>
        <v>5850</v>
      </c>
      <c r="Y230" s="157">
        <f t="shared" si="89"/>
        <v>1350</v>
      </c>
      <c r="Z230" s="157">
        <f t="shared" si="89"/>
        <v>3960</v>
      </c>
      <c r="AA230" s="157">
        <f>SUM(Y230:Z230)</f>
        <v>5310</v>
      </c>
      <c r="AB230" s="158">
        <f>H230*R230</f>
        <v>5310</v>
      </c>
      <c r="AC230" s="158">
        <f>I230*S230</f>
        <v>5580</v>
      </c>
      <c r="AD230" s="159">
        <f>J230*T230</f>
        <v>5580</v>
      </c>
    </row>
    <row r="231" spans="1:30" x14ac:dyDescent="0.3">
      <c r="A231" s="232" t="s">
        <v>197</v>
      </c>
      <c r="B231" s="205"/>
      <c r="C231" s="165"/>
      <c r="D231" s="165"/>
      <c r="E231" s="165"/>
      <c r="F231" s="165"/>
      <c r="G231" s="165"/>
      <c r="H231" s="165"/>
      <c r="I231" s="165"/>
      <c r="J231" s="165"/>
      <c r="K231" s="135"/>
      <c r="L231" s="154"/>
      <c r="M231" s="154"/>
      <c r="N231" s="154"/>
      <c r="O231" s="155"/>
      <c r="P231" s="155"/>
      <c r="Q231" s="156"/>
      <c r="R231" s="156"/>
      <c r="S231" s="156"/>
      <c r="T231" s="156"/>
      <c r="U231" s="135"/>
      <c r="V231" s="157">
        <f t="shared" ref="V231:AD231" si="91">SUM(V228:V230)</f>
        <v>0</v>
      </c>
      <c r="W231" s="157">
        <f t="shared" si="91"/>
        <v>1651950</v>
      </c>
      <c r="X231" s="157">
        <f t="shared" si="91"/>
        <v>1651950</v>
      </c>
      <c r="Y231" s="157">
        <f t="shared" si="91"/>
        <v>370250</v>
      </c>
      <c r="Z231" s="157">
        <f t="shared" si="91"/>
        <v>1110660</v>
      </c>
      <c r="AA231" s="157">
        <f t="shared" si="91"/>
        <v>1480910</v>
      </c>
      <c r="AB231" s="157">
        <f t="shared" si="91"/>
        <v>1501370</v>
      </c>
      <c r="AC231" s="157">
        <f t="shared" si="91"/>
        <v>1558060</v>
      </c>
      <c r="AD231" s="159">
        <f t="shared" si="91"/>
        <v>1561160</v>
      </c>
    </row>
    <row r="232" spans="1:30" x14ac:dyDescent="0.3">
      <c r="A232" s="232" t="s">
        <v>199</v>
      </c>
      <c r="B232" s="163"/>
      <c r="C232" s="165"/>
      <c r="D232" s="165"/>
      <c r="E232" s="165"/>
      <c r="F232" s="165"/>
      <c r="G232" s="165"/>
      <c r="H232" s="165"/>
      <c r="I232" s="165"/>
      <c r="J232" s="165"/>
      <c r="K232" s="135"/>
      <c r="L232" s="154"/>
      <c r="M232" s="154"/>
      <c r="N232" s="154"/>
      <c r="O232" s="155"/>
      <c r="P232" s="155"/>
      <c r="Q232" s="166"/>
      <c r="R232" s="156"/>
      <c r="S232" s="156"/>
      <c r="T232" s="156"/>
      <c r="U232" s="135"/>
      <c r="V232" s="246">
        <f>SUM(V231,V225,V219)</f>
        <v>26522955</v>
      </c>
      <c r="W232" s="246">
        <f t="shared" ref="W232:AD232" si="92">SUM(W231,W225,W219)</f>
        <v>36024830</v>
      </c>
      <c r="X232" s="246">
        <f t="shared" si="92"/>
        <v>62547785</v>
      </c>
      <c r="Y232" s="246">
        <f t="shared" si="92"/>
        <v>27395850</v>
      </c>
      <c r="Z232" s="246">
        <f t="shared" si="92"/>
        <v>81878380</v>
      </c>
      <c r="AA232" s="246">
        <f t="shared" si="92"/>
        <v>109274230</v>
      </c>
      <c r="AB232" s="246">
        <f t="shared" si="92"/>
        <v>114188730</v>
      </c>
      <c r="AC232" s="246">
        <f t="shared" si="92"/>
        <v>123818080</v>
      </c>
      <c r="AD232" s="247">
        <f t="shared" si="92"/>
        <v>127928900</v>
      </c>
    </row>
    <row r="233" spans="1:30" x14ac:dyDescent="0.3">
      <c r="A233" s="232"/>
      <c r="B233" s="163"/>
      <c r="C233" s="165"/>
      <c r="D233" s="165"/>
      <c r="E233" s="165"/>
      <c r="F233" s="165"/>
      <c r="G233" s="165"/>
      <c r="H233" s="165"/>
      <c r="I233" s="165"/>
      <c r="J233" s="165"/>
      <c r="K233" s="135"/>
      <c r="L233" s="154"/>
      <c r="M233" s="154"/>
      <c r="N233" s="154"/>
      <c r="O233" s="155"/>
      <c r="P233" s="155"/>
      <c r="Q233" s="156"/>
      <c r="R233" s="156"/>
      <c r="S233" s="156"/>
      <c r="T233" s="156"/>
      <c r="U233" s="135"/>
      <c r="V233" s="157"/>
      <c r="W233" s="157"/>
      <c r="X233" s="157"/>
      <c r="Y233" s="157"/>
      <c r="Z233" s="157"/>
      <c r="AA233" s="157"/>
      <c r="AB233" s="158"/>
      <c r="AC233" s="157"/>
      <c r="AD233" s="159"/>
    </row>
    <row r="234" spans="1:30" x14ac:dyDescent="0.3">
      <c r="A234" s="232" t="s">
        <v>84</v>
      </c>
      <c r="B234" s="163"/>
      <c r="C234" s="165"/>
      <c r="D234" s="165"/>
      <c r="E234" s="165"/>
      <c r="F234" s="165"/>
      <c r="G234" s="165"/>
      <c r="H234" s="165"/>
      <c r="I234" s="165"/>
      <c r="J234" s="165"/>
      <c r="K234" s="135"/>
      <c r="L234" s="154"/>
      <c r="M234" s="154"/>
      <c r="N234" s="154"/>
      <c r="O234" s="155"/>
      <c r="P234" s="155"/>
      <c r="Q234" s="156"/>
      <c r="R234" s="156"/>
      <c r="S234" s="156"/>
      <c r="T234" s="156"/>
      <c r="U234" s="135"/>
      <c r="V234" s="157"/>
      <c r="W234" s="157"/>
      <c r="X234" s="157"/>
      <c r="Y234" s="157"/>
      <c r="Z234" s="157"/>
      <c r="AA234" s="157"/>
      <c r="AB234" s="158"/>
      <c r="AC234" s="157"/>
      <c r="AD234" s="159"/>
    </row>
    <row r="235" spans="1:30" x14ac:dyDescent="0.3">
      <c r="A235" s="150">
        <v>1452</v>
      </c>
      <c r="B235" s="151" t="s">
        <v>85</v>
      </c>
      <c r="C235" s="191">
        <v>620</v>
      </c>
      <c r="D235" s="191">
        <v>630</v>
      </c>
      <c r="E235" s="153">
        <v>80</v>
      </c>
      <c r="F235" s="153">
        <v>80</v>
      </c>
      <c r="G235" s="153">
        <v>80</v>
      </c>
      <c r="H235" s="153">
        <v>80</v>
      </c>
      <c r="I235" s="153">
        <v>80</v>
      </c>
      <c r="J235" s="153">
        <v>80</v>
      </c>
      <c r="K235" s="135"/>
      <c r="L235" s="154">
        <v>26</v>
      </c>
      <c r="M235" s="154">
        <v>52</v>
      </c>
      <c r="N235" s="154">
        <v>78</v>
      </c>
      <c r="O235" s="155">
        <v>20</v>
      </c>
      <c r="P235" s="155">
        <v>59</v>
      </c>
      <c r="Q235" s="156">
        <v>79</v>
      </c>
      <c r="R235" s="156">
        <v>80</v>
      </c>
      <c r="S235" s="156">
        <v>79</v>
      </c>
      <c r="T235" s="156">
        <v>78</v>
      </c>
      <c r="U235" s="135"/>
      <c r="V235" s="157">
        <f t="shared" ref="V235:W237" si="93">L235*D235</f>
        <v>16380</v>
      </c>
      <c r="W235" s="157">
        <f t="shared" si="93"/>
        <v>4160</v>
      </c>
      <c r="X235" s="157">
        <f>V235+W235</f>
        <v>20540</v>
      </c>
      <c r="Y235" s="157">
        <f t="shared" ref="Y235:Z237" si="94">F235*O235</f>
        <v>1600</v>
      </c>
      <c r="Z235" s="157">
        <f t="shared" si="94"/>
        <v>4720</v>
      </c>
      <c r="AA235" s="157">
        <f>SUM(Y235:Z235)</f>
        <v>6320</v>
      </c>
      <c r="AB235" s="158">
        <f t="shared" ref="AB235:AD237" si="95">H235*R235</f>
        <v>6400</v>
      </c>
      <c r="AC235" s="158">
        <f t="shared" si="95"/>
        <v>6320</v>
      </c>
      <c r="AD235" s="159">
        <f t="shared" si="95"/>
        <v>6240</v>
      </c>
    </row>
    <row r="236" spans="1:30" ht="24.6" x14ac:dyDescent="0.3">
      <c r="A236" s="150">
        <v>1453</v>
      </c>
      <c r="B236" s="151" t="s">
        <v>86</v>
      </c>
      <c r="C236" s="191">
        <v>1860</v>
      </c>
      <c r="D236" s="191">
        <v>1900</v>
      </c>
      <c r="E236" s="153">
        <v>80</v>
      </c>
      <c r="F236" s="153">
        <v>80</v>
      </c>
      <c r="G236" s="153">
        <v>80</v>
      </c>
      <c r="H236" s="153">
        <v>80</v>
      </c>
      <c r="I236" s="153">
        <v>80</v>
      </c>
      <c r="J236" s="153">
        <v>80</v>
      </c>
      <c r="K236" s="135"/>
      <c r="L236" s="154">
        <v>1277</v>
      </c>
      <c r="M236" s="154">
        <v>2553</v>
      </c>
      <c r="N236" s="154">
        <v>3830</v>
      </c>
      <c r="O236" s="155">
        <v>986</v>
      </c>
      <c r="P236" s="155">
        <v>2957</v>
      </c>
      <c r="Q236" s="156">
        <v>3943</v>
      </c>
      <c r="R236" s="156">
        <v>4059</v>
      </c>
      <c r="S236" s="156">
        <v>4181</v>
      </c>
      <c r="T236" s="156">
        <v>4306</v>
      </c>
      <c r="U236" s="135"/>
      <c r="V236" s="157">
        <f t="shared" si="93"/>
        <v>2426300</v>
      </c>
      <c r="W236" s="157">
        <f t="shared" si="93"/>
        <v>204240</v>
      </c>
      <c r="X236" s="157">
        <f>V236+W236</f>
        <v>2630540</v>
      </c>
      <c r="Y236" s="157">
        <f t="shared" si="94"/>
        <v>78880</v>
      </c>
      <c r="Z236" s="157">
        <f t="shared" si="94"/>
        <v>236560</v>
      </c>
      <c r="AA236" s="157">
        <f>SUM(Y236:Z236)</f>
        <v>315440</v>
      </c>
      <c r="AB236" s="158">
        <f t="shared" si="95"/>
        <v>324720</v>
      </c>
      <c r="AC236" s="158">
        <f t="shared" si="95"/>
        <v>334480</v>
      </c>
      <c r="AD236" s="159">
        <f t="shared" si="95"/>
        <v>344480</v>
      </c>
    </row>
    <row r="237" spans="1:30" x14ac:dyDescent="0.3">
      <c r="A237" s="150">
        <v>1814</v>
      </c>
      <c r="B237" s="151" t="s">
        <v>87</v>
      </c>
      <c r="C237" s="191">
        <v>160</v>
      </c>
      <c r="D237" s="191">
        <v>160</v>
      </c>
      <c r="E237" s="153">
        <v>160</v>
      </c>
      <c r="F237" s="153">
        <v>160</v>
      </c>
      <c r="G237" s="153">
        <v>160</v>
      </c>
      <c r="H237" s="153">
        <v>160</v>
      </c>
      <c r="I237" s="153">
        <v>160</v>
      </c>
      <c r="J237" s="153">
        <v>160</v>
      </c>
      <c r="K237" s="135"/>
      <c r="L237" s="154">
        <v>21578</v>
      </c>
      <c r="M237" s="154">
        <v>43157</v>
      </c>
      <c r="N237" s="154">
        <v>64735</v>
      </c>
      <c r="O237" s="155">
        <v>18734</v>
      </c>
      <c r="P237" s="155">
        <v>56200</v>
      </c>
      <c r="Q237" s="156">
        <v>74934</v>
      </c>
      <c r="R237" s="156">
        <v>86752</v>
      </c>
      <c r="S237" s="156">
        <v>100449</v>
      </c>
      <c r="T237" s="156">
        <v>116325</v>
      </c>
      <c r="U237" s="135"/>
      <c r="V237" s="157">
        <f t="shared" si="93"/>
        <v>3452480</v>
      </c>
      <c r="W237" s="157">
        <f t="shared" si="93"/>
        <v>6905120</v>
      </c>
      <c r="X237" s="157">
        <f>V237+W237</f>
        <v>10357600</v>
      </c>
      <c r="Y237" s="157">
        <f t="shared" si="94"/>
        <v>2997440</v>
      </c>
      <c r="Z237" s="157">
        <f t="shared" si="94"/>
        <v>8992000</v>
      </c>
      <c r="AA237" s="157">
        <f>SUM(Y237:Z237)</f>
        <v>11989440</v>
      </c>
      <c r="AB237" s="158">
        <f t="shared" si="95"/>
        <v>13880320</v>
      </c>
      <c r="AC237" s="158">
        <f t="shared" si="95"/>
        <v>16071840</v>
      </c>
      <c r="AD237" s="159">
        <f t="shared" si="95"/>
        <v>18612000</v>
      </c>
    </row>
    <row r="238" spans="1:30" x14ac:dyDescent="0.3">
      <c r="A238" s="232" t="s">
        <v>84</v>
      </c>
      <c r="B238" s="163"/>
      <c r="C238" s="165"/>
      <c r="D238" s="191"/>
      <c r="E238" s="167"/>
      <c r="F238" s="167"/>
      <c r="G238" s="167"/>
      <c r="H238" s="167"/>
      <c r="I238" s="167"/>
      <c r="J238" s="167"/>
      <c r="K238" s="135"/>
      <c r="L238" s="166"/>
      <c r="M238" s="166"/>
      <c r="N238" s="166"/>
      <c r="O238" s="155"/>
      <c r="P238" s="155"/>
      <c r="Q238" s="156"/>
      <c r="R238" s="156"/>
      <c r="S238" s="156"/>
      <c r="T238" s="156"/>
      <c r="U238" s="135"/>
      <c r="V238" s="157">
        <f t="shared" ref="V238:AD238" si="96">SUM(V235:V237)</f>
        <v>5895160</v>
      </c>
      <c r="W238" s="157">
        <f t="shared" si="96"/>
        <v>7113520</v>
      </c>
      <c r="X238" s="157">
        <f t="shared" si="96"/>
        <v>13008680</v>
      </c>
      <c r="Y238" s="157">
        <f t="shared" si="96"/>
        <v>3077920</v>
      </c>
      <c r="Z238" s="157">
        <f t="shared" si="96"/>
        <v>9233280</v>
      </c>
      <c r="AA238" s="157">
        <f t="shared" si="96"/>
        <v>12311200</v>
      </c>
      <c r="AB238" s="157">
        <f t="shared" si="96"/>
        <v>14211440</v>
      </c>
      <c r="AC238" s="157">
        <f t="shared" si="96"/>
        <v>16412640</v>
      </c>
      <c r="AD238" s="159">
        <f t="shared" si="96"/>
        <v>18962720</v>
      </c>
    </row>
    <row r="239" spans="1:30" x14ac:dyDescent="0.3">
      <c r="A239" s="232"/>
      <c r="B239" s="163"/>
      <c r="C239" s="165"/>
      <c r="D239" s="191"/>
      <c r="E239" s="167"/>
      <c r="F239" s="167"/>
      <c r="G239" s="167"/>
      <c r="H239" s="167"/>
      <c r="I239" s="167"/>
      <c r="J239" s="167"/>
      <c r="K239" s="135"/>
      <c r="L239" s="166"/>
      <c r="M239" s="166"/>
      <c r="N239" s="166"/>
      <c r="O239" s="155"/>
      <c r="P239" s="155"/>
      <c r="Q239" s="166"/>
      <c r="R239" s="156"/>
      <c r="S239" s="156"/>
      <c r="T239" s="156"/>
      <c r="U239" s="135"/>
      <c r="V239" s="157"/>
      <c r="W239" s="157"/>
      <c r="X239" s="157"/>
      <c r="Y239" s="157"/>
      <c r="Z239" s="157"/>
      <c r="AA239" s="157"/>
      <c r="AB239" s="158"/>
      <c r="AC239" s="157"/>
      <c r="AD239" s="159"/>
    </row>
    <row r="240" spans="1:30" x14ac:dyDescent="0.3">
      <c r="A240" s="232" t="s">
        <v>88</v>
      </c>
      <c r="B240" s="163"/>
      <c r="C240" s="165"/>
      <c r="D240" s="191"/>
      <c r="E240" s="167"/>
      <c r="F240" s="167"/>
      <c r="G240" s="167"/>
      <c r="H240" s="167"/>
      <c r="I240" s="167"/>
      <c r="J240" s="167"/>
      <c r="K240" s="135"/>
      <c r="L240" s="166"/>
      <c r="M240" s="166"/>
      <c r="N240" s="166"/>
      <c r="O240" s="155"/>
      <c r="P240" s="155"/>
      <c r="Q240" s="156"/>
      <c r="R240" s="156"/>
      <c r="S240" s="156"/>
      <c r="T240" s="156"/>
      <c r="U240" s="135"/>
      <c r="V240" s="157"/>
      <c r="W240" s="157"/>
      <c r="X240" s="157"/>
      <c r="Y240" s="157"/>
      <c r="Z240" s="157"/>
      <c r="AA240" s="157"/>
      <c r="AB240" s="158"/>
      <c r="AC240" s="157"/>
      <c r="AD240" s="159"/>
    </row>
    <row r="241" spans="1:30" x14ac:dyDescent="0.3">
      <c r="A241" s="150">
        <v>2452</v>
      </c>
      <c r="B241" s="151" t="s">
        <v>85</v>
      </c>
      <c r="C241" s="165">
        <v>310</v>
      </c>
      <c r="D241" s="191">
        <v>315</v>
      </c>
      <c r="E241" s="167">
        <v>40</v>
      </c>
      <c r="F241" s="153">
        <v>40</v>
      </c>
      <c r="G241" s="153">
        <v>40</v>
      </c>
      <c r="H241" s="153">
        <v>40</v>
      </c>
      <c r="I241" s="153">
        <v>40</v>
      </c>
      <c r="J241" s="153">
        <v>40</v>
      </c>
      <c r="K241" s="135"/>
      <c r="L241" s="154">
        <v>40</v>
      </c>
      <c r="M241" s="154">
        <v>80</v>
      </c>
      <c r="N241" s="154">
        <v>120</v>
      </c>
      <c r="O241" s="155">
        <v>30</v>
      </c>
      <c r="P241" s="155">
        <v>91</v>
      </c>
      <c r="Q241" s="156">
        <v>121</v>
      </c>
      <c r="R241" s="156">
        <v>121</v>
      </c>
      <c r="S241" s="156">
        <v>121</v>
      </c>
      <c r="T241" s="156">
        <v>119</v>
      </c>
      <c r="U241" s="135"/>
      <c r="V241" s="157">
        <f t="shared" ref="V241:W243" si="97">L241*D241</f>
        <v>12600</v>
      </c>
      <c r="W241" s="157">
        <f t="shared" si="97"/>
        <v>3200</v>
      </c>
      <c r="X241" s="157">
        <f>V241+W241</f>
        <v>15800</v>
      </c>
      <c r="Y241" s="157">
        <f t="shared" ref="Y241:Z243" si="98">F241*O241</f>
        <v>1200</v>
      </c>
      <c r="Z241" s="157">
        <f t="shared" si="98"/>
        <v>3640</v>
      </c>
      <c r="AA241" s="157">
        <f>SUM(Y241:Z241)</f>
        <v>4840</v>
      </c>
      <c r="AB241" s="158">
        <f t="shared" ref="AB241:AD243" si="99">H241*R241</f>
        <v>4840</v>
      </c>
      <c r="AC241" s="158">
        <f t="shared" si="99"/>
        <v>4840</v>
      </c>
      <c r="AD241" s="159">
        <f t="shared" si="99"/>
        <v>4760</v>
      </c>
    </row>
    <row r="242" spans="1:30" ht="24.6" x14ac:dyDescent="0.3">
      <c r="A242" s="150">
        <v>2453</v>
      </c>
      <c r="B242" s="151" t="s">
        <v>86</v>
      </c>
      <c r="C242" s="165">
        <v>930</v>
      </c>
      <c r="D242" s="191">
        <v>950</v>
      </c>
      <c r="E242" s="167">
        <v>40</v>
      </c>
      <c r="F242" s="153">
        <v>40</v>
      </c>
      <c r="G242" s="153">
        <v>40</v>
      </c>
      <c r="H242" s="153">
        <v>40</v>
      </c>
      <c r="I242" s="153">
        <v>40</v>
      </c>
      <c r="J242" s="153">
        <v>40</v>
      </c>
      <c r="K242" s="135"/>
      <c r="L242" s="154">
        <v>965</v>
      </c>
      <c r="M242" s="154">
        <v>1930</v>
      </c>
      <c r="N242" s="154">
        <v>2895</v>
      </c>
      <c r="O242" s="155">
        <v>745</v>
      </c>
      <c r="P242" s="155">
        <v>2234</v>
      </c>
      <c r="Q242" s="156">
        <v>2979</v>
      </c>
      <c r="R242" s="156">
        <v>3068</v>
      </c>
      <c r="S242" s="156">
        <v>3160</v>
      </c>
      <c r="T242" s="156">
        <v>3254</v>
      </c>
      <c r="U242" s="135"/>
      <c r="V242" s="157">
        <f t="shared" si="97"/>
        <v>916750</v>
      </c>
      <c r="W242" s="157">
        <f t="shared" si="97"/>
        <v>77200</v>
      </c>
      <c r="X242" s="157">
        <f>V242+W242</f>
        <v>993950</v>
      </c>
      <c r="Y242" s="157">
        <f t="shared" si="98"/>
        <v>29800</v>
      </c>
      <c r="Z242" s="157">
        <f t="shared" si="98"/>
        <v>89360</v>
      </c>
      <c r="AA242" s="157">
        <f>SUM(Y242:Z242)</f>
        <v>119160</v>
      </c>
      <c r="AB242" s="157">
        <f t="shared" si="99"/>
        <v>122720</v>
      </c>
      <c r="AC242" s="157">
        <f t="shared" si="99"/>
        <v>126400</v>
      </c>
      <c r="AD242" s="159">
        <f t="shared" si="99"/>
        <v>130160</v>
      </c>
    </row>
    <row r="243" spans="1:30" x14ac:dyDescent="0.3">
      <c r="A243" s="150">
        <v>2814</v>
      </c>
      <c r="B243" s="151" t="s">
        <v>87</v>
      </c>
      <c r="C243" s="165">
        <v>80</v>
      </c>
      <c r="D243" s="191">
        <v>80</v>
      </c>
      <c r="E243" s="167">
        <v>0</v>
      </c>
      <c r="F243" s="153">
        <v>0</v>
      </c>
      <c r="G243" s="153">
        <v>0</v>
      </c>
      <c r="H243" s="153">
        <v>0</v>
      </c>
      <c r="I243" s="153">
        <v>0</v>
      </c>
      <c r="J243" s="153">
        <v>0</v>
      </c>
      <c r="K243" s="135"/>
      <c r="L243" s="154">
        <v>0</v>
      </c>
      <c r="M243" s="154">
        <v>0</v>
      </c>
      <c r="N243" s="154">
        <v>0</v>
      </c>
      <c r="O243" s="155">
        <v>0</v>
      </c>
      <c r="P243" s="155">
        <v>0</v>
      </c>
      <c r="Q243" s="156">
        <v>0</v>
      </c>
      <c r="R243" s="156">
        <v>0</v>
      </c>
      <c r="S243" s="156">
        <v>0</v>
      </c>
      <c r="T243" s="156">
        <v>0</v>
      </c>
      <c r="U243" s="135"/>
      <c r="V243" s="157">
        <f t="shared" si="97"/>
        <v>0</v>
      </c>
      <c r="W243" s="157">
        <f t="shared" si="97"/>
        <v>0</v>
      </c>
      <c r="X243" s="157">
        <f>V243+W243</f>
        <v>0</v>
      </c>
      <c r="Y243" s="157">
        <f t="shared" si="98"/>
        <v>0</v>
      </c>
      <c r="Z243" s="157">
        <f t="shared" si="98"/>
        <v>0</v>
      </c>
      <c r="AA243" s="157">
        <f>SUM(Y243:Z243)</f>
        <v>0</v>
      </c>
      <c r="AB243" s="158">
        <f t="shared" si="99"/>
        <v>0</v>
      </c>
      <c r="AC243" s="158">
        <f t="shared" si="99"/>
        <v>0</v>
      </c>
      <c r="AD243" s="159">
        <f t="shared" si="99"/>
        <v>0</v>
      </c>
    </row>
    <row r="244" spans="1:30" x14ac:dyDescent="0.3">
      <c r="A244" s="162" t="s">
        <v>88</v>
      </c>
      <c r="B244" s="163"/>
      <c r="C244" s="165"/>
      <c r="D244" s="165"/>
      <c r="E244" s="167"/>
      <c r="F244" s="167"/>
      <c r="G244" s="167"/>
      <c r="H244" s="167"/>
      <c r="I244" s="167"/>
      <c r="J244" s="167"/>
      <c r="K244" s="135"/>
      <c r="L244" s="154"/>
      <c r="M244" s="154"/>
      <c r="N244" s="154"/>
      <c r="O244" s="155"/>
      <c r="P244" s="155"/>
      <c r="Q244" s="229"/>
      <c r="R244" s="229"/>
      <c r="S244" s="229"/>
      <c r="T244" s="229"/>
      <c r="U244" s="135"/>
      <c r="V244" s="189">
        <f t="shared" ref="V244:AD244" si="100">SUM(V241:V243)</f>
        <v>929350</v>
      </c>
      <c r="W244" s="189">
        <f t="shared" si="100"/>
        <v>80400</v>
      </c>
      <c r="X244" s="189">
        <f t="shared" si="100"/>
        <v>1009750</v>
      </c>
      <c r="Y244" s="189">
        <f t="shared" si="100"/>
        <v>31000</v>
      </c>
      <c r="Z244" s="189">
        <f t="shared" si="100"/>
        <v>93000</v>
      </c>
      <c r="AA244" s="189">
        <f t="shared" si="100"/>
        <v>124000</v>
      </c>
      <c r="AB244" s="189">
        <f t="shared" si="100"/>
        <v>127560</v>
      </c>
      <c r="AC244" s="189">
        <f t="shared" si="100"/>
        <v>131240</v>
      </c>
      <c r="AD244" s="231">
        <f t="shared" si="100"/>
        <v>134920</v>
      </c>
    </row>
    <row r="245" spans="1:30" x14ac:dyDescent="0.3">
      <c r="A245" s="162"/>
      <c r="B245" s="163"/>
      <c r="C245" s="165"/>
      <c r="D245" s="165"/>
      <c r="E245" s="167"/>
      <c r="F245" s="167"/>
      <c r="G245" s="167"/>
      <c r="H245" s="167"/>
      <c r="I245" s="167"/>
      <c r="J245" s="167"/>
      <c r="K245" s="135"/>
      <c r="L245" s="154"/>
      <c r="M245" s="154"/>
      <c r="N245" s="154"/>
      <c r="O245" s="155"/>
      <c r="P245" s="155"/>
      <c r="Q245" s="166"/>
      <c r="R245" s="229"/>
      <c r="S245" s="229"/>
      <c r="T245" s="229"/>
      <c r="U245" s="135"/>
      <c r="V245" s="157"/>
      <c r="W245" s="157"/>
      <c r="X245" s="157"/>
      <c r="Y245" s="157"/>
      <c r="Z245" s="157"/>
      <c r="AA245" s="157"/>
      <c r="AB245" s="158"/>
      <c r="AC245" s="157"/>
      <c r="AD245" s="159"/>
    </row>
    <row r="246" spans="1:30" x14ac:dyDescent="0.3">
      <c r="A246" s="232" t="s">
        <v>4</v>
      </c>
      <c r="B246" s="163"/>
      <c r="C246" s="165"/>
      <c r="D246" s="165"/>
      <c r="E246" s="167"/>
      <c r="F246" s="167"/>
      <c r="G246" s="167"/>
      <c r="H246" s="167"/>
      <c r="I246" s="167"/>
      <c r="J246" s="167"/>
      <c r="K246" s="135"/>
      <c r="L246" s="154"/>
      <c r="M246" s="154"/>
      <c r="N246" s="154"/>
      <c r="O246" s="155"/>
      <c r="P246" s="155"/>
      <c r="Q246" s="156"/>
      <c r="R246" s="156"/>
      <c r="S246" s="156"/>
      <c r="T246" s="156"/>
      <c r="U246" s="135"/>
      <c r="V246" s="157"/>
      <c r="W246" s="157"/>
      <c r="X246" s="157"/>
      <c r="Y246" s="157"/>
      <c r="Z246" s="157"/>
      <c r="AA246" s="157"/>
      <c r="AB246" s="158"/>
      <c r="AC246" s="157"/>
      <c r="AD246" s="159"/>
    </row>
    <row r="247" spans="1:30" x14ac:dyDescent="0.3">
      <c r="A247" s="150">
        <v>3452</v>
      </c>
      <c r="B247" s="151" t="s">
        <v>85</v>
      </c>
      <c r="C247" s="165"/>
      <c r="D247" s="165"/>
      <c r="E247" s="167">
        <v>20</v>
      </c>
      <c r="F247" s="153">
        <v>20</v>
      </c>
      <c r="G247" s="153">
        <v>20</v>
      </c>
      <c r="H247" s="153">
        <v>20</v>
      </c>
      <c r="I247" s="153">
        <v>20</v>
      </c>
      <c r="J247" s="153">
        <v>20</v>
      </c>
      <c r="K247" s="135"/>
      <c r="L247" s="154"/>
      <c r="M247" s="154">
        <v>54</v>
      </c>
      <c r="N247" s="154">
        <v>54</v>
      </c>
      <c r="O247" s="155">
        <v>14</v>
      </c>
      <c r="P247" s="155">
        <v>40</v>
      </c>
      <c r="Q247" s="156">
        <v>54</v>
      </c>
      <c r="R247" s="156">
        <v>55</v>
      </c>
      <c r="S247" s="156">
        <v>54</v>
      </c>
      <c r="T247" s="156">
        <v>54</v>
      </c>
      <c r="U247" s="135"/>
      <c r="V247" s="157">
        <f>L247*D247</f>
        <v>0</v>
      </c>
      <c r="W247" s="157">
        <f>M247*E247</f>
        <v>1080</v>
      </c>
      <c r="X247" s="157">
        <f>V247+W247</f>
        <v>1080</v>
      </c>
      <c r="Y247" s="157">
        <f>F247*O247</f>
        <v>280</v>
      </c>
      <c r="Z247" s="157">
        <f>G247*P247</f>
        <v>800</v>
      </c>
      <c r="AA247" s="157">
        <f>SUM(Y247:Z247)</f>
        <v>1080</v>
      </c>
      <c r="AB247" s="158">
        <f t="shared" ref="AB247:AD248" si="101">H247*R247</f>
        <v>1100</v>
      </c>
      <c r="AC247" s="158">
        <f t="shared" si="101"/>
        <v>1080</v>
      </c>
      <c r="AD247" s="159">
        <f t="shared" si="101"/>
        <v>1080</v>
      </c>
    </row>
    <row r="248" spans="1:30" ht="24.6" x14ac:dyDescent="0.3">
      <c r="A248" s="150">
        <v>3453</v>
      </c>
      <c r="B248" s="151" t="s">
        <v>86</v>
      </c>
      <c r="C248" s="165"/>
      <c r="D248" s="165"/>
      <c r="E248" s="167">
        <v>20</v>
      </c>
      <c r="F248" s="153">
        <v>20</v>
      </c>
      <c r="G248" s="153">
        <v>20</v>
      </c>
      <c r="H248" s="153">
        <v>20</v>
      </c>
      <c r="I248" s="153">
        <v>20</v>
      </c>
      <c r="J248" s="153">
        <v>20</v>
      </c>
      <c r="K248" s="135"/>
      <c r="L248" s="154"/>
      <c r="M248" s="154">
        <v>1300</v>
      </c>
      <c r="N248" s="154">
        <v>1300</v>
      </c>
      <c r="O248" s="155">
        <v>335</v>
      </c>
      <c r="P248" s="155">
        <v>1004</v>
      </c>
      <c r="Q248" s="156">
        <v>1339</v>
      </c>
      <c r="R248" s="156">
        <v>1378</v>
      </c>
      <c r="S248" s="156">
        <v>1419</v>
      </c>
      <c r="T248" s="156">
        <v>1462</v>
      </c>
      <c r="U248" s="135"/>
      <c r="V248" s="157">
        <f>L248*D248</f>
        <v>0</v>
      </c>
      <c r="W248" s="157">
        <f>M248*E248</f>
        <v>26000</v>
      </c>
      <c r="X248" s="157">
        <f>V248+W248</f>
        <v>26000</v>
      </c>
      <c r="Y248" s="157">
        <f>F248*O248</f>
        <v>6700</v>
      </c>
      <c r="Z248" s="157">
        <f>G248*P248</f>
        <v>20080</v>
      </c>
      <c r="AA248" s="157">
        <f>SUM(Y248:Z248)</f>
        <v>26780</v>
      </c>
      <c r="AB248" s="158">
        <f t="shared" si="101"/>
        <v>27560</v>
      </c>
      <c r="AC248" s="158">
        <f t="shared" si="101"/>
        <v>28380</v>
      </c>
      <c r="AD248" s="159">
        <f t="shared" si="101"/>
        <v>29240</v>
      </c>
    </row>
    <row r="249" spans="1:30" x14ac:dyDescent="0.3">
      <c r="A249" s="162" t="s">
        <v>4</v>
      </c>
      <c r="B249" s="163"/>
      <c r="C249" s="165"/>
      <c r="D249" s="165"/>
      <c r="E249" s="165"/>
      <c r="F249" s="165"/>
      <c r="G249" s="165"/>
      <c r="H249" s="165"/>
      <c r="I249" s="165"/>
      <c r="J249" s="165"/>
      <c r="K249" s="135"/>
      <c r="L249" s="154"/>
      <c r="M249" s="154"/>
      <c r="N249" s="154"/>
      <c r="O249" s="155"/>
      <c r="P249" s="155"/>
      <c r="Q249" s="229"/>
      <c r="R249" s="229"/>
      <c r="S249" s="229"/>
      <c r="T249" s="229"/>
      <c r="U249" s="135"/>
      <c r="V249" s="157">
        <f t="shared" ref="V249:AD249" si="102">SUM(V247:V248)</f>
        <v>0</v>
      </c>
      <c r="W249" s="157">
        <f t="shared" si="102"/>
        <v>27080</v>
      </c>
      <c r="X249" s="157">
        <f t="shared" si="102"/>
        <v>27080</v>
      </c>
      <c r="Y249" s="157">
        <f t="shared" si="102"/>
        <v>6980</v>
      </c>
      <c r="Z249" s="157">
        <f t="shared" si="102"/>
        <v>20880</v>
      </c>
      <c r="AA249" s="157">
        <f t="shared" si="102"/>
        <v>27860</v>
      </c>
      <c r="AB249" s="157">
        <f t="shared" si="102"/>
        <v>28660</v>
      </c>
      <c r="AC249" s="157">
        <f t="shared" si="102"/>
        <v>29460</v>
      </c>
      <c r="AD249" s="159">
        <f t="shared" si="102"/>
        <v>30320</v>
      </c>
    </row>
    <row r="250" spans="1:30" x14ac:dyDescent="0.3">
      <c r="A250" s="162" t="s">
        <v>89</v>
      </c>
      <c r="B250" s="163"/>
      <c r="C250" s="165"/>
      <c r="D250" s="165"/>
      <c r="E250" s="165"/>
      <c r="F250" s="165"/>
      <c r="G250" s="165"/>
      <c r="H250" s="165"/>
      <c r="I250" s="165"/>
      <c r="J250" s="165"/>
      <c r="K250" s="135"/>
      <c r="L250" s="154"/>
      <c r="M250" s="154"/>
      <c r="N250" s="154"/>
      <c r="O250" s="155"/>
      <c r="P250" s="155"/>
      <c r="Q250" s="166"/>
      <c r="R250" s="229"/>
      <c r="S250" s="229"/>
      <c r="T250" s="229"/>
      <c r="U250" s="135"/>
      <c r="V250" s="189">
        <f t="shared" ref="V250:AD250" si="103">SUM(V249,V244,V238)</f>
        <v>6824510</v>
      </c>
      <c r="W250" s="189">
        <f t="shared" si="103"/>
        <v>7221000</v>
      </c>
      <c r="X250" s="189">
        <f t="shared" si="103"/>
        <v>14045510</v>
      </c>
      <c r="Y250" s="189">
        <f t="shared" si="103"/>
        <v>3115900</v>
      </c>
      <c r="Z250" s="189">
        <f t="shared" si="103"/>
        <v>9347160</v>
      </c>
      <c r="AA250" s="189">
        <f t="shared" si="103"/>
        <v>12463060</v>
      </c>
      <c r="AB250" s="189">
        <f t="shared" si="103"/>
        <v>14367660</v>
      </c>
      <c r="AC250" s="189">
        <f t="shared" si="103"/>
        <v>16573340</v>
      </c>
      <c r="AD250" s="231">
        <f t="shared" si="103"/>
        <v>19127960</v>
      </c>
    </row>
    <row r="251" spans="1:30" x14ac:dyDescent="0.3">
      <c r="A251" s="162"/>
      <c r="B251" s="163"/>
      <c r="C251" s="165"/>
      <c r="D251" s="165"/>
      <c r="E251" s="165"/>
      <c r="F251" s="165"/>
      <c r="G251" s="165"/>
      <c r="H251" s="165"/>
      <c r="I251" s="165"/>
      <c r="J251" s="165"/>
      <c r="K251" s="135"/>
      <c r="L251" s="154"/>
      <c r="M251" s="154"/>
      <c r="N251" s="154"/>
      <c r="O251" s="155"/>
      <c r="P251" s="155"/>
      <c r="Q251" s="229"/>
      <c r="R251" s="229"/>
      <c r="S251" s="229"/>
      <c r="T251" s="229"/>
      <c r="U251" s="135"/>
      <c r="V251" s="157"/>
      <c r="W251" s="157"/>
      <c r="X251" s="157"/>
      <c r="Y251" s="157"/>
      <c r="Z251" s="157"/>
      <c r="AA251" s="157"/>
      <c r="AB251" s="158"/>
      <c r="AC251" s="157"/>
      <c r="AD251" s="159"/>
    </row>
    <row r="252" spans="1:30" x14ac:dyDescent="0.3">
      <c r="A252" s="162" t="s">
        <v>90</v>
      </c>
      <c r="B252" s="163"/>
      <c r="C252" s="165"/>
      <c r="D252" s="165"/>
      <c r="E252" s="165"/>
      <c r="F252" s="165"/>
      <c r="G252" s="165"/>
      <c r="H252" s="165"/>
      <c r="I252" s="165"/>
      <c r="J252" s="165"/>
      <c r="K252" s="135"/>
      <c r="L252" s="154"/>
      <c r="M252" s="154"/>
      <c r="N252" s="154"/>
      <c r="O252" s="155"/>
      <c r="P252" s="155"/>
      <c r="Q252" s="155"/>
      <c r="R252" s="155"/>
      <c r="S252" s="155"/>
      <c r="T252" s="155"/>
      <c r="U252" s="135"/>
      <c r="V252" s="157"/>
      <c r="W252" s="157"/>
      <c r="X252" s="157"/>
      <c r="Y252" s="157"/>
      <c r="Z252" s="157"/>
      <c r="AA252" s="157"/>
      <c r="AB252" s="158"/>
      <c r="AC252" s="157"/>
      <c r="AD252" s="159"/>
    </row>
    <row r="253" spans="1:30" x14ac:dyDescent="0.3">
      <c r="A253" s="150">
        <v>1631</v>
      </c>
      <c r="B253" s="151" t="s">
        <v>91</v>
      </c>
      <c r="C253" s="191">
        <v>380</v>
      </c>
      <c r="D253" s="191">
        <v>390</v>
      </c>
      <c r="E253" s="153">
        <v>360</v>
      </c>
      <c r="F253" s="153">
        <v>360</v>
      </c>
      <c r="G253" s="153">
        <v>360</v>
      </c>
      <c r="H253" s="153">
        <v>360</v>
      </c>
      <c r="I253" s="153">
        <v>360</v>
      </c>
      <c r="J253" s="153">
        <v>360</v>
      </c>
      <c r="K253" s="135"/>
      <c r="L253" s="154">
        <v>33193</v>
      </c>
      <c r="M253" s="154">
        <v>16596</v>
      </c>
      <c r="N253" s="154">
        <f>SUM(L253:M253)</f>
        <v>49789</v>
      </c>
      <c r="O253" s="155">
        <v>11637</v>
      </c>
      <c r="P253" s="155">
        <v>34911</v>
      </c>
      <c r="Q253" s="156">
        <v>46548</v>
      </c>
      <c r="R253" s="156">
        <v>42537</v>
      </c>
      <c r="S253" s="156">
        <v>44877</v>
      </c>
      <c r="T253" s="156">
        <v>47120</v>
      </c>
      <c r="U253" s="135"/>
      <c r="V253" s="157">
        <f>L253*D253</f>
        <v>12945270</v>
      </c>
      <c r="W253" s="157">
        <f>M253*E253</f>
        <v>5974560</v>
      </c>
      <c r="X253" s="157">
        <f>V253+W253</f>
        <v>18919830</v>
      </c>
      <c r="Y253" s="157">
        <f>F253*O253</f>
        <v>4189320</v>
      </c>
      <c r="Z253" s="157">
        <f>G253*P253</f>
        <v>12567960</v>
      </c>
      <c r="AA253" s="157">
        <f>SUM(Y253:Z253)</f>
        <v>16757280</v>
      </c>
      <c r="AB253" s="158">
        <f>H253*R253</f>
        <v>15313320</v>
      </c>
      <c r="AC253" s="158">
        <f>I253*S253</f>
        <v>16155720</v>
      </c>
      <c r="AD253" s="159">
        <f>J253*T253</f>
        <v>16963200</v>
      </c>
    </row>
    <row r="254" spans="1:30" x14ac:dyDescent="0.3">
      <c r="A254" s="150">
        <v>1632</v>
      </c>
      <c r="B254" s="151" t="s">
        <v>92</v>
      </c>
      <c r="C254" s="191">
        <v>620</v>
      </c>
      <c r="D254" s="191">
        <v>630</v>
      </c>
      <c r="E254" s="153">
        <v>1700</v>
      </c>
      <c r="F254" s="153">
        <v>1700</v>
      </c>
      <c r="G254" s="153">
        <v>1700</v>
      </c>
      <c r="H254" s="153">
        <v>1700</v>
      </c>
      <c r="I254" s="153">
        <v>1700</v>
      </c>
      <c r="J254" s="153">
        <v>1700</v>
      </c>
      <c r="K254" s="135"/>
      <c r="L254" s="154">
        <v>355</v>
      </c>
      <c r="M254" s="154">
        <v>178</v>
      </c>
      <c r="N254" s="154">
        <f t="shared" ref="N254:N265" si="104">SUM(L254:M254)</f>
        <v>533</v>
      </c>
      <c r="O254" s="155">
        <v>124</v>
      </c>
      <c r="P254" s="155">
        <v>374</v>
      </c>
      <c r="Q254" s="156">
        <v>498</v>
      </c>
      <c r="R254" s="156">
        <v>455</v>
      </c>
      <c r="S254" s="156">
        <v>480</v>
      </c>
      <c r="T254" s="156">
        <v>504</v>
      </c>
      <c r="U254" s="135"/>
      <c r="V254" s="157">
        <f>L254*D254</f>
        <v>223650</v>
      </c>
      <c r="W254" s="157">
        <f>M254*E254</f>
        <v>302600</v>
      </c>
      <c r="X254" s="157">
        <f>V254+W254</f>
        <v>526250</v>
      </c>
      <c r="Y254" s="157">
        <f t="shared" ref="Y254:Z265" si="105">F254*O254</f>
        <v>210800</v>
      </c>
      <c r="Z254" s="157">
        <f t="shared" si="105"/>
        <v>635800</v>
      </c>
      <c r="AA254" s="157">
        <f t="shared" ref="AA254:AA265" si="106">SUM(Y254:Z254)</f>
        <v>846600</v>
      </c>
      <c r="AB254" s="158">
        <f t="shared" ref="AB254:AD265" si="107">H254*R254</f>
        <v>773500</v>
      </c>
      <c r="AC254" s="158">
        <f t="shared" si="107"/>
        <v>816000</v>
      </c>
      <c r="AD254" s="159">
        <f t="shared" si="107"/>
        <v>856800</v>
      </c>
    </row>
    <row r="255" spans="1:30" ht="24.6" x14ac:dyDescent="0.3">
      <c r="A255" s="150">
        <v>1640</v>
      </c>
      <c r="B255" s="151" t="s">
        <v>93</v>
      </c>
      <c r="C255" s="191">
        <v>0</v>
      </c>
      <c r="D255" s="191">
        <v>0</v>
      </c>
      <c r="E255" s="153">
        <v>280</v>
      </c>
      <c r="F255" s="153">
        <v>280</v>
      </c>
      <c r="G255" s="153">
        <v>280</v>
      </c>
      <c r="H255" s="153">
        <v>280</v>
      </c>
      <c r="I255" s="153">
        <v>280</v>
      </c>
      <c r="J255" s="153">
        <v>280</v>
      </c>
      <c r="K255" s="135"/>
      <c r="L255" s="154">
        <v>385</v>
      </c>
      <c r="M255" s="154">
        <v>423</v>
      </c>
      <c r="N255" s="154">
        <f t="shared" si="104"/>
        <v>808</v>
      </c>
      <c r="O255" s="155">
        <v>202</v>
      </c>
      <c r="P255" s="155">
        <v>606</v>
      </c>
      <c r="Q255" s="156">
        <v>808</v>
      </c>
      <c r="R255" s="156">
        <v>808</v>
      </c>
      <c r="S255" s="156">
        <v>808</v>
      </c>
      <c r="T255" s="156">
        <v>808</v>
      </c>
      <c r="U255" s="135"/>
      <c r="V255" s="157">
        <f t="shared" ref="V255:W264" si="108">L255*D255</f>
        <v>0</v>
      </c>
      <c r="W255" s="157">
        <f t="shared" si="108"/>
        <v>118440</v>
      </c>
      <c r="X255" s="157">
        <f t="shared" ref="X255:X264" si="109">V255+W255</f>
        <v>118440</v>
      </c>
      <c r="Y255" s="157">
        <f t="shared" si="105"/>
        <v>56560</v>
      </c>
      <c r="Z255" s="157">
        <f t="shared" si="105"/>
        <v>169680</v>
      </c>
      <c r="AA255" s="157">
        <f t="shared" si="106"/>
        <v>226240</v>
      </c>
      <c r="AB255" s="158">
        <f t="shared" si="107"/>
        <v>226240</v>
      </c>
      <c r="AC255" s="158">
        <f t="shared" si="107"/>
        <v>226240</v>
      </c>
      <c r="AD255" s="159">
        <f t="shared" si="107"/>
        <v>226240</v>
      </c>
    </row>
    <row r="256" spans="1:30" x14ac:dyDescent="0.3">
      <c r="A256" s="150">
        <v>1641</v>
      </c>
      <c r="B256" s="151" t="s">
        <v>94</v>
      </c>
      <c r="C256" s="191">
        <v>120</v>
      </c>
      <c r="D256" s="191">
        <v>120</v>
      </c>
      <c r="E256" s="153">
        <v>280</v>
      </c>
      <c r="F256" s="153">
        <v>280</v>
      </c>
      <c r="G256" s="153">
        <v>280</v>
      </c>
      <c r="H256" s="153">
        <v>280</v>
      </c>
      <c r="I256" s="153">
        <v>280</v>
      </c>
      <c r="J256" s="153">
        <v>280</v>
      </c>
      <c r="K256" s="135"/>
      <c r="L256" s="154">
        <v>1461</v>
      </c>
      <c r="M256" s="154">
        <v>730</v>
      </c>
      <c r="N256" s="154">
        <f t="shared" si="104"/>
        <v>2191</v>
      </c>
      <c r="O256" s="155">
        <v>512</v>
      </c>
      <c r="P256" s="155">
        <v>1536</v>
      </c>
      <c r="Q256" s="156">
        <v>2048</v>
      </c>
      <c r="R256" s="156">
        <v>1872</v>
      </c>
      <c r="S256" s="156">
        <v>1975</v>
      </c>
      <c r="T256" s="156">
        <v>2073</v>
      </c>
      <c r="U256" s="135"/>
      <c r="V256" s="157">
        <f t="shared" si="108"/>
        <v>175320</v>
      </c>
      <c r="W256" s="157">
        <f t="shared" si="108"/>
        <v>204400</v>
      </c>
      <c r="X256" s="157">
        <f t="shared" si="109"/>
        <v>379720</v>
      </c>
      <c r="Y256" s="157">
        <f t="shared" si="105"/>
        <v>143360</v>
      </c>
      <c r="Z256" s="157">
        <f t="shared" si="105"/>
        <v>430080</v>
      </c>
      <c r="AA256" s="157">
        <f t="shared" si="106"/>
        <v>573440</v>
      </c>
      <c r="AB256" s="158">
        <f t="shared" si="107"/>
        <v>524160</v>
      </c>
      <c r="AC256" s="158">
        <f t="shared" si="107"/>
        <v>553000</v>
      </c>
      <c r="AD256" s="159">
        <f t="shared" si="107"/>
        <v>580440</v>
      </c>
    </row>
    <row r="257" spans="1:30" ht="24.6" x14ac:dyDescent="0.3">
      <c r="A257" s="150">
        <v>1642</v>
      </c>
      <c r="B257" s="151" t="s">
        <v>95</v>
      </c>
      <c r="C257" s="191">
        <v>490</v>
      </c>
      <c r="D257" s="191">
        <v>500</v>
      </c>
      <c r="E257" s="153">
        <v>1700</v>
      </c>
      <c r="F257" s="153">
        <v>1700</v>
      </c>
      <c r="G257" s="153">
        <v>1700</v>
      </c>
      <c r="H257" s="153">
        <v>1700</v>
      </c>
      <c r="I257" s="153">
        <v>1700</v>
      </c>
      <c r="J257" s="153">
        <v>1700</v>
      </c>
      <c r="K257" s="135"/>
      <c r="L257" s="154">
        <v>31201</v>
      </c>
      <c r="M257" s="154">
        <v>15600</v>
      </c>
      <c r="N257" s="154">
        <f t="shared" si="104"/>
        <v>46801</v>
      </c>
      <c r="O257" s="155">
        <v>10939</v>
      </c>
      <c r="P257" s="155">
        <v>32816</v>
      </c>
      <c r="Q257" s="156">
        <v>43755</v>
      </c>
      <c r="R257" s="156">
        <v>39985</v>
      </c>
      <c r="S257" s="156">
        <v>42184</v>
      </c>
      <c r="T257" s="156">
        <v>44293</v>
      </c>
      <c r="U257" s="135"/>
      <c r="V257" s="157">
        <f t="shared" si="108"/>
        <v>15600500</v>
      </c>
      <c r="W257" s="157">
        <f t="shared" si="108"/>
        <v>26520000</v>
      </c>
      <c r="X257" s="157">
        <f t="shared" si="109"/>
        <v>42120500</v>
      </c>
      <c r="Y257" s="157">
        <f t="shared" si="105"/>
        <v>18596300</v>
      </c>
      <c r="Z257" s="157">
        <f t="shared" si="105"/>
        <v>55787200</v>
      </c>
      <c r="AA257" s="157">
        <f t="shared" si="106"/>
        <v>74383500</v>
      </c>
      <c r="AB257" s="158">
        <f t="shared" si="107"/>
        <v>67974500</v>
      </c>
      <c r="AC257" s="158">
        <f t="shared" si="107"/>
        <v>71712800</v>
      </c>
      <c r="AD257" s="159">
        <f t="shared" si="107"/>
        <v>75298100</v>
      </c>
    </row>
    <row r="258" spans="1:30" x14ac:dyDescent="0.3">
      <c r="A258" s="150">
        <v>1633</v>
      </c>
      <c r="B258" s="151" t="s">
        <v>96</v>
      </c>
      <c r="C258" s="191">
        <v>250</v>
      </c>
      <c r="D258" s="191">
        <v>250</v>
      </c>
      <c r="E258" s="153">
        <v>1980</v>
      </c>
      <c r="F258" s="153">
        <v>1980</v>
      </c>
      <c r="G258" s="153">
        <v>1980</v>
      </c>
      <c r="H258" s="153">
        <v>1980</v>
      </c>
      <c r="I258" s="153">
        <v>1980</v>
      </c>
      <c r="J258" s="153">
        <v>1980</v>
      </c>
      <c r="K258" s="135"/>
      <c r="L258" s="154">
        <v>33159</v>
      </c>
      <c r="M258" s="154">
        <v>16580</v>
      </c>
      <c r="N258" s="154">
        <f t="shared" si="104"/>
        <v>49739</v>
      </c>
      <c r="O258" s="155">
        <v>11625</v>
      </c>
      <c r="P258" s="155">
        <v>34876</v>
      </c>
      <c r="Q258" s="156">
        <v>46501</v>
      </c>
      <c r="R258" s="156">
        <v>42495</v>
      </c>
      <c r="S258" s="156">
        <v>44832</v>
      </c>
      <c r="T258" s="156">
        <v>47073</v>
      </c>
      <c r="U258" s="135"/>
      <c r="V258" s="157">
        <f t="shared" si="108"/>
        <v>8289750</v>
      </c>
      <c r="W258" s="157">
        <f t="shared" si="108"/>
        <v>32828400</v>
      </c>
      <c r="X258" s="157">
        <f t="shared" si="109"/>
        <v>41118150</v>
      </c>
      <c r="Y258" s="157">
        <f t="shared" si="105"/>
        <v>23017500</v>
      </c>
      <c r="Z258" s="157">
        <f t="shared" si="105"/>
        <v>69054480</v>
      </c>
      <c r="AA258" s="157">
        <f t="shared" si="106"/>
        <v>92071980</v>
      </c>
      <c r="AB258" s="158">
        <f t="shared" si="107"/>
        <v>84140100</v>
      </c>
      <c r="AC258" s="158">
        <f t="shared" si="107"/>
        <v>88767360</v>
      </c>
      <c r="AD258" s="159">
        <f t="shared" si="107"/>
        <v>93204540</v>
      </c>
    </row>
    <row r="259" spans="1:30" ht="24.6" x14ac:dyDescent="0.3">
      <c r="A259" s="150">
        <v>1643</v>
      </c>
      <c r="B259" s="151" t="s">
        <v>97</v>
      </c>
      <c r="C259" s="191">
        <v>0</v>
      </c>
      <c r="D259" s="191">
        <v>0</v>
      </c>
      <c r="E259" s="153">
        <v>1980</v>
      </c>
      <c r="F259" s="153">
        <v>1980</v>
      </c>
      <c r="G259" s="153">
        <v>1980</v>
      </c>
      <c r="H259" s="153">
        <v>1980</v>
      </c>
      <c r="I259" s="153">
        <v>1980</v>
      </c>
      <c r="J259" s="153">
        <v>1980</v>
      </c>
      <c r="K259" s="135"/>
      <c r="L259" s="154">
        <v>385</v>
      </c>
      <c r="M259" s="154">
        <v>423</v>
      </c>
      <c r="N259" s="154">
        <f t="shared" si="104"/>
        <v>808</v>
      </c>
      <c r="O259" s="155">
        <v>202</v>
      </c>
      <c r="P259" s="155">
        <v>606</v>
      </c>
      <c r="Q259" s="156">
        <v>808</v>
      </c>
      <c r="R259" s="156">
        <v>808</v>
      </c>
      <c r="S259" s="156">
        <v>808</v>
      </c>
      <c r="T259" s="156">
        <v>808</v>
      </c>
      <c r="U259" s="135"/>
      <c r="V259" s="157">
        <f t="shared" si="108"/>
        <v>0</v>
      </c>
      <c r="W259" s="157">
        <f t="shared" si="108"/>
        <v>837540</v>
      </c>
      <c r="X259" s="157">
        <f t="shared" si="109"/>
        <v>837540</v>
      </c>
      <c r="Y259" s="157">
        <f t="shared" si="105"/>
        <v>399960</v>
      </c>
      <c r="Z259" s="157">
        <f t="shared" si="105"/>
        <v>1199880</v>
      </c>
      <c r="AA259" s="157">
        <f t="shared" si="106"/>
        <v>1599840</v>
      </c>
      <c r="AB259" s="158">
        <f t="shared" si="107"/>
        <v>1599840</v>
      </c>
      <c r="AC259" s="158">
        <f t="shared" si="107"/>
        <v>1599840</v>
      </c>
      <c r="AD259" s="159">
        <f t="shared" si="107"/>
        <v>1599840</v>
      </c>
    </row>
    <row r="260" spans="1:30" x14ac:dyDescent="0.3">
      <c r="A260" s="150">
        <v>1614</v>
      </c>
      <c r="B260" s="151" t="s">
        <v>36</v>
      </c>
      <c r="C260" s="191">
        <v>250</v>
      </c>
      <c r="D260" s="191">
        <v>250</v>
      </c>
      <c r="E260" s="153">
        <v>260</v>
      </c>
      <c r="F260" s="153">
        <v>260</v>
      </c>
      <c r="G260" s="153">
        <v>260</v>
      </c>
      <c r="H260" s="153">
        <v>260</v>
      </c>
      <c r="I260" s="153">
        <v>260</v>
      </c>
      <c r="J260" s="153">
        <v>260</v>
      </c>
      <c r="K260" s="135"/>
      <c r="L260" s="154">
        <v>13725</v>
      </c>
      <c r="M260" s="154">
        <v>6863</v>
      </c>
      <c r="N260" s="154">
        <f t="shared" si="104"/>
        <v>20588</v>
      </c>
      <c r="O260" s="155">
        <v>4812</v>
      </c>
      <c r="P260" s="155">
        <v>14435</v>
      </c>
      <c r="Q260" s="156">
        <v>19247</v>
      </c>
      <c r="R260" s="156">
        <v>17589</v>
      </c>
      <c r="S260" s="156">
        <v>18556</v>
      </c>
      <c r="T260" s="156">
        <v>19484</v>
      </c>
      <c r="U260" s="135"/>
      <c r="V260" s="157">
        <f t="shared" si="108"/>
        <v>3431250</v>
      </c>
      <c r="W260" s="157">
        <f t="shared" si="108"/>
        <v>1784380</v>
      </c>
      <c r="X260" s="157">
        <f t="shared" si="109"/>
        <v>5215630</v>
      </c>
      <c r="Y260" s="157">
        <f t="shared" si="105"/>
        <v>1251120</v>
      </c>
      <c r="Z260" s="157">
        <f t="shared" si="105"/>
        <v>3753100</v>
      </c>
      <c r="AA260" s="157">
        <f t="shared" si="106"/>
        <v>5004220</v>
      </c>
      <c r="AB260" s="158">
        <f t="shared" si="107"/>
        <v>4573140</v>
      </c>
      <c r="AC260" s="158">
        <f t="shared" si="107"/>
        <v>4824560</v>
      </c>
      <c r="AD260" s="159">
        <f t="shared" si="107"/>
        <v>5065840</v>
      </c>
    </row>
    <row r="261" spans="1:30" x14ac:dyDescent="0.3">
      <c r="A261" s="150">
        <v>1615</v>
      </c>
      <c r="B261" s="151" t="s">
        <v>37</v>
      </c>
      <c r="C261" s="191">
        <v>60</v>
      </c>
      <c r="D261" s="191">
        <v>62</v>
      </c>
      <c r="E261" s="153">
        <v>64</v>
      </c>
      <c r="F261" s="153">
        <v>64</v>
      </c>
      <c r="G261" s="153">
        <v>64</v>
      </c>
      <c r="H261" s="153">
        <v>64</v>
      </c>
      <c r="I261" s="153">
        <v>64</v>
      </c>
      <c r="J261" s="153">
        <v>64</v>
      </c>
      <c r="K261" s="135"/>
      <c r="L261" s="154">
        <v>79337</v>
      </c>
      <c r="M261" s="154">
        <v>39668</v>
      </c>
      <c r="N261" s="154">
        <f t="shared" si="104"/>
        <v>119005</v>
      </c>
      <c r="O261" s="155">
        <v>30412</v>
      </c>
      <c r="P261" s="155">
        <v>91237</v>
      </c>
      <c r="Q261" s="156">
        <v>121649</v>
      </c>
      <c r="R261" s="156">
        <v>112546</v>
      </c>
      <c r="S261" s="156">
        <v>117856</v>
      </c>
      <c r="T261" s="156">
        <v>122949</v>
      </c>
      <c r="U261" s="135"/>
      <c r="V261" s="157">
        <f t="shared" si="108"/>
        <v>4918894</v>
      </c>
      <c r="W261" s="157">
        <f t="shared" si="108"/>
        <v>2538752</v>
      </c>
      <c r="X261" s="157">
        <f t="shared" si="109"/>
        <v>7457646</v>
      </c>
      <c r="Y261" s="157">
        <f t="shared" si="105"/>
        <v>1946368</v>
      </c>
      <c r="Z261" s="157">
        <f t="shared" si="105"/>
        <v>5839168</v>
      </c>
      <c r="AA261" s="157">
        <f t="shared" si="106"/>
        <v>7785536</v>
      </c>
      <c r="AB261" s="158">
        <f t="shared" si="107"/>
        <v>7202944</v>
      </c>
      <c r="AC261" s="158">
        <f t="shared" si="107"/>
        <v>7542784</v>
      </c>
      <c r="AD261" s="159">
        <f t="shared" si="107"/>
        <v>7868736</v>
      </c>
    </row>
    <row r="262" spans="1:30" x14ac:dyDescent="0.3">
      <c r="A262" s="150">
        <v>1616</v>
      </c>
      <c r="B262" s="151" t="s">
        <v>38</v>
      </c>
      <c r="C262" s="191">
        <v>450</v>
      </c>
      <c r="D262" s="191">
        <v>460</v>
      </c>
      <c r="E262" s="153">
        <v>460</v>
      </c>
      <c r="F262" s="153">
        <v>460</v>
      </c>
      <c r="G262" s="153">
        <v>460</v>
      </c>
      <c r="H262" s="153">
        <v>460</v>
      </c>
      <c r="I262" s="153">
        <v>460</v>
      </c>
      <c r="J262" s="153">
        <v>460</v>
      </c>
      <c r="K262" s="135"/>
      <c r="L262" s="154">
        <v>1912</v>
      </c>
      <c r="M262" s="154">
        <v>956</v>
      </c>
      <c r="N262" s="154">
        <f t="shared" si="104"/>
        <v>2868</v>
      </c>
      <c r="O262" s="155">
        <v>670</v>
      </c>
      <c r="P262" s="155">
        <v>2011</v>
      </c>
      <c r="Q262" s="156">
        <v>2681</v>
      </c>
      <c r="R262" s="156">
        <v>2450</v>
      </c>
      <c r="S262" s="156">
        <v>2585</v>
      </c>
      <c r="T262" s="156">
        <v>2714</v>
      </c>
      <c r="U262" s="135"/>
      <c r="V262" s="157">
        <f t="shared" si="108"/>
        <v>879520</v>
      </c>
      <c r="W262" s="157">
        <f t="shared" si="108"/>
        <v>439760</v>
      </c>
      <c r="X262" s="157">
        <f t="shared" si="109"/>
        <v>1319280</v>
      </c>
      <c r="Y262" s="157">
        <f t="shared" si="105"/>
        <v>308200</v>
      </c>
      <c r="Z262" s="157">
        <f t="shared" si="105"/>
        <v>925060</v>
      </c>
      <c r="AA262" s="157">
        <f t="shared" si="106"/>
        <v>1233260</v>
      </c>
      <c r="AB262" s="158">
        <f t="shared" si="107"/>
        <v>1127000</v>
      </c>
      <c r="AC262" s="158">
        <f t="shared" si="107"/>
        <v>1189100</v>
      </c>
      <c r="AD262" s="159">
        <f t="shared" si="107"/>
        <v>1248440</v>
      </c>
    </row>
    <row r="263" spans="1:30" ht="24.6" x14ac:dyDescent="0.3">
      <c r="A263" s="150">
        <v>1617</v>
      </c>
      <c r="B263" s="151" t="s">
        <v>98</v>
      </c>
      <c r="C263" s="165">
        <v>130</v>
      </c>
      <c r="D263" s="191">
        <v>130</v>
      </c>
      <c r="E263" s="153">
        <v>140</v>
      </c>
      <c r="F263" s="153">
        <v>140</v>
      </c>
      <c r="G263" s="153">
        <v>140</v>
      </c>
      <c r="H263" s="153">
        <v>140</v>
      </c>
      <c r="I263" s="153">
        <v>140</v>
      </c>
      <c r="J263" s="153">
        <v>140</v>
      </c>
      <c r="K263" s="135"/>
      <c r="L263" s="154">
        <v>14659</v>
      </c>
      <c r="M263" s="154">
        <v>7330</v>
      </c>
      <c r="N263" s="154">
        <f t="shared" si="104"/>
        <v>21989</v>
      </c>
      <c r="O263" s="155">
        <v>5140</v>
      </c>
      <c r="P263" s="155">
        <v>15418</v>
      </c>
      <c r="Q263" s="156">
        <v>20558</v>
      </c>
      <c r="R263" s="156">
        <v>18786</v>
      </c>
      <c r="S263" s="156">
        <v>19820</v>
      </c>
      <c r="T263" s="156">
        <v>20810</v>
      </c>
      <c r="U263" s="135"/>
      <c r="V263" s="157">
        <f t="shared" si="108"/>
        <v>1905670</v>
      </c>
      <c r="W263" s="157">
        <f t="shared" si="108"/>
        <v>1026200</v>
      </c>
      <c r="X263" s="157">
        <f t="shared" si="109"/>
        <v>2931870</v>
      </c>
      <c r="Y263" s="157">
        <f t="shared" si="105"/>
        <v>719600</v>
      </c>
      <c r="Z263" s="157">
        <f t="shared" si="105"/>
        <v>2158520</v>
      </c>
      <c r="AA263" s="157">
        <f t="shared" si="106"/>
        <v>2878120</v>
      </c>
      <c r="AB263" s="158">
        <f t="shared" si="107"/>
        <v>2630040</v>
      </c>
      <c r="AC263" s="158">
        <f t="shared" si="107"/>
        <v>2774800</v>
      </c>
      <c r="AD263" s="159">
        <f t="shared" si="107"/>
        <v>2913400</v>
      </c>
    </row>
    <row r="264" spans="1:30" x14ac:dyDescent="0.3">
      <c r="A264" s="150">
        <v>1618</v>
      </c>
      <c r="B264" s="151" t="s">
        <v>99</v>
      </c>
      <c r="C264" s="165">
        <v>130</v>
      </c>
      <c r="D264" s="191">
        <v>130</v>
      </c>
      <c r="E264" s="153">
        <v>140</v>
      </c>
      <c r="F264" s="153">
        <v>140</v>
      </c>
      <c r="G264" s="153">
        <v>140</v>
      </c>
      <c r="H264" s="153">
        <v>140</v>
      </c>
      <c r="I264" s="153">
        <v>140</v>
      </c>
      <c r="J264" s="153">
        <v>140</v>
      </c>
      <c r="K264" s="135"/>
      <c r="L264" s="154">
        <v>1217</v>
      </c>
      <c r="M264" s="154">
        <v>608</v>
      </c>
      <c r="N264" s="154">
        <f t="shared" si="104"/>
        <v>1825</v>
      </c>
      <c r="O264" s="155">
        <v>479</v>
      </c>
      <c r="P264" s="155">
        <v>1438</v>
      </c>
      <c r="Q264" s="156">
        <v>1917</v>
      </c>
      <c r="R264" s="156">
        <v>2012</v>
      </c>
      <c r="S264" s="156">
        <v>2113</v>
      </c>
      <c r="T264" s="156">
        <v>2218</v>
      </c>
      <c r="U264" s="135"/>
      <c r="V264" s="157">
        <f t="shared" si="108"/>
        <v>158210</v>
      </c>
      <c r="W264" s="157">
        <f t="shared" si="108"/>
        <v>85120</v>
      </c>
      <c r="X264" s="157">
        <f t="shared" si="109"/>
        <v>243330</v>
      </c>
      <c r="Y264" s="157">
        <f t="shared" si="105"/>
        <v>67060</v>
      </c>
      <c r="Z264" s="157">
        <f t="shared" si="105"/>
        <v>201320</v>
      </c>
      <c r="AA264" s="157">
        <f t="shared" si="106"/>
        <v>268380</v>
      </c>
      <c r="AB264" s="158">
        <f t="shared" si="107"/>
        <v>281680</v>
      </c>
      <c r="AC264" s="158">
        <f t="shared" si="107"/>
        <v>295820</v>
      </c>
      <c r="AD264" s="159">
        <f t="shared" si="107"/>
        <v>310520</v>
      </c>
    </row>
    <row r="265" spans="1:30" x14ac:dyDescent="0.3">
      <c r="A265" s="150">
        <v>1681</v>
      </c>
      <c r="B265" s="151" t="s">
        <v>100</v>
      </c>
      <c r="C265" s="191">
        <v>310</v>
      </c>
      <c r="D265" s="191">
        <v>320</v>
      </c>
      <c r="E265" s="153">
        <v>320</v>
      </c>
      <c r="F265" s="153">
        <v>320</v>
      </c>
      <c r="G265" s="153">
        <v>320</v>
      </c>
      <c r="H265" s="153">
        <v>320</v>
      </c>
      <c r="I265" s="153">
        <v>320</v>
      </c>
      <c r="J265" s="153">
        <v>320</v>
      </c>
      <c r="K265" s="135"/>
      <c r="L265" s="154">
        <v>2329</v>
      </c>
      <c r="M265" s="154">
        <v>1164</v>
      </c>
      <c r="N265" s="154">
        <f t="shared" si="104"/>
        <v>3493</v>
      </c>
      <c r="O265" s="155">
        <v>816</v>
      </c>
      <c r="P265" s="155">
        <v>2450</v>
      </c>
      <c r="Q265" s="156">
        <v>3266</v>
      </c>
      <c r="R265" s="156">
        <v>2985</v>
      </c>
      <c r="S265" s="156">
        <v>3149</v>
      </c>
      <c r="T265" s="156">
        <v>3306</v>
      </c>
      <c r="U265" s="135"/>
      <c r="V265" s="157">
        <f>L265*D265</f>
        <v>745280</v>
      </c>
      <c r="W265" s="157">
        <f>M265*E265</f>
        <v>372480</v>
      </c>
      <c r="X265" s="157">
        <f>V265+W265</f>
        <v>1117760</v>
      </c>
      <c r="Y265" s="157">
        <f t="shared" si="105"/>
        <v>261120</v>
      </c>
      <c r="Z265" s="157">
        <f t="shared" si="105"/>
        <v>784000</v>
      </c>
      <c r="AA265" s="157">
        <f t="shared" si="106"/>
        <v>1045120</v>
      </c>
      <c r="AB265" s="158">
        <f t="shared" si="107"/>
        <v>955200</v>
      </c>
      <c r="AC265" s="158">
        <f t="shared" si="107"/>
        <v>1007680</v>
      </c>
      <c r="AD265" s="159">
        <f t="shared" si="107"/>
        <v>1057920</v>
      </c>
    </row>
    <row r="266" spans="1:30" x14ac:dyDescent="0.3">
      <c r="A266" s="232" t="s">
        <v>90</v>
      </c>
      <c r="B266" s="163"/>
      <c r="C266" s="191"/>
      <c r="D266" s="191"/>
      <c r="E266" s="153"/>
      <c r="F266" s="153"/>
      <c r="G266" s="153"/>
      <c r="H266" s="153"/>
      <c r="I266" s="153"/>
      <c r="J266" s="153"/>
      <c r="K266" s="135"/>
      <c r="L266" s="154"/>
      <c r="M266" s="154"/>
      <c r="N266" s="154"/>
      <c r="O266" s="155"/>
      <c r="P266" s="155"/>
      <c r="Q266" s="156"/>
      <c r="R266" s="156"/>
      <c r="S266" s="156"/>
      <c r="T266" s="156"/>
      <c r="U266" s="135"/>
      <c r="V266" s="189">
        <f t="shared" ref="V266:AD266" si="110">SUM(V253:V265)</f>
        <v>49273314</v>
      </c>
      <c r="W266" s="189">
        <f t="shared" si="110"/>
        <v>73032632</v>
      </c>
      <c r="X266" s="189">
        <f t="shared" si="110"/>
        <v>122305946</v>
      </c>
      <c r="Y266" s="189">
        <f t="shared" si="110"/>
        <v>51167268</v>
      </c>
      <c r="Z266" s="189">
        <f t="shared" si="110"/>
        <v>153506248</v>
      </c>
      <c r="AA266" s="189">
        <f t="shared" si="110"/>
        <v>204673516</v>
      </c>
      <c r="AB266" s="189">
        <f t="shared" si="110"/>
        <v>187321664</v>
      </c>
      <c r="AC266" s="189">
        <f t="shared" si="110"/>
        <v>197465704</v>
      </c>
      <c r="AD266" s="159">
        <f t="shared" si="110"/>
        <v>207194016</v>
      </c>
    </row>
    <row r="267" spans="1:30" x14ac:dyDescent="0.3">
      <c r="A267" s="162"/>
      <c r="B267" s="163"/>
      <c r="C267" s="165"/>
      <c r="D267" s="165"/>
      <c r="E267" s="167"/>
      <c r="F267" s="167"/>
      <c r="G267" s="167"/>
      <c r="H267" s="167"/>
      <c r="I267" s="167"/>
      <c r="J267" s="167"/>
      <c r="K267" s="135"/>
      <c r="L267" s="154"/>
      <c r="M267" s="154"/>
      <c r="N267" s="154"/>
      <c r="O267" s="155"/>
      <c r="P267" s="155"/>
      <c r="Q267" s="166"/>
      <c r="R267" s="229"/>
      <c r="S267" s="229"/>
      <c r="T267" s="229"/>
      <c r="U267" s="135"/>
      <c r="V267" s="157"/>
      <c r="W267" s="157"/>
      <c r="X267" s="157"/>
      <c r="Y267" s="157"/>
      <c r="Z267" s="157"/>
      <c r="AA267" s="157"/>
      <c r="AB267" s="158"/>
      <c r="AC267" s="157"/>
      <c r="AD267" s="159"/>
    </row>
    <row r="268" spans="1:30" x14ac:dyDescent="0.3">
      <c r="A268" s="232" t="s">
        <v>101</v>
      </c>
      <c r="B268" s="163"/>
      <c r="C268" s="191"/>
      <c r="D268" s="191"/>
      <c r="E268" s="153"/>
      <c r="F268" s="153"/>
      <c r="G268" s="153"/>
      <c r="H268" s="153"/>
      <c r="I268" s="153"/>
      <c r="J268" s="153"/>
      <c r="K268" s="135"/>
      <c r="L268" s="154"/>
      <c r="M268" s="154"/>
      <c r="N268" s="154"/>
      <c r="O268" s="155"/>
      <c r="P268" s="155"/>
      <c r="Q268" s="156"/>
      <c r="R268" s="156"/>
      <c r="S268" s="156"/>
      <c r="T268" s="156"/>
      <c r="U268" s="135"/>
      <c r="V268" s="157"/>
      <c r="W268" s="157"/>
      <c r="X268" s="157"/>
      <c r="Y268" s="157"/>
      <c r="Z268" s="157"/>
      <c r="AA268" s="157"/>
      <c r="AB268" s="158"/>
      <c r="AC268" s="157"/>
      <c r="AD268" s="159"/>
    </row>
    <row r="269" spans="1:30" x14ac:dyDescent="0.3">
      <c r="A269" s="150">
        <v>2631</v>
      </c>
      <c r="B269" s="151" t="s">
        <v>91</v>
      </c>
      <c r="C269" s="191">
        <v>190</v>
      </c>
      <c r="D269" s="191">
        <v>195</v>
      </c>
      <c r="E269" s="153">
        <v>180</v>
      </c>
      <c r="F269" s="153">
        <v>180</v>
      </c>
      <c r="G269" s="153">
        <v>180</v>
      </c>
      <c r="H269" s="153">
        <v>180</v>
      </c>
      <c r="I269" s="153">
        <v>180</v>
      </c>
      <c r="J269" s="153">
        <v>180</v>
      </c>
      <c r="K269" s="135"/>
      <c r="L269" s="154">
        <v>7333</v>
      </c>
      <c r="M269" s="154">
        <v>3666</v>
      </c>
      <c r="N269" s="154">
        <f>SUM(L269:M269)</f>
        <v>10999</v>
      </c>
      <c r="O269" s="155">
        <v>2571</v>
      </c>
      <c r="P269" s="155">
        <v>7712</v>
      </c>
      <c r="Q269" s="156">
        <v>10283</v>
      </c>
      <c r="R269" s="156">
        <v>9397</v>
      </c>
      <c r="S269" s="156">
        <v>9914</v>
      </c>
      <c r="T269" s="156">
        <v>10410</v>
      </c>
      <c r="U269" s="135"/>
      <c r="V269" s="157">
        <f t="shared" ref="V269:W281" si="111">L269*D269</f>
        <v>1429935</v>
      </c>
      <c r="W269" s="157">
        <f t="shared" si="111"/>
        <v>659880</v>
      </c>
      <c r="X269" s="157">
        <f t="shared" ref="X269:X281" si="112">V269+W269</f>
        <v>2089815</v>
      </c>
      <c r="Y269" s="157">
        <f t="shared" ref="Y269:Z280" si="113">F269*O269</f>
        <v>462780</v>
      </c>
      <c r="Z269" s="157">
        <f t="shared" si="113"/>
        <v>1388160</v>
      </c>
      <c r="AA269" s="157">
        <f>SUM(Y269:Z269)</f>
        <v>1850940</v>
      </c>
      <c r="AB269" s="158">
        <f>H269*R269</f>
        <v>1691460</v>
      </c>
      <c r="AC269" s="158">
        <f>I269*S269</f>
        <v>1784520</v>
      </c>
      <c r="AD269" s="159">
        <f>J269*T269</f>
        <v>1873800</v>
      </c>
    </row>
    <row r="270" spans="1:30" x14ac:dyDescent="0.3">
      <c r="A270" s="150">
        <v>2632</v>
      </c>
      <c r="B270" s="151" t="s">
        <v>92</v>
      </c>
      <c r="C270" s="191">
        <v>310</v>
      </c>
      <c r="D270" s="191">
        <v>315</v>
      </c>
      <c r="E270" s="153">
        <v>850</v>
      </c>
      <c r="F270" s="153">
        <v>850</v>
      </c>
      <c r="G270" s="153">
        <v>850</v>
      </c>
      <c r="H270" s="153">
        <v>850</v>
      </c>
      <c r="I270" s="153">
        <v>850</v>
      </c>
      <c r="J270" s="153">
        <v>850</v>
      </c>
      <c r="K270" s="135"/>
      <c r="L270" s="154">
        <v>79</v>
      </c>
      <c r="M270" s="154">
        <v>39</v>
      </c>
      <c r="N270" s="154">
        <f t="shared" ref="N270:N281" si="114">SUM(L270:M270)</f>
        <v>118</v>
      </c>
      <c r="O270" s="155">
        <v>28</v>
      </c>
      <c r="P270" s="155">
        <v>82</v>
      </c>
      <c r="Q270" s="156">
        <v>110</v>
      </c>
      <c r="R270" s="156">
        <v>101</v>
      </c>
      <c r="S270" s="156">
        <v>106</v>
      </c>
      <c r="T270" s="156">
        <v>111</v>
      </c>
      <c r="U270" s="135"/>
      <c r="V270" s="157">
        <f t="shared" si="111"/>
        <v>24885</v>
      </c>
      <c r="W270" s="157">
        <f t="shared" si="111"/>
        <v>33150</v>
      </c>
      <c r="X270" s="157">
        <f t="shared" si="112"/>
        <v>58035</v>
      </c>
      <c r="Y270" s="157">
        <f t="shared" si="113"/>
        <v>23800</v>
      </c>
      <c r="Z270" s="157">
        <f t="shared" si="113"/>
        <v>69700</v>
      </c>
      <c r="AA270" s="157">
        <f>SUM(Y270:Z270)</f>
        <v>93500</v>
      </c>
      <c r="AB270" s="158">
        <f t="shared" ref="AB270:AD281" si="115">H270*R270</f>
        <v>85850</v>
      </c>
      <c r="AC270" s="158">
        <f t="shared" si="115"/>
        <v>90100</v>
      </c>
      <c r="AD270" s="159">
        <f t="shared" si="115"/>
        <v>94350</v>
      </c>
    </row>
    <row r="271" spans="1:30" ht="24.6" x14ac:dyDescent="0.3">
      <c r="A271" s="150">
        <v>2640</v>
      </c>
      <c r="B271" s="151" t="s">
        <v>93</v>
      </c>
      <c r="C271" s="191">
        <v>0</v>
      </c>
      <c r="D271" s="191">
        <v>0</v>
      </c>
      <c r="E271" s="153">
        <v>140</v>
      </c>
      <c r="F271" s="153">
        <v>140</v>
      </c>
      <c r="G271" s="153">
        <v>140</v>
      </c>
      <c r="H271" s="153">
        <v>140</v>
      </c>
      <c r="I271" s="153">
        <v>140</v>
      </c>
      <c r="J271" s="153">
        <v>140</v>
      </c>
      <c r="K271" s="135"/>
      <c r="L271" s="154">
        <v>65</v>
      </c>
      <c r="M271" s="154">
        <v>74</v>
      </c>
      <c r="N271" s="154">
        <f t="shared" si="114"/>
        <v>139</v>
      </c>
      <c r="O271" s="155">
        <v>35</v>
      </c>
      <c r="P271" s="155">
        <v>104</v>
      </c>
      <c r="Q271" s="156">
        <v>139</v>
      </c>
      <c r="R271" s="156">
        <v>139</v>
      </c>
      <c r="S271" s="156">
        <v>139</v>
      </c>
      <c r="T271" s="156">
        <v>139</v>
      </c>
      <c r="U271" s="135"/>
      <c r="V271" s="157">
        <f t="shared" si="111"/>
        <v>0</v>
      </c>
      <c r="W271" s="157">
        <f t="shared" si="111"/>
        <v>10360</v>
      </c>
      <c r="X271" s="157">
        <f t="shared" si="112"/>
        <v>10360</v>
      </c>
      <c r="Y271" s="157">
        <f t="shared" si="113"/>
        <v>4900</v>
      </c>
      <c r="Z271" s="157">
        <f t="shared" si="113"/>
        <v>14560</v>
      </c>
      <c r="AA271" s="157">
        <f>SUM(Y271:Z271)</f>
        <v>19460</v>
      </c>
      <c r="AB271" s="158">
        <f t="shared" si="115"/>
        <v>19460</v>
      </c>
      <c r="AC271" s="158">
        <f t="shared" si="115"/>
        <v>19460</v>
      </c>
      <c r="AD271" s="159">
        <f t="shared" si="115"/>
        <v>19460</v>
      </c>
    </row>
    <row r="272" spans="1:30" x14ac:dyDescent="0.3">
      <c r="A272" s="150">
        <v>2641</v>
      </c>
      <c r="B272" s="151" t="s">
        <v>94</v>
      </c>
      <c r="C272" s="191">
        <v>60</v>
      </c>
      <c r="D272" s="191">
        <v>60</v>
      </c>
      <c r="E272" s="153">
        <v>140</v>
      </c>
      <c r="F272" s="153">
        <v>140</v>
      </c>
      <c r="G272" s="153">
        <v>140</v>
      </c>
      <c r="H272" s="153">
        <v>140</v>
      </c>
      <c r="I272" s="153">
        <v>140</v>
      </c>
      <c r="J272" s="153">
        <v>140</v>
      </c>
      <c r="K272" s="135"/>
      <c r="L272" s="154">
        <v>1283</v>
      </c>
      <c r="M272" s="154">
        <v>642</v>
      </c>
      <c r="N272" s="154">
        <f t="shared" si="114"/>
        <v>1925</v>
      </c>
      <c r="O272" s="155">
        <v>450</v>
      </c>
      <c r="P272" s="155">
        <v>1350</v>
      </c>
      <c r="Q272" s="156">
        <v>1800</v>
      </c>
      <c r="R272" s="156">
        <v>1644</v>
      </c>
      <c r="S272" s="156">
        <v>1735</v>
      </c>
      <c r="T272" s="156">
        <v>1822</v>
      </c>
      <c r="U272" s="135"/>
      <c r="V272" s="157">
        <f t="shared" si="111"/>
        <v>76980</v>
      </c>
      <c r="W272" s="157">
        <f t="shared" si="111"/>
        <v>89880</v>
      </c>
      <c r="X272" s="157">
        <f t="shared" si="112"/>
        <v>166860</v>
      </c>
      <c r="Y272" s="157">
        <f t="shared" si="113"/>
        <v>63000</v>
      </c>
      <c r="Z272" s="157">
        <f t="shared" si="113"/>
        <v>189000</v>
      </c>
      <c r="AA272" s="157">
        <f t="shared" ref="AA272:AA280" si="116">SUM(Y272:Z272)</f>
        <v>252000</v>
      </c>
      <c r="AB272" s="158">
        <f t="shared" si="115"/>
        <v>230160</v>
      </c>
      <c r="AC272" s="158">
        <f t="shared" si="115"/>
        <v>242900</v>
      </c>
      <c r="AD272" s="159">
        <f t="shared" si="115"/>
        <v>255080</v>
      </c>
    </row>
    <row r="273" spans="1:30" ht="24.6" x14ac:dyDescent="0.3">
      <c r="A273" s="150">
        <v>2642</v>
      </c>
      <c r="B273" s="151" t="s">
        <v>95</v>
      </c>
      <c r="C273" s="191">
        <v>245</v>
      </c>
      <c r="D273" s="191">
        <v>250</v>
      </c>
      <c r="E273" s="153">
        <v>850</v>
      </c>
      <c r="F273" s="153">
        <v>850</v>
      </c>
      <c r="G273" s="153">
        <v>850</v>
      </c>
      <c r="H273" s="153">
        <v>850</v>
      </c>
      <c r="I273" s="153">
        <v>850</v>
      </c>
      <c r="J273" s="153">
        <v>850</v>
      </c>
      <c r="K273" s="135"/>
      <c r="L273" s="154">
        <v>5940</v>
      </c>
      <c r="M273" s="154">
        <v>2970</v>
      </c>
      <c r="N273" s="154">
        <f t="shared" si="114"/>
        <v>8910</v>
      </c>
      <c r="O273" s="155">
        <v>2082</v>
      </c>
      <c r="P273" s="155">
        <v>6248</v>
      </c>
      <c r="Q273" s="156">
        <v>8330</v>
      </c>
      <c r="R273" s="156">
        <v>7612</v>
      </c>
      <c r="S273" s="156">
        <v>8030</v>
      </c>
      <c r="T273" s="156">
        <v>8432</v>
      </c>
      <c r="U273" s="135"/>
      <c r="V273" s="157">
        <f t="shared" si="111"/>
        <v>1485000</v>
      </c>
      <c r="W273" s="157">
        <f t="shared" si="111"/>
        <v>2524500</v>
      </c>
      <c r="X273" s="157">
        <f t="shared" si="112"/>
        <v>4009500</v>
      </c>
      <c r="Y273" s="157">
        <f t="shared" si="113"/>
        <v>1769700</v>
      </c>
      <c r="Z273" s="157">
        <f t="shared" si="113"/>
        <v>5310800</v>
      </c>
      <c r="AA273" s="157">
        <f t="shared" si="116"/>
        <v>7080500</v>
      </c>
      <c r="AB273" s="158">
        <f t="shared" si="115"/>
        <v>6470200</v>
      </c>
      <c r="AC273" s="158">
        <f t="shared" si="115"/>
        <v>6825500</v>
      </c>
      <c r="AD273" s="159">
        <f t="shared" si="115"/>
        <v>7167200</v>
      </c>
    </row>
    <row r="274" spans="1:30" x14ac:dyDescent="0.3">
      <c r="A274" s="150">
        <v>2633</v>
      </c>
      <c r="B274" s="151" t="s">
        <v>96</v>
      </c>
      <c r="C274" s="191">
        <v>125</v>
      </c>
      <c r="D274" s="191">
        <v>125</v>
      </c>
      <c r="E274" s="153">
        <v>990</v>
      </c>
      <c r="F274" s="153">
        <v>990</v>
      </c>
      <c r="G274" s="153">
        <v>990</v>
      </c>
      <c r="H274" s="153">
        <v>990</v>
      </c>
      <c r="I274" s="153">
        <v>990</v>
      </c>
      <c r="J274" s="153">
        <v>990</v>
      </c>
      <c r="K274" s="135"/>
      <c r="L274" s="154">
        <v>7260</v>
      </c>
      <c r="M274" s="154">
        <v>3630</v>
      </c>
      <c r="N274" s="154">
        <f t="shared" si="114"/>
        <v>10890</v>
      </c>
      <c r="O274" s="155">
        <v>2545</v>
      </c>
      <c r="P274" s="155">
        <v>7635</v>
      </c>
      <c r="Q274" s="156">
        <v>10180</v>
      </c>
      <c r="R274" s="156">
        <v>9303</v>
      </c>
      <c r="S274" s="156">
        <v>9815</v>
      </c>
      <c r="T274" s="156">
        <v>10306</v>
      </c>
      <c r="U274" s="135"/>
      <c r="V274" s="157">
        <f t="shared" si="111"/>
        <v>907500</v>
      </c>
      <c r="W274" s="157">
        <f t="shared" si="111"/>
        <v>3593700</v>
      </c>
      <c r="X274" s="157">
        <f t="shared" si="112"/>
        <v>4501200</v>
      </c>
      <c r="Y274" s="157">
        <f t="shared" si="113"/>
        <v>2519550</v>
      </c>
      <c r="Z274" s="157">
        <f t="shared" si="113"/>
        <v>7558650</v>
      </c>
      <c r="AA274" s="157">
        <f t="shared" si="116"/>
        <v>10078200</v>
      </c>
      <c r="AB274" s="158">
        <f t="shared" si="115"/>
        <v>9209970</v>
      </c>
      <c r="AC274" s="158">
        <f t="shared" si="115"/>
        <v>9716850</v>
      </c>
      <c r="AD274" s="159">
        <f t="shared" si="115"/>
        <v>10202940</v>
      </c>
    </row>
    <row r="275" spans="1:30" ht="24.6" x14ac:dyDescent="0.3">
      <c r="A275" s="150">
        <v>2643</v>
      </c>
      <c r="B275" s="151" t="s">
        <v>97</v>
      </c>
      <c r="C275" s="191">
        <v>0</v>
      </c>
      <c r="D275" s="191">
        <v>0</v>
      </c>
      <c r="E275" s="153">
        <v>990</v>
      </c>
      <c r="F275" s="153">
        <v>990</v>
      </c>
      <c r="G275" s="153">
        <v>990</v>
      </c>
      <c r="H275" s="153">
        <v>990</v>
      </c>
      <c r="I275" s="153">
        <v>990</v>
      </c>
      <c r="J275" s="153">
        <v>990</v>
      </c>
      <c r="K275" s="135"/>
      <c r="L275" s="154">
        <v>65</v>
      </c>
      <c r="M275" s="154">
        <v>74</v>
      </c>
      <c r="N275" s="154">
        <f t="shared" si="114"/>
        <v>139</v>
      </c>
      <c r="O275" s="155">
        <v>35</v>
      </c>
      <c r="P275" s="155">
        <v>104</v>
      </c>
      <c r="Q275" s="156">
        <v>139</v>
      </c>
      <c r="R275" s="156">
        <v>139</v>
      </c>
      <c r="S275" s="156">
        <v>139</v>
      </c>
      <c r="T275" s="156">
        <v>139</v>
      </c>
      <c r="U275" s="135"/>
      <c r="V275" s="157">
        <f t="shared" si="111"/>
        <v>0</v>
      </c>
      <c r="W275" s="157">
        <f t="shared" si="111"/>
        <v>73260</v>
      </c>
      <c r="X275" s="157">
        <f t="shared" si="112"/>
        <v>73260</v>
      </c>
      <c r="Y275" s="157">
        <f t="shared" si="113"/>
        <v>34650</v>
      </c>
      <c r="Z275" s="157">
        <f t="shared" si="113"/>
        <v>102960</v>
      </c>
      <c r="AA275" s="157">
        <f t="shared" si="116"/>
        <v>137610</v>
      </c>
      <c r="AB275" s="158">
        <f t="shared" si="115"/>
        <v>137610</v>
      </c>
      <c r="AC275" s="158">
        <f t="shared" si="115"/>
        <v>137610</v>
      </c>
      <c r="AD275" s="159">
        <f t="shared" si="115"/>
        <v>137610</v>
      </c>
    </row>
    <row r="276" spans="1:30" x14ac:dyDescent="0.3">
      <c r="A276" s="150">
        <v>2614</v>
      </c>
      <c r="B276" s="151" t="s">
        <v>36</v>
      </c>
      <c r="C276" s="165">
        <v>125</v>
      </c>
      <c r="D276" s="191">
        <v>125</v>
      </c>
      <c r="E276" s="167">
        <v>130</v>
      </c>
      <c r="F276" s="153">
        <v>130</v>
      </c>
      <c r="G276" s="153">
        <v>130</v>
      </c>
      <c r="H276" s="153">
        <v>130</v>
      </c>
      <c r="I276" s="153">
        <v>130</v>
      </c>
      <c r="J276" s="153">
        <v>130</v>
      </c>
      <c r="K276" s="135"/>
      <c r="L276" s="154">
        <v>3956</v>
      </c>
      <c r="M276" s="154">
        <v>1978</v>
      </c>
      <c r="N276" s="154">
        <f t="shared" si="114"/>
        <v>5934</v>
      </c>
      <c r="O276" s="155">
        <v>1387</v>
      </c>
      <c r="P276" s="155">
        <v>4161</v>
      </c>
      <c r="Q276" s="156">
        <v>5548</v>
      </c>
      <c r="R276" s="156">
        <v>5070</v>
      </c>
      <c r="S276" s="156">
        <v>5349</v>
      </c>
      <c r="T276" s="156">
        <v>5616</v>
      </c>
      <c r="U276" s="135"/>
      <c r="V276" s="157">
        <f t="shared" si="111"/>
        <v>494500</v>
      </c>
      <c r="W276" s="157">
        <f t="shared" si="111"/>
        <v>257140</v>
      </c>
      <c r="X276" s="157">
        <f t="shared" si="112"/>
        <v>751640</v>
      </c>
      <c r="Y276" s="157">
        <f t="shared" si="113"/>
        <v>180310</v>
      </c>
      <c r="Z276" s="157">
        <f t="shared" si="113"/>
        <v>540930</v>
      </c>
      <c r="AA276" s="157">
        <f t="shared" si="116"/>
        <v>721240</v>
      </c>
      <c r="AB276" s="158">
        <f t="shared" si="115"/>
        <v>659100</v>
      </c>
      <c r="AC276" s="158">
        <f t="shared" si="115"/>
        <v>695370</v>
      </c>
      <c r="AD276" s="159">
        <f t="shared" si="115"/>
        <v>730080</v>
      </c>
    </row>
    <row r="277" spans="1:30" x14ac:dyDescent="0.3">
      <c r="A277" s="150">
        <v>2615</v>
      </c>
      <c r="B277" s="151" t="s">
        <v>37</v>
      </c>
      <c r="C277" s="165">
        <v>30</v>
      </c>
      <c r="D277" s="191">
        <v>31</v>
      </c>
      <c r="E277" s="167">
        <v>32</v>
      </c>
      <c r="F277" s="153">
        <v>32</v>
      </c>
      <c r="G277" s="153">
        <v>32</v>
      </c>
      <c r="H277" s="153">
        <v>32</v>
      </c>
      <c r="I277" s="153">
        <v>32</v>
      </c>
      <c r="J277" s="153">
        <v>32</v>
      </c>
      <c r="K277" s="135"/>
      <c r="L277" s="154">
        <v>33348</v>
      </c>
      <c r="M277" s="154">
        <v>16674</v>
      </c>
      <c r="N277" s="154">
        <f t="shared" si="114"/>
        <v>50022</v>
      </c>
      <c r="O277" s="155">
        <v>11691</v>
      </c>
      <c r="P277" s="155">
        <v>35074</v>
      </c>
      <c r="Q277" s="156">
        <v>46765</v>
      </c>
      <c r="R277" s="156">
        <v>42736</v>
      </c>
      <c r="S277" s="156">
        <v>45087</v>
      </c>
      <c r="T277" s="156">
        <v>47341</v>
      </c>
      <c r="U277" s="135"/>
      <c r="V277" s="157">
        <f t="shared" si="111"/>
        <v>1033788</v>
      </c>
      <c r="W277" s="157">
        <f t="shared" si="111"/>
        <v>533568</v>
      </c>
      <c r="X277" s="157">
        <f t="shared" si="112"/>
        <v>1567356</v>
      </c>
      <c r="Y277" s="157">
        <f t="shared" si="113"/>
        <v>374112</v>
      </c>
      <c r="Z277" s="157">
        <f t="shared" si="113"/>
        <v>1122368</v>
      </c>
      <c r="AA277" s="157">
        <f t="shared" si="116"/>
        <v>1496480</v>
      </c>
      <c r="AB277" s="158">
        <f t="shared" si="115"/>
        <v>1367552</v>
      </c>
      <c r="AC277" s="158">
        <f t="shared" si="115"/>
        <v>1442784</v>
      </c>
      <c r="AD277" s="159">
        <f t="shared" si="115"/>
        <v>1514912</v>
      </c>
    </row>
    <row r="278" spans="1:30" x14ac:dyDescent="0.3">
      <c r="A278" s="150">
        <v>2616</v>
      </c>
      <c r="B278" s="151" t="s">
        <v>38</v>
      </c>
      <c r="C278" s="165">
        <v>225</v>
      </c>
      <c r="D278" s="191">
        <v>230</v>
      </c>
      <c r="E278" s="167">
        <v>230</v>
      </c>
      <c r="F278" s="153">
        <v>230</v>
      </c>
      <c r="G278" s="153">
        <v>230</v>
      </c>
      <c r="H278" s="153">
        <v>230</v>
      </c>
      <c r="I278" s="153">
        <v>230</v>
      </c>
      <c r="J278" s="153">
        <v>230</v>
      </c>
      <c r="K278" s="135"/>
      <c r="L278" s="154">
        <v>522</v>
      </c>
      <c r="M278" s="154">
        <v>261</v>
      </c>
      <c r="N278" s="154">
        <f t="shared" si="114"/>
        <v>783</v>
      </c>
      <c r="O278" s="155">
        <v>183</v>
      </c>
      <c r="P278" s="155">
        <v>549</v>
      </c>
      <c r="Q278" s="156">
        <v>732</v>
      </c>
      <c r="R278" s="156">
        <v>669</v>
      </c>
      <c r="S278" s="156">
        <v>706</v>
      </c>
      <c r="T278" s="156">
        <v>741</v>
      </c>
      <c r="U278" s="135"/>
      <c r="V278" s="157">
        <f t="shared" si="111"/>
        <v>120060</v>
      </c>
      <c r="W278" s="157">
        <f t="shared" si="111"/>
        <v>60030</v>
      </c>
      <c r="X278" s="157">
        <f t="shared" si="112"/>
        <v>180090</v>
      </c>
      <c r="Y278" s="157">
        <f t="shared" si="113"/>
        <v>42090</v>
      </c>
      <c r="Z278" s="157">
        <f t="shared" si="113"/>
        <v>126270</v>
      </c>
      <c r="AA278" s="157">
        <f t="shared" si="116"/>
        <v>168360</v>
      </c>
      <c r="AB278" s="158">
        <f t="shared" si="115"/>
        <v>153870</v>
      </c>
      <c r="AC278" s="158">
        <f t="shared" si="115"/>
        <v>162380</v>
      </c>
      <c r="AD278" s="159">
        <f t="shared" si="115"/>
        <v>170430</v>
      </c>
    </row>
    <row r="279" spans="1:30" ht="24.6" x14ac:dyDescent="0.3">
      <c r="A279" s="150">
        <v>2617</v>
      </c>
      <c r="B279" s="151" t="s">
        <v>98</v>
      </c>
      <c r="C279" s="165">
        <v>65</v>
      </c>
      <c r="D279" s="191">
        <v>65</v>
      </c>
      <c r="E279" s="153">
        <v>70</v>
      </c>
      <c r="F279" s="153">
        <v>70</v>
      </c>
      <c r="G279" s="153">
        <v>70</v>
      </c>
      <c r="H279" s="153">
        <v>70</v>
      </c>
      <c r="I279" s="153">
        <v>70</v>
      </c>
      <c r="J279" s="153">
        <v>70</v>
      </c>
      <c r="K279" s="135"/>
      <c r="L279" s="154">
        <v>3048</v>
      </c>
      <c r="M279" s="154">
        <v>1524</v>
      </c>
      <c r="N279" s="154">
        <f t="shared" si="114"/>
        <v>4572</v>
      </c>
      <c r="O279" s="155">
        <v>1069</v>
      </c>
      <c r="P279" s="155">
        <v>3206</v>
      </c>
      <c r="Q279" s="156">
        <v>4275</v>
      </c>
      <c r="R279" s="156">
        <v>3907</v>
      </c>
      <c r="S279" s="156">
        <v>4121</v>
      </c>
      <c r="T279" s="156">
        <v>4328</v>
      </c>
      <c r="U279" s="135"/>
      <c r="V279" s="157">
        <f t="shared" si="111"/>
        <v>198120</v>
      </c>
      <c r="W279" s="157">
        <f t="shared" si="111"/>
        <v>106680</v>
      </c>
      <c r="X279" s="157">
        <f t="shared" si="112"/>
        <v>304800</v>
      </c>
      <c r="Y279" s="157">
        <f t="shared" si="113"/>
        <v>74830</v>
      </c>
      <c r="Z279" s="157">
        <f t="shared" si="113"/>
        <v>224420</v>
      </c>
      <c r="AA279" s="157">
        <f t="shared" si="116"/>
        <v>299250</v>
      </c>
      <c r="AB279" s="158">
        <f t="shared" si="115"/>
        <v>273490</v>
      </c>
      <c r="AC279" s="158">
        <f t="shared" si="115"/>
        <v>288470</v>
      </c>
      <c r="AD279" s="159">
        <f t="shared" si="115"/>
        <v>302960</v>
      </c>
    </row>
    <row r="280" spans="1:30" x14ac:dyDescent="0.3">
      <c r="A280" s="150">
        <v>2618</v>
      </c>
      <c r="B280" s="151" t="s">
        <v>99</v>
      </c>
      <c r="C280" s="165"/>
      <c r="D280" s="191"/>
      <c r="E280" s="153">
        <v>70</v>
      </c>
      <c r="F280" s="153">
        <v>70</v>
      </c>
      <c r="G280" s="153">
        <v>70</v>
      </c>
      <c r="H280" s="153">
        <v>70</v>
      </c>
      <c r="I280" s="153">
        <v>70</v>
      </c>
      <c r="J280" s="153">
        <v>70</v>
      </c>
      <c r="K280" s="135"/>
      <c r="L280" s="154">
        <v>257</v>
      </c>
      <c r="M280" s="154">
        <v>128</v>
      </c>
      <c r="N280" s="154">
        <f t="shared" si="114"/>
        <v>385</v>
      </c>
      <c r="O280" s="155">
        <v>101</v>
      </c>
      <c r="P280" s="155">
        <v>303</v>
      </c>
      <c r="Q280" s="156">
        <v>404</v>
      </c>
      <c r="R280" s="156">
        <v>424</v>
      </c>
      <c r="S280" s="156">
        <v>445</v>
      </c>
      <c r="T280" s="156">
        <v>468</v>
      </c>
      <c r="U280" s="135"/>
      <c r="V280" s="157">
        <f t="shared" si="111"/>
        <v>0</v>
      </c>
      <c r="W280" s="157">
        <f t="shared" si="111"/>
        <v>8960</v>
      </c>
      <c r="X280" s="157">
        <f t="shared" si="112"/>
        <v>8960</v>
      </c>
      <c r="Y280" s="157">
        <f t="shared" si="113"/>
        <v>7070</v>
      </c>
      <c r="Z280" s="157">
        <f t="shared" si="113"/>
        <v>21210</v>
      </c>
      <c r="AA280" s="157">
        <f t="shared" si="116"/>
        <v>28280</v>
      </c>
      <c r="AB280" s="158">
        <f t="shared" si="115"/>
        <v>29680</v>
      </c>
      <c r="AC280" s="158">
        <f t="shared" si="115"/>
        <v>31150</v>
      </c>
      <c r="AD280" s="159">
        <f t="shared" si="115"/>
        <v>32760</v>
      </c>
    </row>
    <row r="281" spans="1:30" x14ac:dyDescent="0.3">
      <c r="A281" s="150">
        <v>2681</v>
      </c>
      <c r="B281" s="151" t="s">
        <v>100</v>
      </c>
      <c r="C281" s="165">
        <v>155</v>
      </c>
      <c r="D281" s="191">
        <v>160</v>
      </c>
      <c r="E281" s="167">
        <v>160</v>
      </c>
      <c r="F281" s="153">
        <v>160</v>
      </c>
      <c r="G281" s="153">
        <v>160</v>
      </c>
      <c r="H281" s="153">
        <v>160</v>
      </c>
      <c r="I281" s="153">
        <v>160</v>
      </c>
      <c r="J281" s="153">
        <v>160</v>
      </c>
      <c r="K281" s="135"/>
      <c r="L281" s="154">
        <v>603</v>
      </c>
      <c r="M281" s="154">
        <v>302</v>
      </c>
      <c r="N281" s="154">
        <f t="shared" si="114"/>
        <v>905</v>
      </c>
      <c r="O281" s="155">
        <v>212</v>
      </c>
      <c r="P281" s="155">
        <v>634</v>
      </c>
      <c r="Q281" s="156">
        <v>846</v>
      </c>
      <c r="R281" s="156">
        <v>773</v>
      </c>
      <c r="S281" s="156">
        <v>816</v>
      </c>
      <c r="T281" s="156">
        <v>856</v>
      </c>
      <c r="U281" s="135"/>
      <c r="V281" s="157">
        <f t="shared" si="111"/>
        <v>96480</v>
      </c>
      <c r="W281" s="157">
        <f t="shared" si="111"/>
        <v>48320</v>
      </c>
      <c r="X281" s="157">
        <f t="shared" si="112"/>
        <v>144800</v>
      </c>
      <c r="Y281" s="157">
        <f>F281*O281</f>
        <v>33920</v>
      </c>
      <c r="Z281" s="157">
        <f>G281*P281</f>
        <v>101440</v>
      </c>
      <c r="AA281" s="157">
        <f>SUM(Y281:Z281)</f>
        <v>135360</v>
      </c>
      <c r="AB281" s="158">
        <f t="shared" si="115"/>
        <v>123680</v>
      </c>
      <c r="AC281" s="158">
        <f t="shared" si="115"/>
        <v>130560</v>
      </c>
      <c r="AD281" s="159">
        <f t="shared" si="115"/>
        <v>136960</v>
      </c>
    </row>
    <row r="282" spans="1:30" x14ac:dyDescent="0.3">
      <c r="A282" s="162" t="s">
        <v>101</v>
      </c>
      <c r="B282" s="163"/>
      <c r="C282" s="165"/>
      <c r="D282" s="165"/>
      <c r="E282" s="167"/>
      <c r="F282" s="167"/>
      <c r="G282" s="167"/>
      <c r="H282" s="167"/>
      <c r="I282" s="167"/>
      <c r="J282" s="167"/>
      <c r="K282" s="135"/>
      <c r="L282" s="154"/>
      <c r="M282" s="154"/>
      <c r="N282" s="154"/>
      <c r="O282" s="155"/>
      <c r="P282" s="155"/>
      <c r="Q282" s="156"/>
      <c r="R282" s="156"/>
      <c r="S282" s="156"/>
      <c r="T282" s="156"/>
      <c r="U282" s="135"/>
      <c r="V282" s="189">
        <f t="shared" ref="V282:AD282" si="117">SUM(V269:V281)</f>
        <v>5867248</v>
      </c>
      <c r="W282" s="189">
        <f t="shared" si="117"/>
        <v>7999428</v>
      </c>
      <c r="X282" s="189">
        <f t="shared" si="117"/>
        <v>13866676</v>
      </c>
      <c r="Y282" s="189">
        <f t="shared" si="117"/>
        <v>5590712</v>
      </c>
      <c r="Z282" s="189">
        <f t="shared" si="117"/>
        <v>16770468</v>
      </c>
      <c r="AA282" s="189">
        <f t="shared" si="117"/>
        <v>22361180</v>
      </c>
      <c r="AB282" s="189">
        <f t="shared" si="117"/>
        <v>20452082</v>
      </c>
      <c r="AC282" s="189">
        <f t="shared" si="117"/>
        <v>21567654</v>
      </c>
      <c r="AD282" s="159">
        <f t="shared" si="117"/>
        <v>22638542</v>
      </c>
    </row>
    <row r="283" spans="1:30" x14ac:dyDescent="0.3">
      <c r="A283" s="162"/>
      <c r="B283" s="163"/>
      <c r="C283" s="165"/>
      <c r="D283" s="165"/>
      <c r="E283" s="167"/>
      <c r="F283" s="167"/>
      <c r="G283" s="167"/>
      <c r="H283" s="167"/>
      <c r="I283" s="167"/>
      <c r="J283" s="167"/>
      <c r="K283" s="135"/>
      <c r="L283" s="154"/>
      <c r="M283" s="154"/>
      <c r="N283" s="154"/>
      <c r="O283" s="155"/>
      <c r="P283" s="155"/>
      <c r="Q283" s="166"/>
      <c r="R283" s="156"/>
      <c r="S283" s="156"/>
      <c r="T283" s="156"/>
      <c r="U283" s="135"/>
      <c r="V283" s="157"/>
      <c r="W283" s="157"/>
      <c r="X283" s="157"/>
      <c r="Y283" s="157"/>
      <c r="Z283" s="157"/>
      <c r="AA283" s="157"/>
      <c r="AB283" s="158"/>
      <c r="AC283" s="157"/>
      <c r="AD283" s="159"/>
    </row>
    <row r="284" spans="1:30" x14ac:dyDescent="0.3">
      <c r="A284" s="232" t="s">
        <v>5</v>
      </c>
      <c r="B284" s="163"/>
      <c r="C284" s="191"/>
      <c r="D284" s="191"/>
      <c r="E284" s="153"/>
      <c r="F284" s="153"/>
      <c r="G284" s="153"/>
      <c r="H284" s="153"/>
      <c r="I284" s="153"/>
      <c r="J284" s="153"/>
      <c r="K284" s="135"/>
      <c r="L284" s="154"/>
      <c r="M284" s="154"/>
      <c r="N284" s="154"/>
      <c r="O284" s="155"/>
      <c r="P284" s="155"/>
      <c r="Q284" s="156"/>
      <c r="R284" s="156"/>
      <c r="S284" s="156"/>
      <c r="T284" s="156"/>
      <c r="U284" s="135"/>
      <c r="V284" s="157"/>
      <c r="W284" s="157"/>
      <c r="X284" s="157"/>
      <c r="Y284" s="157"/>
      <c r="Z284" s="157"/>
      <c r="AA284" s="157"/>
      <c r="AB284" s="158"/>
      <c r="AC284" s="157"/>
      <c r="AD284" s="159"/>
    </row>
    <row r="285" spans="1:30" x14ac:dyDescent="0.3">
      <c r="A285" s="150">
        <v>3631</v>
      </c>
      <c r="B285" s="151" t="s">
        <v>91</v>
      </c>
      <c r="C285" s="191"/>
      <c r="D285" s="191"/>
      <c r="E285" s="153">
        <v>90</v>
      </c>
      <c r="F285" s="153">
        <v>90</v>
      </c>
      <c r="G285" s="153">
        <v>90</v>
      </c>
      <c r="H285" s="153">
        <v>90</v>
      </c>
      <c r="I285" s="153">
        <v>90</v>
      </c>
      <c r="J285" s="153">
        <v>90</v>
      </c>
      <c r="K285" s="135"/>
      <c r="L285" s="154"/>
      <c r="M285" s="154">
        <v>4942</v>
      </c>
      <c r="N285" s="154">
        <v>4942</v>
      </c>
      <c r="O285" s="155">
        <v>1155</v>
      </c>
      <c r="P285" s="155">
        <v>3465</v>
      </c>
      <c r="Q285" s="156">
        <v>4620</v>
      </c>
      <c r="R285" s="156">
        <v>4222</v>
      </c>
      <c r="S285" s="156">
        <v>4454</v>
      </c>
      <c r="T285" s="156">
        <v>4677</v>
      </c>
      <c r="U285" s="135"/>
      <c r="V285" s="157">
        <f t="shared" ref="V285:W297" si="118">L285*D285</f>
        <v>0</v>
      </c>
      <c r="W285" s="157">
        <f t="shared" si="118"/>
        <v>444780</v>
      </c>
      <c r="X285" s="157">
        <f>V285+W285</f>
        <v>444780</v>
      </c>
      <c r="Y285" s="157">
        <f t="shared" ref="Y285:Z297" si="119">F285*O285</f>
        <v>103950</v>
      </c>
      <c r="Z285" s="157">
        <f t="shared" si="119"/>
        <v>311850</v>
      </c>
      <c r="AA285" s="157">
        <f t="shared" ref="AA285:AA297" si="120">SUM(Y285:Z285)</f>
        <v>415800</v>
      </c>
      <c r="AB285" s="158">
        <f>H285*R285</f>
        <v>379980</v>
      </c>
      <c r="AC285" s="158">
        <f>I285*S285</f>
        <v>400860</v>
      </c>
      <c r="AD285" s="159">
        <f>J285*T285</f>
        <v>420930</v>
      </c>
    </row>
    <row r="286" spans="1:30" x14ac:dyDescent="0.3">
      <c r="A286" s="150">
        <v>3632</v>
      </c>
      <c r="B286" s="151" t="s">
        <v>92</v>
      </c>
      <c r="C286" s="191"/>
      <c r="D286" s="191"/>
      <c r="E286" s="153">
        <v>425</v>
      </c>
      <c r="F286" s="153">
        <v>425</v>
      </c>
      <c r="G286" s="153">
        <v>425</v>
      </c>
      <c r="H286" s="153">
        <v>425</v>
      </c>
      <c r="I286" s="153">
        <v>425</v>
      </c>
      <c r="J286" s="153">
        <v>425</v>
      </c>
      <c r="K286" s="135"/>
      <c r="L286" s="154"/>
      <c r="M286" s="154">
        <v>53</v>
      </c>
      <c r="N286" s="154">
        <v>53</v>
      </c>
      <c r="O286" s="155">
        <v>12</v>
      </c>
      <c r="P286" s="155">
        <v>37</v>
      </c>
      <c r="Q286" s="156">
        <v>49</v>
      </c>
      <c r="R286" s="156">
        <v>45</v>
      </c>
      <c r="S286" s="156">
        <v>48</v>
      </c>
      <c r="T286" s="156">
        <v>50</v>
      </c>
      <c r="U286" s="135"/>
      <c r="V286" s="157">
        <f t="shared" si="118"/>
        <v>0</v>
      </c>
      <c r="W286" s="157">
        <f t="shared" si="118"/>
        <v>22525</v>
      </c>
      <c r="X286" s="157">
        <f>V286+W286</f>
        <v>22525</v>
      </c>
      <c r="Y286" s="157">
        <f t="shared" si="119"/>
        <v>5100</v>
      </c>
      <c r="Z286" s="157">
        <f t="shared" si="119"/>
        <v>15725</v>
      </c>
      <c r="AA286" s="157">
        <f t="shared" si="120"/>
        <v>20825</v>
      </c>
      <c r="AB286" s="158">
        <f t="shared" ref="AB286:AD297" si="121">H286*R286</f>
        <v>19125</v>
      </c>
      <c r="AC286" s="158">
        <f t="shared" si="121"/>
        <v>20400</v>
      </c>
      <c r="AD286" s="159">
        <f t="shared" si="121"/>
        <v>21250</v>
      </c>
    </row>
    <row r="287" spans="1:30" ht="24.6" x14ac:dyDescent="0.3">
      <c r="A287" s="150">
        <v>3640</v>
      </c>
      <c r="B287" s="151" t="s">
        <v>93</v>
      </c>
      <c r="C287" s="191"/>
      <c r="D287" s="191"/>
      <c r="E287" s="153">
        <v>70</v>
      </c>
      <c r="F287" s="153">
        <v>70</v>
      </c>
      <c r="G287" s="153">
        <v>70</v>
      </c>
      <c r="H287" s="153">
        <v>70</v>
      </c>
      <c r="I287" s="153">
        <v>70</v>
      </c>
      <c r="J287" s="153">
        <v>70</v>
      </c>
      <c r="K287" s="135"/>
      <c r="L287" s="154"/>
      <c r="M287" s="154">
        <v>63</v>
      </c>
      <c r="N287" s="154">
        <v>63</v>
      </c>
      <c r="O287" s="155">
        <v>16</v>
      </c>
      <c r="P287" s="155">
        <v>47</v>
      </c>
      <c r="Q287" s="156">
        <v>63</v>
      </c>
      <c r="R287" s="156">
        <v>63</v>
      </c>
      <c r="S287" s="156">
        <v>63</v>
      </c>
      <c r="T287" s="156">
        <v>63</v>
      </c>
      <c r="U287" s="135"/>
      <c r="V287" s="157">
        <f t="shared" si="118"/>
        <v>0</v>
      </c>
      <c r="W287" s="157">
        <f t="shared" si="118"/>
        <v>4410</v>
      </c>
      <c r="X287" s="157">
        <f>V287+W287</f>
        <v>4410</v>
      </c>
      <c r="Y287" s="157">
        <f t="shared" si="119"/>
        <v>1120</v>
      </c>
      <c r="Z287" s="157">
        <f t="shared" si="119"/>
        <v>3290</v>
      </c>
      <c r="AA287" s="157">
        <f t="shared" si="120"/>
        <v>4410</v>
      </c>
      <c r="AB287" s="158">
        <f t="shared" si="121"/>
        <v>4410</v>
      </c>
      <c r="AC287" s="158">
        <f t="shared" si="121"/>
        <v>4410</v>
      </c>
      <c r="AD287" s="159">
        <f t="shared" si="121"/>
        <v>4410</v>
      </c>
    </row>
    <row r="288" spans="1:30" x14ac:dyDescent="0.3">
      <c r="A288" s="150">
        <v>3641</v>
      </c>
      <c r="B288" s="151" t="s">
        <v>94</v>
      </c>
      <c r="C288" s="191"/>
      <c r="D288" s="191"/>
      <c r="E288" s="153">
        <v>70</v>
      </c>
      <c r="F288" s="153">
        <v>70</v>
      </c>
      <c r="G288" s="153">
        <v>70</v>
      </c>
      <c r="H288" s="153">
        <v>70</v>
      </c>
      <c r="I288" s="153">
        <v>70</v>
      </c>
      <c r="J288" s="153">
        <v>70</v>
      </c>
      <c r="K288" s="135"/>
      <c r="L288" s="154"/>
      <c r="M288" s="154">
        <v>865</v>
      </c>
      <c r="N288" s="154">
        <v>865</v>
      </c>
      <c r="O288" s="155">
        <v>202</v>
      </c>
      <c r="P288" s="155">
        <v>606</v>
      </c>
      <c r="Q288" s="156">
        <v>808</v>
      </c>
      <c r="R288" s="156">
        <v>739</v>
      </c>
      <c r="S288" s="156">
        <v>779</v>
      </c>
      <c r="T288" s="156">
        <v>818</v>
      </c>
      <c r="U288" s="135"/>
      <c r="V288" s="157">
        <f t="shared" si="118"/>
        <v>0</v>
      </c>
      <c r="W288" s="157">
        <f t="shared" si="118"/>
        <v>60550</v>
      </c>
      <c r="X288" s="157">
        <f>V288+W288</f>
        <v>60550</v>
      </c>
      <c r="Y288" s="157">
        <f t="shared" si="119"/>
        <v>14140</v>
      </c>
      <c r="Z288" s="157">
        <f t="shared" si="119"/>
        <v>42420</v>
      </c>
      <c r="AA288" s="157">
        <f t="shared" si="120"/>
        <v>56560</v>
      </c>
      <c r="AB288" s="158">
        <f t="shared" si="121"/>
        <v>51730</v>
      </c>
      <c r="AC288" s="158">
        <f t="shared" si="121"/>
        <v>54530</v>
      </c>
      <c r="AD288" s="159">
        <f t="shared" si="121"/>
        <v>57260</v>
      </c>
    </row>
    <row r="289" spans="1:30" ht="24.6" x14ac:dyDescent="0.3">
      <c r="A289" s="150">
        <v>3642</v>
      </c>
      <c r="B289" s="151" t="s">
        <v>95</v>
      </c>
      <c r="C289" s="191"/>
      <c r="D289" s="191"/>
      <c r="E289" s="153">
        <v>425</v>
      </c>
      <c r="F289" s="153">
        <v>425</v>
      </c>
      <c r="G289" s="153">
        <v>425</v>
      </c>
      <c r="H289" s="153">
        <v>425</v>
      </c>
      <c r="I289" s="153">
        <v>425</v>
      </c>
      <c r="J289" s="153">
        <v>425</v>
      </c>
      <c r="K289" s="135"/>
      <c r="L289" s="154"/>
      <c r="M289" s="154">
        <v>4003</v>
      </c>
      <c r="N289" s="154">
        <v>4003</v>
      </c>
      <c r="O289" s="155">
        <v>936</v>
      </c>
      <c r="P289" s="155">
        <v>2806</v>
      </c>
      <c r="Q289" s="156">
        <v>3742</v>
      </c>
      <c r="R289" s="156">
        <v>3420</v>
      </c>
      <c r="S289" s="156">
        <v>3608</v>
      </c>
      <c r="T289" s="156">
        <v>3788</v>
      </c>
      <c r="U289" s="135"/>
      <c r="V289" s="157">
        <f t="shared" si="118"/>
        <v>0</v>
      </c>
      <c r="W289" s="157">
        <f t="shared" si="118"/>
        <v>1701275</v>
      </c>
      <c r="X289" s="157">
        <f t="shared" ref="X289:X297" si="122">V289+W289</f>
        <v>1701275</v>
      </c>
      <c r="Y289" s="157">
        <f t="shared" si="119"/>
        <v>397800</v>
      </c>
      <c r="Z289" s="157">
        <f t="shared" si="119"/>
        <v>1192550</v>
      </c>
      <c r="AA289" s="157">
        <f t="shared" si="120"/>
        <v>1590350</v>
      </c>
      <c r="AB289" s="158">
        <f t="shared" si="121"/>
        <v>1453500</v>
      </c>
      <c r="AC289" s="158">
        <f t="shared" si="121"/>
        <v>1533400</v>
      </c>
      <c r="AD289" s="159">
        <f t="shared" si="121"/>
        <v>1609900</v>
      </c>
    </row>
    <row r="290" spans="1:30" x14ac:dyDescent="0.3">
      <c r="A290" s="150">
        <v>3633</v>
      </c>
      <c r="B290" s="151" t="s">
        <v>96</v>
      </c>
      <c r="C290" s="191"/>
      <c r="D290" s="191"/>
      <c r="E290" s="153">
        <v>495</v>
      </c>
      <c r="F290" s="153">
        <v>495</v>
      </c>
      <c r="G290" s="153">
        <v>495</v>
      </c>
      <c r="H290" s="153">
        <v>495</v>
      </c>
      <c r="I290" s="153">
        <v>495</v>
      </c>
      <c r="J290" s="153">
        <v>495</v>
      </c>
      <c r="K290" s="135"/>
      <c r="L290" s="154"/>
      <c r="M290" s="154">
        <v>4892</v>
      </c>
      <c r="N290" s="154">
        <v>4892</v>
      </c>
      <c r="O290" s="155">
        <v>1144</v>
      </c>
      <c r="P290" s="155">
        <v>3430</v>
      </c>
      <c r="Q290" s="156">
        <v>4574</v>
      </c>
      <c r="R290" s="156">
        <v>4180</v>
      </c>
      <c r="S290" s="156">
        <v>4410</v>
      </c>
      <c r="T290" s="156">
        <v>4630</v>
      </c>
      <c r="U290" s="135"/>
      <c r="V290" s="157">
        <f t="shared" si="118"/>
        <v>0</v>
      </c>
      <c r="W290" s="157">
        <f t="shared" si="118"/>
        <v>2421540</v>
      </c>
      <c r="X290" s="157">
        <f t="shared" si="122"/>
        <v>2421540</v>
      </c>
      <c r="Y290" s="157">
        <f t="shared" si="119"/>
        <v>566280</v>
      </c>
      <c r="Z290" s="157">
        <f t="shared" si="119"/>
        <v>1697850</v>
      </c>
      <c r="AA290" s="157">
        <f t="shared" si="120"/>
        <v>2264130</v>
      </c>
      <c r="AB290" s="158">
        <f t="shared" si="121"/>
        <v>2069100</v>
      </c>
      <c r="AC290" s="158">
        <f t="shared" si="121"/>
        <v>2182950</v>
      </c>
      <c r="AD290" s="159">
        <f t="shared" si="121"/>
        <v>2291850</v>
      </c>
    </row>
    <row r="291" spans="1:30" ht="24.6" x14ac:dyDescent="0.3">
      <c r="A291" s="150">
        <v>3643</v>
      </c>
      <c r="B291" s="151" t="s">
        <v>97</v>
      </c>
      <c r="C291" s="191"/>
      <c r="D291" s="191"/>
      <c r="E291" s="153">
        <v>495</v>
      </c>
      <c r="F291" s="153">
        <v>495</v>
      </c>
      <c r="G291" s="153">
        <v>495</v>
      </c>
      <c r="H291" s="153">
        <v>495</v>
      </c>
      <c r="I291" s="153">
        <v>495</v>
      </c>
      <c r="J291" s="153">
        <v>495</v>
      </c>
      <c r="K291" s="135"/>
      <c r="L291" s="154"/>
      <c r="M291" s="154">
        <v>63</v>
      </c>
      <c r="N291" s="154">
        <v>63</v>
      </c>
      <c r="O291" s="155">
        <v>16</v>
      </c>
      <c r="P291" s="155">
        <v>47</v>
      </c>
      <c r="Q291" s="156">
        <v>63</v>
      </c>
      <c r="R291" s="156">
        <v>63</v>
      </c>
      <c r="S291" s="156">
        <v>63</v>
      </c>
      <c r="T291" s="156">
        <v>63</v>
      </c>
      <c r="U291" s="135"/>
      <c r="V291" s="157">
        <f t="shared" si="118"/>
        <v>0</v>
      </c>
      <c r="W291" s="157">
        <f t="shared" si="118"/>
        <v>31185</v>
      </c>
      <c r="X291" s="157">
        <f t="shared" si="122"/>
        <v>31185</v>
      </c>
      <c r="Y291" s="157">
        <f t="shared" si="119"/>
        <v>7920</v>
      </c>
      <c r="Z291" s="157">
        <f t="shared" si="119"/>
        <v>23265</v>
      </c>
      <c r="AA291" s="157">
        <f t="shared" si="120"/>
        <v>31185</v>
      </c>
      <c r="AB291" s="158">
        <f t="shared" si="121"/>
        <v>31185</v>
      </c>
      <c r="AC291" s="158">
        <f t="shared" si="121"/>
        <v>31185</v>
      </c>
      <c r="AD291" s="159">
        <f t="shared" si="121"/>
        <v>31185</v>
      </c>
    </row>
    <row r="292" spans="1:30" x14ac:dyDescent="0.3">
      <c r="A292" s="150">
        <v>3614</v>
      </c>
      <c r="B292" s="151" t="s">
        <v>36</v>
      </c>
      <c r="C292" s="165"/>
      <c r="D292" s="165"/>
      <c r="E292" s="153">
        <v>65</v>
      </c>
      <c r="F292" s="153">
        <v>65</v>
      </c>
      <c r="G292" s="153">
        <v>65</v>
      </c>
      <c r="H292" s="153">
        <v>65</v>
      </c>
      <c r="I292" s="153">
        <v>65</v>
      </c>
      <c r="J292" s="153">
        <v>65</v>
      </c>
      <c r="K292" s="135"/>
      <c r="L292" s="154"/>
      <c r="M292" s="154">
        <v>2666</v>
      </c>
      <c r="N292" s="154">
        <v>2666</v>
      </c>
      <c r="O292" s="155">
        <v>623</v>
      </c>
      <c r="P292" s="155">
        <v>1869</v>
      </c>
      <c r="Q292" s="156">
        <v>2492</v>
      </c>
      <c r="R292" s="156">
        <v>2278</v>
      </c>
      <c r="S292" s="156">
        <v>2403</v>
      </c>
      <c r="T292" s="156">
        <v>2523</v>
      </c>
      <c r="U292" s="135"/>
      <c r="V292" s="157">
        <f t="shared" si="118"/>
        <v>0</v>
      </c>
      <c r="W292" s="157">
        <f t="shared" si="118"/>
        <v>173290</v>
      </c>
      <c r="X292" s="157">
        <f t="shared" si="122"/>
        <v>173290</v>
      </c>
      <c r="Y292" s="157">
        <f t="shared" si="119"/>
        <v>40495</v>
      </c>
      <c r="Z292" s="157">
        <f t="shared" si="119"/>
        <v>121485</v>
      </c>
      <c r="AA292" s="157">
        <f t="shared" si="120"/>
        <v>161980</v>
      </c>
      <c r="AB292" s="158">
        <f t="shared" si="121"/>
        <v>148070</v>
      </c>
      <c r="AC292" s="158">
        <f t="shared" si="121"/>
        <v>156195</v>
      </c>
      <c r="AD292" s="159">
        <f t="shared" si="121"/>
        <v>163995</v>
      </c>
    </row>
    <row r="293" spans="1:30" x14ac:dyDescent="0.3">
      <c r="A293" s="150">
        <v>3615</v>
      </c>
      <c r="B293" s="151" t="s">
        <v>37</v>
      </c>
      <c r="C293" s="165"/>
      <c r="D293" s="165"/>
      <c r="E293" s="153">
        <v>16</v>
      </c>
      <c r="F293" s="153">
        <v>16</v>
      </c>
      <c r="G293" s="153">
        <v>16</v>
      </c>
      <c r="H293" s="153">
        <v>16</v>
      </c>
      <c r="I293" s="153">
        <v>16</v>
      </c>
      <c r="J293" s="153">
        <v>16</v>
      </c>
      <c r="K293" s="135"/>
      <c r="L293" s="154"/>
      <c r="M293" s="154">
        <v>22473</v>
      </c>
      <c r="N293" s="154">
        <v>22473</v>
      </c>
      <c r="O293" s="155">
        <v>5253</v>
      </c>
      <c r="P293" s="155">
        <v>15758</v>
      </c>
      <c r="Q293" s="156">
        <v>21011</v>
      </c>
      <c r="R293" s="156">
        <v>19200</v>
      </c>
      <c r="S293" s="156">
        <v>20256</v>
      </c>
      <c r="T293" s="156">
        <v>21269</v>
      </c>
      <c r="U293" s="135"/>
      <c r="V293" s="157">
        <f t="shared" si="118"/>
        <v>0</v>
      </c>
      <c r="W293" s="157">
        <f t="shared" si="118"/>
        <v>359568</v>
      </c>
      <c r="X293" s="157">
        <f t="shared" si="122"/>
        <v>359568</v>
      </c>
      <c r="Y293" s="157">
        <f t="shared" si="119"/>
        <v>84048</v>
      </c>
      <c r="Z293" s="157">
        <f t="shared" si="119"/>
        <v>252128</v>
      </c>
      <c r="AA293" s="157">
        <f t="shared" si="120"/>
        <v>336176</v>
      </c>
      <c r="AB293" s="158">
        <f t="shared" si="121"/>
        <v>307200</v>
      </c>
      <c r="AC293" s="158">
        <f t="shared" si="121"/>
        <v>324096</v>
      </c>
      <c r="AD293" s="159">
        <f t="shared" si="121"/>
        <v>340304</v>
      </c>
    </row>
    <row r="294" spans="1:30" x14ac:dyDescent="0.3">
      <c r="A294" s="150">
        <v>3616</v>
      </c>
      <c r="B294" s="151" t="s">
        <v>38</v>
      </c>
      <c r="C294" s="165"/>
      <c r="D294" s="165"/>
      <c r="E294" s="153">
        <v>115</v>
      </c>
      <c r="F294" s="153">
        <v>115</v>
      </c>
      <c r="G294" s="153">
        <v>115</v>
      </c>
      <c r="H294" s="153">
        <v>115</v>
      </c>
      <c r="I294" s="153">
        <v>115</v>
      </c>
      <c r="J294" s="153">
        <v>115</v>
      </c>
      <c r="K294" s="135"/>
      <c r="L294" s="154"/>
      <c r="M294" s="154">
        <v>352</v>
      </c>
      <c r="N294" s="154">
        <v>352</v>
      </c>
      <c r="O294" s="155">
        <v>82</v>
      </c>
      <c r="P294" s="155">
        <v>247</v>
      </c>
      <c r="Q294" s="156">
        <v>329</v>
      </c>
      <c r="R294" s="156">
        <v>301</v>
      </c>
      <c r="S294" s="156">
        <v>317</v>
      </c>
      <c r="T294" s="156">
        <v>333</v>
      </c>
      <c r="U294" s="135"/>
      <c r="V294" s="157">
        <f t="shared" si="118"/>
        <v>0</v>
      </c>
      <c r="W294" s="157">
        <f t="shared" si="118"/>
        <v>40480</v>
      </c>
      <c r="X294" s="157">
        <f t="shared" si="122"/>
        <v>40480</v>
      </c>
      <c r="Y294" s="157">
        <f t="shared" si="119"/>
        <v>9430</v>
      </c>
      <c r="Z294" s="157">
        <f t="shared" si="119"/>
        <v>28405</v>
      </c>
      <c r="AA294" s="157">
        <f t="shared" si="120"/>
        <v>37835</v>
      </c>
      <c r="AB294" s="158">
        <f t="shared" si="121"/>
        <v>34615</v>
      </c>
      <c r="AC294" s="158">
        <f t="shared" si="121"/>
        <v>36455</v>
      </c>
      <c r="AD294" s="159">
        <f t="shared" si="121"/>
        <v>38295</v>
      </c>
    </row>
    <row r="295" spans="1:30" ht="24.6" x14ac:dyDescent="0.3">
      <c r="A295" s="150">
        <v>3617</v>
      </c>
      <c r="B295" s="151" t="s">
        <v>98</v>
      </c>
      <c r="C295" s="165"/>
      <c r="D295" s="165"/>
      <c r="E295" s="153">
        <v>35</v>
      </c>
      <c r="F295" s="153">
        <v>35</v>
      </c>
      <c r="G295" s="153">
        <v>35</v>
      </c>
      <c r="H295" s="153">
        <v>35</v>
      </c>
      <c r="I295" s="153">
        <v>35</v>
      </c>
      <c r="J295" s="153">
        <v>35</v>
      </c>
      <c r="K295" s="135"/>
      <c r="L295" s="154"/>
      <c r="M295" s="154">
        <v>2054</v>
      </c>
      <c r="N295" s="154">
        <v>2054</v>
      </c>
      <c r="O295" s="155">
        <v>480</v>
      </c>
      <c r="P295" s="155">
        <v>1440</v>
      </c>
      <c r="Q295" s="156">
        <v>1920</v>
      </c>
      <c r="R295" s="156">
        <v>1755</v>
      </c>
      <c r="S295" s="156">
        <v>1852</v>
      </c>
      <c r="T295" s="156">
        <v>1944</v>
      </c>
      <c r="U295" s="135"/>
      <c r="V295" s="157">
        <f t="shared" si="118"/>
        <v>0</v>
      </c>
      <c r="W295" s="157">
        <f t="shared" si="118"/>
        <v>71890</v>
      </c>
      <c r="X295" s="157">
        <f t="shared" si="122"/>
        <v>71890</v>
      </c>
      <c r="Y295" s="157">
        <f t="shared" si="119"/>
        <v>16800</v>
      </c>
      <c r="Z295" s="157">
        <f t="shared" si="119"/>
        <v>50400</v>
      </c>
      <c r="AA295" s="157">
        <f t="shared" si="120"/>
        <v>67200</v>
      </c>
      <c r="AB295" s="158">
        <f t="shared" si="121"/>
        <v>61425</v>
      </c>
      <c r="AC295" s="158">
        <f t="shared" si="121"/>
        <v>64820</v>
      </c>
      <c r="AD295" s="159">
        <f t="shared" si="121"/>
        <v>68040</v>
      </c>
    </row>
    <row r="296" spans="1:30" x14ac:dyDescent="0.3">
      <c r="A296" s="150">
        <v>3618</v>
      </c>
      <c r="B296" s="151" t="s">
        <v>99</v>
      </c>
      <c r="C296" s="165"/>
      <c r="D296" s="165"/>
      <c r="E296" s="153">
        <v>35</v>
      </c>
      <c r="F296" s="153">
        <v>35</v>
      </c>
      <c r="G296" s="153">
        <v>35</v>
      </c>
      <c r="H296" s="153">
        <v>35</v>
      </c>
      <c r="I296" s="153">
        <v>35</v>
      </c>
      <c r="J296" s="153">
        <v>35</v>
      </c>
      <c r="K296" s="135"/>
      <c r="L296" s="154"/>
      <c r="M296" s="154">
        <v>173</v>
      </c>
      <c r="N296" s="154">
        <v>173</v>
      </c>
      <c r="O296" s="155">
        <v>45</v>
      </c>
      <c r="P296" s="155">
        <v>136</v>
      </c>
      <c r="Q296" s="156">
        <v>181</v>
      </c>
      <c r="R296" s="156">
        <v>191</v>
      </c>
      <c r="S296" s="156">
        <v>200</v>
      </c>
      <c r="T296" s="156">
        <v>210</v>
      </c>
      <c r="U296" s="135"/>
      <c r="V296" s="157">
        <f t="shared" si="118"/>
        <v>0</v>
      </c>
      <c r="W296" s="157">
        <f t="shared" si="118"/>
        <v>6055</v>
      </c>
      <c r="X296" s="157">
        <f t="shared" si="122"/>
        <v>6055</v>
      </c>
      <c r="Y296" s="157">
        <f t="shared" si="119"/>
        <v>1575</v>
      </c>
      <c r="Z296" s="157">
        <f t="shared" si="119"/>
        <v>4760</v>
      </c>
      <c r="AA296" s="157">
        <f t="shared" si="120"/>
        <v>6335</v>
      </c>
      <c r="AB296" s="158">
        <f t="shared" si="121"/>
        <v>6685</v>
      </c>
      <c r="AC296" s="158">
        <f t="shared" si="121"/>
        <v>7000</v>
      </c>
      <c r="AD296" s="159">
        <f t="shared" si="121"/>
        <v>7350</v>
      </c>
    </row>
    <row r="297" spans="1:30" x14ac:dyDescent="0.3">
      <c r="A297" s="150">
        <v>3681</v>
      </c>
      <c r="B297" s="151" t="s">
        <v>100</v>
      </c>
      <c r="C297" s="165"/>
      <c r="D297" s="165"/>
      <c r="E297" s="153">
        <v>80</v>
      </c>
      <c r="F297" s="153">
        <v>80</v>
      </c>
      <c r="G297" s="153">
        <v>80</v>
      </c>
      <c r="H297" s="153">
        <v>80</v>
      </c>
      <c r="I297" s="153">
        <v>80</v>
      </c>
      <c r="J297" s="153">
        <v>80</v>
      </c>
      <c r="K297" s="135"/>
      <c r="L297" s="154"/>
      <c r="M297" s="154">
        <v>406</v>
      </c>
      <c r="N297" s="154">
        <v>406</v>
      </c>
      <c r="O297" s="155">
        <v>95</v>
      </c>
      <c r="P297" s="155">
        <v>285</v>
      </c>
      <c r="Q297" s="156">
        <v>380</v>
      </c>
      <c r="R297" s="156">
        <v>347</v>
      </c>
      <c r="S297" s="156">
        <v>366</v>
      </c>
      <c r="T297" s="156">
        <v>385</v>
      </c>
      <c r="U297" s="135"/>
      <c r="V297" s="157">
        <f t="shared" si="118"/>
        <v>0</v>
      </c>
      <c r="W297" s="157">
        <f t="shared" si="118"/>
        <v>32480</v>
      </c>
      <c r="X297" s="157">
        <f t="shared" si="122"/>
        <v>32480</v>
      </c>
      <c r="Y297" s="157">
        <f t="shared" si="119"/>
        <v>7600</v>
      </c>
      <c r="Z297" s="157">
        <f t="shared" si="119"/>
        <v>22800</v>
      </c>
      <c r="AA297" s="157">
        <f t="shared" si="120"/>
        <v>30400</v>
      </c>
      <c r="AB297" s="158">
        <f t="shared" si="121"/>
        <v>27760</v>
      </c>
      <c r="AC297" s="158">
        <f t="shared" si="121"/>
        <v>29280</v>
      </c>
      <c r="AD297" s="159">
        <f t="shared" si="121"/>
        <v>30800</v>
      </c>
    </row>
    <row r="298" spans="1:30" ht="15" thickBot="1" x14ac:dyDescent="0.35">
      <c r="A298" s="169" t="s">
        <v>5</v>
      </c>
      <c r="B298" s="170"/>
      <c r="C298" s="172"/>
      <c r="D298" s="172"/>
      <c r="E298" s="172"/>
      <c r="F298" s="172"/>
      <c r="G298" s="172"/>
      <c r="H298" s="172"/>
      <c r="I298" s="172"/>
      <c r="J298" s="172"/>
      <c r="K298" s="141"/>
      <c r="L298" s="243"/>
      <c r="M298" s="243"/>
      <c r="N298" s="243"/>
      <c r="O298" s="174"/>
      <c r="P298" s="174"/>
      <c r="Q298" s="175"/>
      <c r="R298" s="175"/>
      <c r="S298" s="175"/>
      <c r="T298" s="175"/>
      <c r="U298" s="141"/>
      <c r="V298" s="176">
        <f t="shared" ref="V298:AD298" si="123">SUM(V285:V297)</f>
        <v>0</v>
      </c>
      <c r="W298" s="176">
        <f t="shared" si="123"/>
        <v>5370028</v>
      </c>
      <c r="X298" s="176">
        <f t="shared" si="123"/>
        <v>5370028</v>
      </c>
      <c r="Y298" s="176">
        <f t="shared" si="123"/>
        <v>1256258</v>
      </c>
      <c r="Z298" s="176">
        <f t="shared" si="123"/>
        <v>3766928</v>
      </c>
      <c r="AA298" s="176">
        <f t="shared" si="123"/>
        <v>5023186</v>
      </c>
      <c r="AB298" s="176">
        <f t="shared" si="123"/>
        <v>4594785</v>
      </c>
      <c r="AC298" s="176">
        <f t="shared" si="123"/>
        <v>4845581</v>
      </c>
      <c r="AD298" s="177">
        <f t="shared" si="123"/>
        <v>5085569</v>
      </c>
    </row>
    <row r="299" spans="1:30" x14ac:dyDescent="0.3">
      <c r="A299" s="178"/>
      <c r="B299" s="179"/>
      <c r="C299" s="181"/>
      <c r="D299" s="181"/>
      <c r="E299" s="181"/>
      <c r="F299" s="181"/>
      <c r="G299" s="181"/>
      <c r="H299" s="181"/>
      <c r="I299" s="181"/>
      <c r="J299" s="181"/>
      <c r="K299" s="182"/>
      <c r="L299" s="245"/>
      <c r="M299" s="245"/>
      <c r="N299" s="245"/>
      <c r="O299" s="184"/>
      <c r="P299" s="184"/>
      <c r="Q299" s="183"/>
      <c r="R299" s="248"/>
      <c r="S299" s="248"/>
      <c r="T299" s="248"/>
      <c r="U299" s="182"/>
      <c r="V299" s="186"/>
      <c r="W299" s="186"/>
      <c r="X299" s="186"/>
      <c r="Y299" s="186"/>
      <c r="Z299" s="186"/>
      <c r="AA299" s="186"/>
      <c r="AB299" s="187"/>
      <c r="AC299" s="186"/>
      <c r="AD299" s="188"/>
    </row>
    <row r="300" spans="1:30" x14ac:dyDescent="0.3">
      <c r="A300" s="162" t="s">
        <v>184</v>
      </c>
      <c r="B300" s="163"/>
      <c r="C300" s="165"/>
      <c r="D300" s="165"/>
      <c r="E300" s="165"/>
      <c r="F300" s="165"/>
      <c r="G300" s="165"/>
      <c r="H300" s="165"/>
      <c r="I300" s="165"/>
      <c r="J300" s="165"/>
      <c r="K300" s="135"/>
      <c r="L300" s="154"/>
      <c r="M300" s="154"/>
      <c r="N300" s="154"/>
      <c r="O300" s="155"/>
      <c r="P300" s="155"/>
      <c r="Q300" s="156"/>
      <c r="R300" s="156"/>
      <c r="S300" s="156"/>
      <c r="T300" s="156"/>
      <c r="U300" s="135"/>
      <c r="V300" s="157"/>
      <c r="W300" s="157"/>
      <c r="X300" s="157"/>
      <c r="Y300" s="157"/>
      <c r="Z300" s="157"/>
      <c r="AA300" s="157"/>
      <c r="AB300" s="158"/>
      <c r="AC300" s="157"/>
      <c r="AD300" s="159"/>
    </row>
    <row r="301" spans="1:30" x14ac:dyDescent="0.3">
      <c r="A301" s="150">
        <v>1601</v>
      </c>
      <c r="B301" s="161" t="s">
        <v>102</v>
      </c>
      <c r="C301" s="165">
        <v>240</v>
      </c>
      <c r="D301" s="165">
        <v>240</v>
      </c>
      <c r="E301" s="167">
        <v>420</v>
      </c>
      <c r="F301" s="167">
        <v>420</v>
      </c>
      <c r="G301" s="167">
        <v>420</v>
      </c>
      <c r="H301" s="167">
        <v>420</v>
      </c>
      <c r="I301" s="167">
        <v>420</v>
      </c>
      <c r="J301" s="167">
        <v>420</v>
      </c>
      <c r="K301" s="135"/>
      <c r="L301" s="154">
        <v>19378</v>
      </c>
      <c r="M301" s="154">
        <v>19378</v>
      </c>
      <c r="N301" s="154">
        <f>SUM(L301:M301)</f>
        <v>38756</v>
      </c>
      <c r="O301" s="155">
        <v>10077</v>
      </c>
      <c r="P301" s="155">
        <v>30230</v>
      </c>
      <c r="Q301" s="155">
        <v>40307</v>
      </c>
      <c r="R301" s="155">
        <v>41919</v>
      </c>
      <c r="S301" s="155">
        <v>43596</v>
      </c>
      <c r="T301" s="155">
        <v>45340</v>
      </c>
      <c r="U301" s="135"/>
      <c r="V301" s="157">
        <f t="shared" ref="V301:W306" si="124">L301*D301</f>
        <v>4650720</v>
      </c>
      <c r="W301" s="157">
        <f t="shared" si="124"/>
        <v>8138760</v>
      </c>
      <c r="X301" s="157">
        <f t="shared" ref="X301:X306" si="125">V301+W301</f>
        <v>12789480</v>
      </c>
      <c r="Y301" s="157">
        <f t="shared" ref="Y301:Z306" si="126">F301*O301</f>
        <v>4232340</v>
      </c>
      <c r="Z301" s="157">
        <f t="shared" si="126"/>
        <v>12696600</v>
      </c>
      <c r="AA301" s="157">
        <f t="shared" ref="AA301:AA306" si="127">SUM(Y301:Z301)</f>
        <v>16928940</v>
      </c>
      <c r="AB301" s="158">
        <f t="shared" ref="AB301:AD306" si="128">H301*R301</f>
        <v>17605980</v>
      </c>
      <c r="AC301" s="158">
        <f t="shared" si="128"/>
        <v>18310320</v>
      </c>
      <c r="AD301" s="159">
        <f t="shared" si="128"/>
        <v>19042800</v>
      </c>
    </row>
    <row r="302" spans="1:30" x14ac:dyDescent="0.3">
      <c r="A302" s="150">
        <v>1602</v>
      </c>
      <c r="B302" s="151" t="s">
        <v>103</v>
      </c>
      <c r="C302" s="165">
        <v>2080</v>
      </c>
      <c r="D302" s="165">
        <v>2080</v>
      </c>
      <c r="E302" s="167">
        <v>2000</v>
      </c>
      <c r="F302" s="167">
        <v>2000</v>
      </c>
      <c r="G302" s="167">
        <v>2000</v>
      </c>
      <c r="H302" s="167">
        <v>2000</v>
      </c>
      <c r="I302" s="167">
        <v>2000</v>
      </c>
      <c r="J302" s="167">
        <v>2000</v>
      </c>
      <c r="K302" s="135"/>
      <c r="L302" s="154">
        <v>6650</v>
      </c>
      <c r="M302" s="154">
        <v>6650</v>
      </c>
      <c r="N302" s="154">
        <f>SUM(L302:M302)</f>
        <v>13300</v>
      </c>
      <c r="O302" s="155">
        <v>3458</v>
      </c>
      <c r="P302" s="155">
        <v>10374</v>
      </c>
      <c r="Q302" s="155">
        <v>13832</v>
      </c>
      <c r="R302" s="155">
        <v>14385</v>
      </c>
      <c r="S302" s="155">
        <v>14962</v>
      </c>
      <c r="T302" s="155">
        <v>15560</v>
      </c>
      <c r="U302" s="135"/>
      <c r="V302" s="157">
        <f t="shared" si="124"/>
        <v>13832000</v>
      </c>
      <c r="W302" s="157">
        <f t="shared" si="124"/>
        <v>13300000</v>
      </c>
      <c r="X302" s="157">
        <f t="shared" si="125"/>
        <v>27132000</v>
      </c>
      <c r="Y302" s="157">
        <f t="shared" si="126"/>
        <v>6916000</v>
      </c>
      <c r="Z302" s="157">
        <f t="shared" si="126"/>
        <v>20748000</v>
      </c>
      <c r="AA302" s="157">
        <f t="shared" si="127"/>
        <v>27664000</v>
      </c>
      <c r="AB302" s="158">
        <f t="shared" si="128"/>
        <v>28770000</v>
      </c>
      <c r="AC302" s="158">
        <f t="shared" si="128"/>
        <v>29924000</v>
      </c>
      <c r="AD302" s="159">
        <f t="shared" si="128"/>
        <v>31120000</v>
      </c>
    </row>
    <row r="303" spans="1:30" x14ac:dyDescent="0.3">
      <c r="A303" s="150">
        <v>1604</v>
      </c>
      <c r="B303" s="151" t="s">
        <v>104</v>
      </c>
      <c r="C303" s="165">
        <v>2080</v>
      </c>
      <c r="D303" s="165">
        <v>2080</v>
      </c>
      <c r="E303" s="167">
        <v>2000</v>
      </c>
      <c r="F303" s="167">
        <v>2000</v>
      </c>
      <c r="G303" s="167">
        <v>2000</v>
      </c>
      <c r="H303" s="167">
        <v>2000</v>
      </c>
      <c r="I303" s="167">
        <v>2000</v>
      </c>
      <c r="J303" s="167">
        <v>2000</v>
      </c>
      <c r="K303" s="135"/>
      <c r="L303" s="154">
        <v>194</v>
      </c>
      <c r="M303" s="154">
        <v>194</v>
      </c>
      <c r="N303" s="154">
        <f>SUM(L303:M303)</f>
        <v>388</v>
      </c>
      <c r="O303" s="155">
        <v>101</v>
      </c>
      <c r="P303" s="155">
        <v>302</v>
      </c>
      <c r="Q303" s="155">
        <v>403</v>
      </c>
      <c r="R303" s="155">
        <v>419</v>
      </c>
      <c r="S303" s="155">
        <v>436</v>
      </c>
      <c r="T303" s="155">
        <v>453</v>
      </c>
      <c r="U303" s="135"/>
      <c r="V303" s="157">
        <f t="shared" si="124"/>
        <v>403520</v>
      </c>
      <c r="W303" s="157">
        <f t="shared" si="124"/>
        <v>388000</v>
      </c>
      <c r="X303" s="157">
        <f t="shared" si="125"/>
        <v>791520</v>
      </c>
      <c r="Y303" s="157">
        <f t="shared" si="126"/>
        <v>202000</v>
      </c>
      <c r="Z303" s="157">
        <f t="shared" si="126"/>
        <v>604000</v>
      </c>
      <c r="AA303" s="157">
        <f t="shared" si="127"/>
        <v>806000</v>
      </c>
      <c r="AB303" s="158">
        <f t="shared" si="128"/>
        <v>838000</v>
      </c>
      <c r="AC303" s="158">
        <f t="shared" si="128"/>
        <v>872000</v>
      </c>
      <c r="AD303" s="159">
        <f t="shared" si="128"/>
        <v>906000</v>
      </c>
    </row>
    <row r="304" spans="1:30" x14ac:dyDescent="0.3">
      <c r="A304" s="150">
        <v>1605</v>
      </c>
      <c r="B304" s="151" t="s">
        <v>105</v>
      </c>
      <c r="C304" s="165">
        <v>600</v>
      </c>
      <c r="D304" s="165">
        <v>600</v>
      </c>
      <c r="E304" s="167">
        <v>720</v>
      </c>
      <c r="F304" s="167">
        <v>720</v>
      </c>
      <c r="G304" s="167">
        <v>720</v>
      </c>
      <c r="H304" s="167">
        <v>720</v>
      </c>
      <c r="I304" s="167">
        <v>720</v>
      </c>
      <c r="J304" s="167">
        <v>720</v>
      </c>
      <c r="K304" s="135"/>
      <c r="L304" s="154">
        <v>558</v>
      </c>
      <c r="M304" s="154">
        <v>558</v>
      </c>
      <c r="N304" s="154">
        <f>SUM(L304:M304)</f>
        <v>1116</v>
      </c>
      <c r="O304" s="155">
        <v>279</v>
      </c>
      <c r="P304" s="155">
        <v>836</v>
      </c>
      <c r="Q304" s="156">
        <v>1115</v>
      </c>
      <c r="R304" s="156">
        <v>1115</v>
      </c>
      <c r="S304" s="156">
        <v>1115</v>
      </c>
      <c r="T304" s="156">
        <v>1115</v>
      </c>
      <c r="U304" s="135"/>
      <c r="V304" s="157">
        <f t="shared" si="124"/>
        <v>334800</v>
      </c>
      <c r="W304" s="157">
        <f t="shared" si="124"/>
        <v>401760</v>
      </c>
      <c r="X304" s="157">
        <f t="shared" si="125"/>
        <v>736560</v>
      </c>
      <c r="Y304" s="157">
        <f t="shared" si="126"/>
        <v>200880</v>
      </c>
      <c r="Z304" s="157">
        <f t="shared" si="126"/>
        <v>601920</v>
      </c>
      <c r="AA304" s="157">
        <f t="shared" si="127"/>
        <v>802800</v>
      </c>
      <c r="AB304" s="158">
        <f t="shared" si="128"/>
        <v>802800</v>
      </c>
      <c r="AC304" s="158">
        <f t="shared" si="128"/>
        <v>802800</v>
      </c>
      <c r="AD304" s="159">
        <f t="shared" si="128"/>
        <v>802800</v>
      </c>
    </row>
    <row r="305" spans="1:30" x14ac:dyDescent="0.3">
      <c r="A305" s="150">
        <v>1606</v>
      </c>
      <c r="B305" s="151" t="s">
        <v>106</v>
      </c>
      <c r="C305" s="165">
        <v>750</v>
      </c>
      <c r="D305" s="165">
        <v>750</v>
      </c>
      <c r="E305" s="167">
        <v>720</v>
      </c>
      <c r="F305" s="167">
        <v>720</v>
      </c>
      <c r="G305" s="167">
        <v>720</v>
      </c>
      <c r="H305" s="167">
        <v>720</v>
      </c>
      <c r="I305" s="167">
        <v>720</v>
      </c>
      <c r="J305" s="167">
        <v>720</v>
      </c>
      <c r="K305" s="135"/>
      <c r="L305" s="154">
        <v>161</v>
      </c>
      <c r="M305" s="154">
        <v>161</v>
      </c>
      <c r="N305" s="154">
        <f>SUM(L305:M305)</f>
        <v>322</v>
      </c>
      <c r="O305" s="155">
        <v>81</v>
      </c>
      <c r="P305" s="155">
        <v>241</v>
      </c>
      <c r="Q305" s="156">
        <v>322</v>
      </c>
      <c r="R305" s="156">
        <v>322</v>
      </c>
      <c r="S305" s="156">
        <v>322</v>
      </c>
      <c r="T305" s="156">
        <v>322</v>
      </c>
      <c r="U305" s="135"/>
      <c r="V305" s="157">
        <f t="shared" si="124"/>
        <v>120750</v>
      </c>
      <c r="W305" s="157">
        <f t="shared" si="124"/>
        <v>115920</v>
      </c>
      <c r="X305" s="157">
        <f t="shared" si="125"/>
        <v>236670</v>
      </c>
      <c r="Y305" s="157">
        <f t="shared" si="126"/>
        <v>58320</v>
      </c>
      <c r="Z305" s="157">
        <f t="shared" si="126"/>
        <v>173520</v>
      </c>
      <c r="AA305" s="157">
        <f t="shared" si="127"/>
        <v>231840</v>
      </c>
      <c r="AB305" s="158">
        <f t="shared" si="128"/>
        <v>231840</v>
      </c>
      <c r="AC305" s="158">
        <f t="shared" si="128"/>
        <v>231840</v>
      </c>
      <c r="AD305" s="159">
        <f t="shared" si="128"/>
        <v>231840</v>
      </c>
    </row>
    <row r="306" spans="1:30" x14ac:dyDescent="0.3">
      <c r="A306" s="150">
        <v>1607</v>
      </c>
      <c r="B306" s="151" t="s">
        <v>107</v>
      </c>
      <c r="C306" s="165">
        <v>600</v>
      </c>
      <c r="D306" s="165">
        <v>600</v>
      </c>
      <c r="E306" s="167">
        <v>720</v>
      </c>
      <c r="F306" s="167">
        <v>720</v>
      </c>
      <c r="G306" s="167">
        <v>720</v>
      </c>
      <c r="H306" s="167">
        <v>720</v>
      </c>
      <c r="I306" s="167">
        <v>720</v>
      </c>
      <c r="J306" s="167">
        <v>720</v>
      </c>
      <c r="K306" s="135"/>
      <c r="L306" s="154">
        <v>4</v>
      </c>
      <c r="M306" s="154">
        <v>4</v>
      </c>
      <c r="N306" s="154">
        <v>8</v>
      </c>
      <c r="O306" s="155">
        <v>2</v>
      </c>
      <c r="P306" s="155">
        <v>6</v>
      </c>
      <c r="Q306" s="156">
        <v>8</v>
      </c>
      <c r="R306" s="156">
        <v>8</v>
      </c>
      <c r="S306" s="156">
        <v>8</v>
      </c>
      <c r="T306" s="156">
        <v>8</v>
      </c>
      <c r="U306" s="135"/>
      <c r="V306" s="157">
        <f t="shared" si="124"/>
        <v>2400</v>
      </c>
      <c r="W306" s="157">
        <f t="shared" si="124"/>
        <v>2880</v>
      </c>
      <c r="X306" s="157">
        <f t="shared" si="125"/>
        <v>5280</v>
      </c>
      <c r="Y306" s="157">
        <f t="shared" si="126"/>
        <v>1440</v>
      </c>
      <c r="Z306" s="157">
        <f t="shared" si="126"/>
        <v>4320</v>
      </c>
      <c r="AA306" s="157">
        <f t="shared" si="127"/>
        <v>5760</v>
      </c>
      <c r="AB306" s="158">
        <f t="shared" si="128"/>
        <v>5760</v>
      </c>
      <c r="AC306" s="158">
        <f t="shared" si="128"/>
        <v>5760</v>
      </c>
      <c r="AD306" s="159">
        <f t="shared" si="128"/>
        <v>5760</v>
      </c>
    </row>
    <row r="307" spans="1:30" x14ac:dyDescent="0.3">
      <c r="A307" s="150">
        <v>1619</v>
      </c>
      <c r="B307" s="151" t="s">
        <v>108</v>
      </c>
      <c r="C307" s="206" t="s">
        <v>213</v>
      </c>
      <c r="D307" s="206" t="s">
        <v>213</v>
      </c>
      <c r="E307" s="206" t="s">
        <v>213</v>
      </c>
      <c r="F307" s="206" t="s">
        <v>213</v>
      </c>
      <c r="G307" s="206" t="s">
        <v>213</v>
      </c>
      <c r="H307" s="206" t="s">
        <v>213</v>
      </c>
      <c r="I307" s="206" t="s">
        <v>213</v>
      </c>
      <c r="J307" s="206" t="s">
        <v>213</v>
      </c>
      <c r="K307" s="135"/>
      <c r="L307" s="207">
        <v>93327</v>
      </c>
      <c r="M307" s="207">
        <v>130658</v>
      </c>
      <c r="N307" s="207">
        <v>223985</v>
      </c>
      <c r="O307" s="207">
        <f>Q307*0.25</f>
        <v>13122</v>
      </c>
      <c r="P307" s="207">
        <f>Q307*0.75</f>
        <v>39366</v>
      </c>
      <c r="Q307" s="207">
        <v>52488</v>
      </c>
      <c r="R307" s="207">
        <v>118188</v>
      </c>
      <c r="S307" s="207">
        <v>186512</v>
      </c>
      <c r="T307" s="207">
        <v>257573</v>
      </c>
      <c r="U307" s="135"/>
      <c r="V307" s="157">
        <v>93327</v>
      </c>
      <c r="W307" s="157">
        <v>130658</v>
      </c>
      <c r="X307" s="157">
        <v>223985</v>
      </c>
      <c r="Y307" s="157">
        <v>13122</v>
      </c>
      <c r="Z307" s="157">
        <v>39366</v>
      </c>
      <c r="AA307" s="157">
        <v>52488</v>
      </c>
      <c r="AB307" s="158">
        <v>118188</v>
      </c>
      <c r="AC307" s="157">
        <v>186512</v>
      </c>
      <c r="AD307" s="159">
        <v>257573</v>
      </c>
    </row>
    <row r="308" spans="1:30" x14ac:dyDescent="0.3">
      <c r="A308" s="249">
        <v>1621</v>
      </c>
      <c r="B308" s="250" t="s">
        <v>270</v>
      </c>
      <c r="C308" s="251">
        <v>240</v>
      </c>
      <c r="D308" s="251">
        <v>240</v>
      </c>
      <c r="E308" s="252">
        <v>420</v>
      </c>
      <c r="F308" s="252">
        <v>420</v>
      </c>
      <c r="G308" s="252">
        <v>420</v>
      </c>
      <c r="H308" s="252">
        <v>420</v>
      </c>
      <c r="I308" s="252">
        <v>420</v>
      </c>
      <c r="J308" s="252">
        <v>420</v>
      </c>
      <c r="K308" s="135"/>
      <c r="L308" s="154">
        <v>35</v>
      </c>
      <c r="M308" s="154">
        <v>40</v>
      </c>
      <c r="N308" s="154">
        <v>75</v>
      </c>
      <c r="O308" s="155">
        <v>19</v>
      </c>
      <c r="P308" s="155">
        <v>56</v>
      </c>
      <c r="Q308" s="154">
        <v>75</v>
      </c>
      <c r="R308" s="154">
        <v>75</v>
      </c>
      <c r="S308" s="154">
        <v>75</v>
      </c>
      <c r="T308" s="154">
        <v>75</v>
      </c>
      <c r="U308" s="135"/>
      <c r="V308" s="157">
        <f>L308*D308</f>
        <v>8400</v>
      </c>
      <c r="W308" s="157">
        <f>M308*E308</f>
        <v>16800</v>
      </c>
      <c r="X308" s="157">
        <f>V308+W308</f>
        <v>25200</v>
      </c>
      <c r="Y308" s="157">
        <f>F308*O308</f>
        <v>7980</v>
      </c>
      <c r="Z308" s="157">
        <f>G308*P308</f>
        <v>23520</v>
      </c>
      <c r="AA308" s="157">
        <f>SUM(Y308:Z308)</f>
        <v>31500</v>
      </c>
      <c r="AB308" s="158">
        <f>H308*R308</f>
        <v>31500</v>
      </c>
      <c r="AC308" s="158">
        <f>I308*S308</f>
        <v>31500</v>
      </c>
      <c r="AD308" s="159">
        <f>J308*T308</f>
        <v>31500</v>
      </c>
    </row>
    <row r="309" spans="1:30" x14ac:dyDescent="0.3">
      <c r="A309" s="150">
        <v>1624</v>
      </c>
      <c r="B309" s="151" t="s">
        <v>202</v>
      </c>
      <c r="C309" s="206" t="s">
        <v>213</v>
      </c>
      <c r="D309" s="206" t="s">
        <v>213</v>
      </c>
      <c r="E309" s="206" t="s">
        <v>213</v>
      </c>
      <c r="F309" s="206" t="s">
        <v>213</v>
      </c>
      <c r="G309" s="206" t="s">
        <v>213</v>
      </c>
      <c r="H309" s="206" t="s">
        <v>213</v>
      </c>
      <c r="I309" s="206" t="s">
        <v>213</v>
      </c>
      <c r="J309" s="206" t="s">
        <v>213</v>
      </c>
      <c r="K309" s="135"/>
      <c r="L309" s="207">
        <v>416667</v>
      </c>
      <c r="M309" s="207">
        <v>583333</v>
      </c>
      <c r="N309" s="207">
        <v>1000000</v>
      </c>
      <c r="O309" s="207">
        <v>250000</v>
      </c>
      <c r="P309" s="207">
        <v>750000</v>
      </c>
      <c r="Q309" s="207">
        <v>1000000</v>
      </c>
      <c r="R309" s="207">
        <v>1000000</v>
      </c>
      <c r="S309" s="207">
        <v>1000000</v>
      </c>
      <c r="T309" s="207">
        <v>1000000</v>
      </c>
      <c r="U309" s="135"/>
      <c r="V309" s="157">
        <v>416667</v>
      </c>
      <c r="W309" s="157">
        <v>583333</v>
      </c>
      <c r="X309" s="157">
        <v>1000000</v>
      </c>
      <c r="Y309" s="157">
        <v>250000</v>
      </c>
      <c r="Z309" s="157">
        <v>750000</v>
      </c>
      <c r="AA309" s="157">
        <v>1000000</v>
      </c>
      <c r="AB309" s="158">
        <v>1000000</v>
      </c>
      <c r="AC309" s="157">
        <v>1000000</v>
      </c>
      <c r="AD309" s="159">
        <v>1000000</v>
      </c>
    </row>
    <row r="310" spans="1:30" x14ac:dyDescent="0.3">
      <c r="A310" s="162" t="s">
        <v>184</v>
      </c>
      <c r="B310" s="163"/>
      <c r="C310" s="165"/>
      <c r="D310" s="165"/>
      <c r="E310" s="167"/>
      <c r="F310" s="167"/>
      <c r="G310" s="167"/>
      <c r="H310" s="167"/>
      <c r="I310" s="167"/>
      <c r="J310" s="167"/>
      <c r="K310" s="135"/>
      <c r="L310" s="166"/>
      <c r="M310" s="166"/>
      <c r="N310" s="166"/>
      <c r="O310" s="155"/>
      <c r="P310" s="155"/>
      <c r="Q310" s="212"/>
      <c r="R310" s="212"/>
      <c r="S310" s="212"/>
      <c r="T310" s="212"/>
      <c r="U310" s="135"/>
      <c r="V310" s="189">
        <f t="shared" ref="V310:AD310" si="129">SUM(V301:V309)</f>
        <v>19862584</v>
      </c>
      <c r="W310" s="189">
        <f t="shared" si="129"/>
        <v>23078111</v>
      </c>
      <c r="X310" s="189">
        <f t="shared" si="129"/>
        <v>42940695</v>
      </c>
      <c r="Y310" s="189">
        <f t="shared" si="129"/>
        <v>11882082</v>
      </c>
      <c r="Z310" s="189">
        <f t="shared" si="129"/>
        <v>35641246</v>
      </c>
      <c r="AA310" s="189">
        <f t="shared" si="129"/>
        <v>47523328</v>
      </c>
      <c r="AB310" s="189">
        <f t="shared" si="129"/>
        <v>49404068</v>
      </c>
      <c r="AC310" s="189">
        <f t="shared" si="129"/>
        <v>51364732</v>
      </c>
      <c r="AD310" s="159">
        <f t="shared" si="129"/>
        <v>53398273</v>
      </c>
    </row>
    <row r="311" spans="1:30" x14ac:dyDescent="0.3">
      <c r="A311" s="162"/>
      <c r="B311" s="163"/>
      <c r="C311" s="165"/>
      <c r="D311" s="165"/>
      <c r="E311" s="167"/>
      <c r="F311" s="167"/>
      <c r="G311" s="167"/>
      <c r="H311" s="167"/>
      <c r="I311" s="167"/>
      <c r="J311" s="167"/>
      <c r="K311" s="135"/>
      <c r="L311" s="166"/>
      <c r="M311" s="166"/>
      <c r="N311" s="166"/>
      <c r="O311" s="155"/>
      <c r="P311" s="155"/>
      <c r="Q311" s="166"/>
      <c r="R311" s="212"/>
      <c r="S311" s="212"/>
      <c r="T311" s="212"/>
      <c r="U311" s="135"/>
      <c r="V311" s="189">
        <f t="shared" ref="V311:AD311" si="130">SUM(V310,V282,V266)</f>
        <v>75003146</v>
      </c>
      <c r="W311" s="189">
        <f t="shared" si="130"/>
        <v>104110171</v>
      </c>
      <c r="X311" s="189">
        <f t="shared" si="130"/>
        <v>179113317</v>
      </c>
      <c r="Y311" s="189">
        <f t="shared" si="130"/>
        <v>68640062</v>
      </c>
      <c r="Z311" s="189">
        <f t="shared" si="130"/>
        <v>205917962</v>
      </c>
      <c r="AA311" s="189">
        <f t="shared" si="130"/>
        <v>274558024</v>
      </c>
      <c r="AB311" s="189">
        <f t="shared" si="130"/>
        <v>257177814</v>
      </c>
      <c r="AC311" s="189">
        <f t="shared" si="130"/>
        <v>270398090</v>
      </c>
      <c r="AD311" s="159">
        <f t="shared" si="130"/>
        <v>283230831</v>
      </c>
    </row>
    <row r="312" spans="1:30" x14ac:dyDescent="0.3">
      <c r="A312" s="162"/>
      <c r="B312" s="163"/>
      <c r="C312" s="165"/>
      <c r="D312" s="165"/>
      <c r="E312" s="167"/>
      <c r="F312" s="167"/>
      <c r="G312" s="167"/>
      <c r="H312" s="167"/>
      <c r="I312" s="167"/>
      <c r="J312" s="167"/>
      <c r="K312" s="135"/>
      <c r="L312" s="166"/>
      <c r="M312" s="166"/>
      <c r="N312" s="166"/>
      <c r="O312" s="155"/>
      <c r="P312" s="155"/>
      <c r="Q312" s="229"/>
      <c r="R312" s="229"/>
      <c r="S312" s="229"/>
      <c r="T312" s="229"/>
      <c r="U312" s="135"/>
      <c r="V312" s="157"/>
      <c r="W312" s="157"/>
      <c r="X312" s="157"/>
      <c r="Y312" s="157"/>
      <c r="Z312" s="157"/>
      <c r="AA312" s="157"/>
      <c r="AB312" s="158"/>
      <c r="AC312" s="157"/>
      <c r="AD312" s="159"/>
    </row>
    <row r="313" spans="1:30" x14ac:dyDescent="0.3">
      <c r="A313" s="162" t="s">
        <v>179</v>
      </c>
      <c r="B313" s="163"/>
      <c r="C313" s="165"/>
      <c r="D313" s="165"/>
      <c r="E313" s="167"/>
      <c r="F313" s="167"/>
      <c r="G313" s="167"/>
      <c r="H313" s="167"/>
      <c r="I313" s="167"/>
      <c r="J313" s="167"/>
      <c r="K313" s="135"/>
      <c r="L313" s="166"/>
      <c r="M313" s="166"/>
      <c r="N313" s="166"/>
      <c r="O313" s="155"/>
      <c r="P313" s="155"/>
      <c r="Q313" s="229"/>
      <c r="R313" s="229"/>
      <c r="S313" s="229"/>
      <c r="T313" s="229"/>
      <c r="U313" s="135"/>
      <c r="V313" s="157"/>
      <c r="W313" s="157"/>
      <c r="X313" s="157"/>
      <c r="Y313" s="157"/>
      <c r="Z313" s="157"/>
      <c r="AA313" s="157"/>
      <c r="AB313" s="158"/>
      <c r="AC313" s="157"/>
      <c r="AD313" s="159"/>
    </row>
    <row r="314" spans="1:30" x14ac:dyDescent="0.3">
      <c r="A314" s="150">
        <v>2601</v>
      </c>
      <c r="B314" s="161" t="s">
        <v>102</v>
      </c>
      <c r="C314" s="165"/>
      <c r="D314" s="165"/>
      <c r="E314" s="167">
        <v>210</v>
      </c>
      <c r="F314" s="167">
        <v>210</v>
      </c>
      <c r="G314" s="167">
        <v>210</v>
      </c>
      <c r="H314" s="167">
        <v>210</v>
      </c>
      <c r="I314" s="167">
        <v>210</v>
      </c>
      <c r="J314" s="167">
        <v>210</v>
      </c>
      <c r="K314" s="135"/>
      <c r="L314" s="166"/>
      <c r="M314" s="154">
        <v>8169</v>
      </c>
      <c r="N314" s="154">
        <v>8169</v>
      </c>
      <c r="O314" s="155">
        <v>2124</v>
      </c>
      <c r="P314" s="155">
        <v>6372</v>
      </c>
      <c r="Q314" s="155">
        <v>8496</v>
      </c>
      <c r="R314" s="155">
        <v>8836</v>
      </c>
      <c r="S314" s="155">
        <v>9189</v>
      </c>
      <c r="T314" s="155">
        <v>9557</v>
      </c>
      <c r="U314" s="135"/>
      <c r="V314" s="157">
        <f t="shared" ref="V314:W319" si="131">L314*D314</f>
        <v>0</v>
      </c>
      <c r="W314" s="157">
        <f t="shared" si="131"/>
        <v>1715490</v>
      </c>
      <c r="X314" s="157">
        <f t="shared" ref="X314:X319" si="132">V314+W314</f>
        <v>1715490</v>
      </c>
      <c r="Y314" s="157">
        <f t="shared" ref="Y314:Z320" si="133">F314*O314</f>
        <v>446040</v>
      </c>
      <c r="Z314" s="157">
        <f t="shared" si="133"/>
        <v>1338120</v>
      </c>
      <c r="AA314" s="157">
        <f t="shared" ref="AA314:AA320" si="134">SUM(Y314:Z314)</f>
        <v>1784160</v>
      </c>
      <c r="AB314" s="158">
        <f>H314*R314</f>
        <v>1855560</v>
      </c>
      <c r="AC314" s="158">
        <f>I314*S314</f>
        <v>1929690</v>
      </c>
      <c r="AD314" s="159">
        <f>J314*T314</f>
        <v>2006970</v>
      </c>
    </row>
    <row r="315" spans="1:30" x14ac:dyDescent="0.3">
      <c r="A315" s="150">
        <v>2602</v>
      </c>
      <c r="B315" s="151" t="s">
        <v>103</v>
      </c>
      <c r="C315" s="165"/>
      <c r="D315" s="165"/>
      <c r="E315" s="167">
        <v>1000</v>
      </c>
      <c r="F315" s="167">
        <v>1000</v>
      </c>
      <c r="G315" s="167">
        <v>1000</v>
      </c>
      <c r="H315" s="167">
        <v>1000</v>
      </c>
      <c r="I315" s="167">
        <v>1000</v>
      </c>
      <c r="J315" s="167">
        <v>1000</v>
      </c>
      <c r="K315" s="135"/>
      <c r="L315" s="166"/>
      <c r="M315" s="154">
        <v>2804</v>
      </c>
      <c r="N315" s="154">
        <v>2804</v>
      </c>
      <c r="O315" s="155">
        <v>729</v>
      </c>
      <c r="P315" s="155">
        <v>2187</v>
      </c>
      <c r="Q315" s="155">
        <v>2916</v>
      </c>
      <c r="R315" s="155">
        <v>3032</v>
      </c>
      <c r="S315" s="155">
        <v>3154</v>
      </c>
      <c r="T315" s="155">
        <v>3280</v>
      </c>
      <c r="U315" s="135"/>
      <c r="V315" s="157">
        <f t="shared" si="131"/>
        <v>0</v>
      </c>
      <c r="W315" s="157">
        <f t="shared" si="131"/>
        <v>2804000</v>
      </c>
      <c r="X315" s="157">
        <f t="shared" si="132"/>
        <v>2804000</v>
      </c>
      <c r="Y315" s="157">
        <f t="shared" si="133"/>
        <v>729000</v>
      </c>
      <c r="Z315" s="157">
        <f t="shared" si="133"/>
        <v>2187000</v>
      </c>
      <c r="AA315" s="157">
        <f t="shared" si="134"/>
        <v>2916000</v>
      </c>
      <c r="AB315" s="158">
        <f t="shared" ref="AB315:AD320" si="135">H315*R315</f>
        <v>3032000</v>
      </c>
      <c r="AC315" s="158">
        <f t="shared" si="135"/>
        <v>3154000</v>
      </c>
      <c r="AD315" s="159">
        <f t="shared" si="135"/>
        <v>3280000</v>
      </c>
    </row>
    <row r="316" spans="1:30" x14ac:dyDescent="0.3">
      <c r="A316" s="150">
        <v>2604</v>
      </c>
      <c r="B316" s="151" t="s">
        <v>104</v>
      </c>
      <c r="C316" s="165"/>
      <c r="D316" s="165"/>
      <c r="E316" s="167">
        <v>1000</v>
      </c>
      <c r="F316" s="167">
        <v>1000</v>
      </c>
      <c r="G316" s="167">
        <v>1000</v>
      </c>
      <c r="H316" s="167">
        <v>1000</v>
      </c>
      <c r="I316" s="167">
        <v>1000</v>
      </c>
      <c r="J316" s="167">
        <v>1000</v>
      </c>
      <c r="K316" s="135"/>
      <c r="L316" s="166"/>
      <c r="M316" s="154">
        <v>82</v>
      </c>
      <c r="N316" s="154">
        <v>82</v>
      </c>
      <c r="O316" s="155">
        <v>21</v>
      </c>
      <c r="P316" s="155">
        <v>64</v>
      </c>
      <c r="Q316" s="155">
        <v>85</v>
      </c>
      <c r="R316" s="155">
        <v>88</v>
      </c>
      <c r="S316" s="155">
        <v>92</v>
      </c>
      <c r="T316" s="155">
        <v>96</v>
      </c>
      <c r="U316" s="135"/>
      <c r="V316" s="157">
        <f t="shared" si="131"/>
        <v>0</v>
      </c>
      <c r="W316" s="157">
        <f t="shared" si="131"/>
        <v>82000</v>
      </c>
      <c r="X316" s="157">
        <f t="shared" si="132"/>
        <v>82000</v>
      </c>
      <c r="Y316" s="157">
        <f t="shared" si="133"/>
        <v>21000</v>
      </c>
      <c r="Z316" s="157">
        <f t="shared" si="133"/>
        <v>64000</v>
      </c>
      <c r="AA316" s="157">
        <f t="shared" si="134"/>
        <v>85000</v>
      </c>
      <c r="AB316" s="158">
        <f t="shared" si="135"/>
        <v>88000</v>
      </c>
      <c r="AC316" s="158">
        <f t="shared" si="135"/>
        <v>92000</v>
      </c>
      <c r="AD316" s="159">
        <f t="shared" si="135"/>
        <v>96000</v>
      </c>
    </row>
    <row r="317" spans="1:30" x14ac:dyDescent="0.3">
      <c r="A317" s="150">
        <v>2605</v>
      </c>
      <c r="B317" s="151" t="s">
        <v>105</v>
      </c>
      <c r="C317" s="165"/>
      <c r="D317" s="165"/>
      <c r="E317" s="167">
        <v>360</v>
      </c>
      <c r="F317" s="167">
        <v>360</v>
      </c>
      <c r="G317" s="167">
        <v>360</v>
      </c>
      <c r="H317" s="167">
        <v>360</v>
      </c>
      <c r="I317" s="167">
        <v>360</v>
      </c>
      <c r="J317" s="167">
        <v>360</v>
      </c>
      <c r="K317" s="135"/>
      <c r="L317" s="166"/>
      <c r="M317" s="154">
        <v>235</v>
      </c>
      <c r="N317" s="154">
        <v>235</v>
      </c>
      <c r="O317" s="155">
        <v>59</v>
      </c>
      <c r="P317" s="155">
        <v>176</v>
      </c>
      <c r="Q317" s="155">
        <v>235</v>
      </c>
      <c r="R317" s="155">
        <v>235</v>
      </c>
      <c r="S317" s="155">
        <v>235</v>
      </c>
      <c r="T317" s="155">
        <v>235</v>
      </c>
      <c r="U317" s="135"/>
      <c r="V317" s="157">
        <f t="shared" si="131"/>
        <v>0</v>
      </c>
      <c r="W317" s="157">
        <f t="shared" si="131"/>
        <v>84600</v>
      </c>
      <c r="X317" s="157">
        <f t="shared" si="132"/>
        <v>84600</v>
      </c>
      <c r="Y317" s="157">
        <f t="shared" si="133"/>
        <v>21240</v>
      </c>
      <c r="Z317" s="157">
        <f t="shared" si="133"/>
        <v>63360</v>
      </c>
      <c r="AA317" s="157">
        <f t="shared" si="134"/>
        <v>84600</v>
      </c>
      <c r="AB317" s="158">
        <f t="shared" si="135"/>
        <v>84600</v>
      </c>
      <c r="AC317" s="158">
        <f t="shared" si="135"/>
        <v>84600</v>
      </c>
      <c r="AD317" s="159">
        <f t="shared" si="135"/>
        <v>84600</v>
      </c>
    </row>
    <row r="318" spans="1:30" x14ac:dyDescent="0.3">
      <c r="A318" s="150">
        <v>2606</v>
      </c>
      <c r="B318" s="151" t="s">
        <v>106</v>
      </c>
      <c r="C318" s="165"/>
      <c r="D318" s="165"/>
      <c r="E318" s="167">
        <v>360</v>
      </c>
      <c r="F318" s="167">
        <v>360</v>
      </c>
      <c r="G318" s="167">
        <v>360</v>
      </c>
      <c r="H318" s="167">
        <v>360</v>
      </c>
      <c r="I318" s="167">
        <v>360</v>
      </c>
      <c r="J318" s="167">
        <v>360</v>
      </c>
      <c r="K318" s="135"/>
      <c r="L318" s="166"/>
      <c r="M318" s="154">
        <v>68</v>
      </c>
      <c r="N318" s="154">
        <v>68</v>
      </c>
      <c r="O318" s="155">
        <v>17</v>
      </c>
      <c r="P318" s="155">
        <v>51</v>
      </c>
      <c r="Q318" s="155">
        <v>68</v>
      </c>
      <c r="R318" s="155">
        <v>68</v>
      </c>
      <c r="S318" s="155">
        <v>68</v>
      </c>
      <c r="T318" s="155">
        <v>68</v>
      </c>
      <c r="U318" s="135"/>
      <c r="V318" s="157">
        <f t="shared" si="131"/>
        <v>0</v>
      </c>
      <c r="W318" s="157">
        <f t="shared" si="131"/>
        <v>24480</v>
      </c>
      <c r="X318" s="157">
        <f t="shared" si="132"/>
        <v>24480</v>
      </c>
      <c r="Y318" s="157">
        <f t="shared" si="133"/>
        <v>6120</v>
      </c>
      <c r="Z318" s="157">
        <f t="shared" si="133"/>
        <v>18360</v>
      </c>
      <c r="AA318" s="157">
        <f t="shared" si="134"/>
        <v>24480</v>
      </c>
      <c r="AB318" s="158">
        <f t="shared" si="135"/>
        <v>24480</v>
      </c>
      <c r="AC318" s="158">
        <f t="shared" si="135"/>
        <v>24480</v>
      </c>
      <c r="AD318" s="159">
        <f t="shared" si="135"/>
        <v>24480</v>
      </c>
    </row>
    <row r="319" spans="1:30" x14ac:dyDescent="0.3">
      <c r="A319" s="150">
        <v>2607</v>
      </c>
      <c r="B319" s="151" t="s">
        <v>107</v>
      </c>
      <c r="C319" s="165"/>
      <c r="D319" s="165"/>
      <c r="E319" s="167">
        <v>360</v>
      </c>
      <c r="F319" s="167">
        <v>360</v>
      </c>
      <c r="G319" s="167">
        <v>360</v>
      </c>
      <c r="H319" s="167">
        <v>360</v>
      </c>
      <c r="I319" s="167">
        <v>360</v>
      </c>
      <c r="J319" s="167">
        <v>360</v>
      </c>
      <c r="K319" s="135"/>
      <c r="L319" s="166"/>
      <c r="M319" s="154">
        <v>2</v>
      </c>
      <c r="N319" s="154">
        <v>2</v>
      </c>
      <c r="O319" s="155">
        <v>0</v>
      </c>
      <c r="P319" s="155">
        <v>2</v>
      </c>
      <c r="Q319" s="155">
        <v>2</v>
      </c>
      <c r="R319" s="155">
        <v>2</v>
      </c>
      <c r="S319" s="155">
        <v>2</v>
      </c>
      <c r="T319" s="155">
        <v>2</v>
      </c>
      <c r="U319" s="135"/>
      <c r="V319" s="157">
        <f t="shared" si="131"/>
        <v>0</v>
      </c>
      <c r="W319" s="157">
        <f t="shared" si="131"/>
        <v>720</v>
      </c>
      <c r="X319" s="157">
        <f t="shared" si="132"/>
        <v>720</v>
      </c>
      <c r="Y319" s="157">
        <f t="shared" si="133"/>
        <v>0</v>
      </c>
      <c r="Z319" s="157">
        <f t="shared" si="133"/>
        <v>720</v>
      </c>
      <c r="AA319" s="157">
        <f t="shared" si="134"/>
        <v>720</v>
      </c>
      <c r="AB319" s="158">
        <f t="shared" si="135"/>
        <v>720</v>
      </c>
      <c r="AC319" s="158">
        <f t="shared" si="135"/>
        <v>720</v>
      </c>
      <c r="AD319" s="159">
        <f t="shared" si="135"/>
        <v>720</v>
      </c>
    </row>
    <row r="320" spans="1:30" x14ac:dyDescent="0.3">
      <c r="A320" s="249">
        <v>2621</v>
      </c>
      <c r="B320" s="250" t="s">
        <v>270</v>
      </c>
      <c r="C320" s="165"/>
      <c r="D320" s="165"/>
      <c r="E320" s="167">
        <v>210</v>
      </c>
      <c r="F320" s="167">
        <v>210</v>
      </c>
      <c r="G320" s="167">
        <v>210</v>
      </c>
      <c r="H320" s="167">
        <v>210</v>
      </c>
      <c r="I320" s="167">
        <v>210</v>
      </c>
      <c r="J320" s="167">
        <v>210</v>
      </c>
      <c r="K320" s="135"/>
      <c r="L320" s="207"/>
      <c r="M320" s="155">
        <v>17</v>
      </c>
      <c r="N320" s="155">
        <v>17</v>
      </c>
      <c r="O320" s="155">
        <v>4</v>
      </c>
      <c r="P320" s="155">
        <v>13</v>
      </c>
      <c r="Q320" s="155">
        <v>17</v>
      </c>
      <c r="R320" s="155">
        <v>17</v>
      </c>
      <c r="S320" s="155">
        <v>17</v>
      </c>
      <c r="T320" s="155">
        <v>17</v>
      </c>
      <c r="U320" s="135"/>
      <c r="V320" s="157">
        <f>L320*D320</f>
        <v>0</v>
      </c>
      <c r="W320" s="157">
        <f>M320*E320</f>
        <v>3570</v>
      </c>
      <c r="X320" s="157">
        <f>V320+W320</f>
        <v>3570</v>
      </c>
      <c r="Y320" s="157">
        <f t="shared" si="133"/>
        <v>840</v>
      </c>
      <c r="Z320" s="157">
        <f t="shared" si="133"/>
        <v>2730</v>
      </c>
      <c r="AA320" s="157">
        <f t="shared" si="134"/>
        <v>3570</v>
      </c>
      <c r="AB320" s="158">
        <f t="shared" si="135"/>
        <v>3570</v>
      </c>
      <c r="AC320" s="158">
        <f t="shared" si="135"/>
        <v>3570</v>
      </c>
      <c r="AD320" s="159">
        <f t="shared" si="135"/>
        <v>3570</v>
      </c>
    </row>
    <row r="321" spans="1:30" x14ac:dyDescent="0.3">
      <c r="A321" s="162" t="s">
        <v>179</v>
      </c>
      <c r="B321" s="163"/>
      <c r="C321" s="165"/>
      <c r="D321" s="165"/>
      <c r="E321" s="167"/>
      <c r="F321" s="167"/>
      <c r="G321" s="167"/>
      <c r="H321" s="167"/>
      <c r="I321" s="167"/>
      <c r="J321" s="167"/>
      <c r="K321" s="135"/>
      <c r="L321" s="166"/>
      <c r="M321" s="166"/>
      <c r="N321" s="166"/>
      <c r="O321" s="155"/>
      <c r="P321" s="155"/>
      <c r="Q321" s="229"/>
      <c r="R321" s="229"/>
      <c r="S321" s="229"/>
      <c r="T321" s="229"/>
      <c r="U321" s="135"/>
      <c r="V321" s="157">
        <f>SUM(V314:V320)</f>
        <v>0</v>
      </c>
      <c r="W321" s="157">
        <f t="shared" ref="W321:AD321" si="136">SUM(W314:W320)</f>
        <v>4714860</v>
      </c>
      <c r="X321" s="157">
        <f t="shared" si="136"/>
        <v>4714860</v>
      </c>
      <c r="Y321" s="157">
        <f t="shared" si="136"/>
        <v>1224240</v>
      </c>
      <c r="Z321" s="157">
        <f t="shared" si="136"/>
        <v>3674290</v>
      </c>
      <c r="AA321" s="157">
        <f t="shared" si="136"/>
        <v>4898530</v>
      </c>
      <c r="AB321" s="157">
        <f t="shared" si="136"/>
        <v>5088930</v>
      </c>
      <c r="AC321" s="157">
        <f t="shared" si="136"/>
        <v>5289060</v>
      </c>
      <c r="AD321" s="157">
        <f t="shared" si="136"/>
        <v>5496340</v>
      </c>
    </row>
    <row r="322" spans="1:30" x14ac:dyDescent="0.3">
      <c r="A322" s="162"/>
      <c r="B322" s="163"/>
      <c r="C322" s="165"/>
      <c r="D322" s="165"/>
      <c r="E322" s="167"/>
      <c r="F322" s="167"/>
      <c r="G322" s="167"/>
      <c r="H322" s="167"/>
      <c r="I322" s="167"/>
      <c r="J322" s="167"/>
      <c r="K322" s="135"/>
      <c r="L322" s="166"/>
      <c r="M322" s="166"/>
      <c r="N322" s="166"/>
      <c r="O322" s="155"/>
      <c r="P322" s="155"/>
      <c r="Q322" s="229"/>
      <c r="R322" s="229"/>
      <c r="S322" s="229"/>
      <c r="T322" s="229"/>
      <c r="U322" s="135"/>
      <c r="V322" s="157"/>
      <c r="W322" s="157"/>
      <c r="X322" s="157"/>
      <c r="Y322" s="157"/>
      <c r="Z322" s="157"/>
      <c r="AA322" s="157"/>
      <c r="AB322" s="158"/>
      <c r="AC322" s="157"/>
      <c r="AD322" s="159"/>
    </row>
    <row r="323" spans="1:30" x14ac:dyDescent="0.3">
      <c r="A323" s="162" t="s">
        <v>180</v>
      </c>
      <c r="B323" s="163"/>
      <c r="C323" s="165"/>
      <c r="D323" s="165"/>
      <c r="E323" s="167"/>
      <c r="F323" s="167"/>
      <c r="G323" s="167"/>
      <c r="H323" s="167"/>
      <c r="I323" s="167"/>
      <c r="J323" s="167"/>
      <c r="K323" s="135"/>
      <c r="L323" s="166"/>
      <c r="M323" s="166"/>
      <c r="N323" s="166"/>
      <c r="O323" s="155"/>
      <c r="P323" s="155"/>
      <c r="Q323" s="229"/>
      <c r="R323" s="229"/>
      <c r="S323" s="229"/>
      <c r="T323" s="229"/>
      <c r="U323" s="135"/>
      <c r="V323" s="157"/>
      <c r="W323" s="157"/>
      <c r="X323" s="157"/>
      <c r="Y323" s="157"/>
      <c r="Z323" s="157"/>
      <c r="AA323" s="157"/>
      <c r="AB323" s="158"/>
      <c r="AC323" s="157"/>
      <c r="AD323" s="159"/>
    </row>
    <row r="324" spans="1:30" x14ac:dyDescent="0.3">
      <c r="A324" s="150">
        <v>3601</v>
      </c>
      <c r="B324" s="161" t="s">
        <v>102</v>
      </c>
      <c r="C324" s="165"/>
      <c r="D324" s="165"/>
      <c r="E324" s="167">
        <v>105</v>
      </c>
      <c r="F324" s="167">
        <v>105</v>
      </c>
      <c r="G324" s="167">
        <v>105</v>
      </c>
      <c r="H324" s="167">
        <v>105</v>
      </c>
      <c r="I324" s="167">
        <v>105</v>
      </c>
      <c r="J324" s="167">
        <v>105</v>
      </c>
      <c r="K324" s="135"/>
      <c r="L324" s="166"/>
      <c r="M324" s="154">
        <v>3670</v>
      </c>
      <c r="N324" s="154">
        <v>3670</v>
      </c>
      <c r="O324" s="155">
        <v>954</v>
      </c>
      <c r="P324" s="155">
        <v>2863</v>
      </c>
      <c r="Q324" s="155">
        <v>3817</v>
      </c>
      <c r="R324" s="155">
        <v>3970</v>
      </c>
      <c r="S324" s="155">
        <v>4129</v>
      </c>
      <c r="T324" s="155">
        <v>4294</v>
      </c>
      <c r="U324" s="135"/>
      <c r="V324" s="157">
        <f t="shared" ref="V324:W329" si="137">L324*D324</f>
        <v>0</v>
      </c>
      <c r="W324" s="157">
        <f t="shared" si="137"/>
        <v>385350</v>
      </c>
      <c r="X324" s="157">
        <f t="shared" ref="X324:X329" si="138">V324+W324</f>
        <v>385350</v>
      </c>
      <c r="Y324" s="157">
        <f t="shared" ref="Y324:Z330" si="139">F324*O324</f>
        <v>100170</v>
      </c>
      <c r="Z324" s="157">
        <f t="shared" si="139"/>
        <v>300615</v>
      </c>
      <c r="AA324" s="157">
        <f t="shared" ref="AA324:AA330" si="140">SUM(Y324:Z324)</f>
        <v>400785</v>
      </c>
      <c r="AB324" s="158">
        <f t="shared" ref="AB324:AD330" si="141">H324*R324</f>
        <v>416850</v>
      </c>
      <c r="AC324" s="158">
        <f t="shared" si="141"/>
        <v>433545</v>
      </c>
      <c r="AD324" s="159">
        <f t="shared" si="141"/>
        <v>450870</v>
      </c>
    </row>
    <row r="325" spans="1:30" x14ac:dyDescent="0.3">
      <c r="A325" s="150">
        <v>3602</v>
      </c>
      <c r="B325" s="151" t="s">
        <v>103</v>
      </c>
      <c r="C325" s="165"/>
      <c r="D325" s="165"/>
      <c r="E325" s="167">
        <v>500</v>
      </c>
      <c r="F325" s="167">
        <v>500</v>
      </c>
      <c r="G325" s="167">
        <v>500</v>
      </c>
      <c r="H325" s="167">
        <v>500</v>
      </c>
      <c r="I325" s="167">
        <v>500</v>
      </c>
      <c r="J325" s="167">
        <v>500</v>
      </c>
      <c r="K325" s="135"/>
      <c r="L325" s="166"/>
      <c r="M325" s="154">
        <v>1260</v>
      </c>
      <c r="N325" s="154">
        <v>1260</v>
      </c>
      <c r="O325" s="155">
        <v>328</v>
      </c>
      <c r="P325" s="155">
        <v>982</v>
      </c>
      <c r="Q325" s="155">
        <v>1310</v>
      </c>
      <c r="R325" s="155">
        <v>1362</v>
      </c>
      <c r="S325" s="155">
        <v>1417</v>
      </c>
      <c r="T325" s="155">
        <v>1474</v>
      </c>
      <c r="U325" s="135"/>
      <c r="V325" s="157">
        <f t="shared" si="137"/>
        <v>0</v>
      </c>
      <c r="W325" s="157">
        <f t="shared" si="137"/>
        <v>630000</v>
      </c>
      <c r="X325" s="157">
        <f t="shared" si="138"/>
        <v>630000</v>
      </c>
      <c r="Y325" s="157">
        <f t="shared" si="139"/>
        <v>164000</v>
      </c>
      <c r="Z325" s="157">
        <f t="shared" si="139"/>
        <v>491000</v>
      </c>
      <c r="AA325" s="157">
        <f t="shared" si="140"/>
        <v>655000</v>
      </c>
      <c r="AB325" s="158">
        <f t="shared" si="141"/>
        <v>681000</v>
      </c>
      <c r="AC325" s="158">
        <f t="shared" si="141"/>
        <v>708500</v>
      </c>
      <c r="AD325" s="159">
        <f t="shared" si="141"/>
        <v>737000</v>
      </c>
    </row>
    <row r="326" spans="1:30" x14ac:dyDescent="0.3">
      <c r="A326" s="150">
        <v>3604</v>
      </c>
      <c r="B326" s="151" t="s">
        <v>104</v>
      </c>
      <c r="C326" s="165"/>
      <c r="D326" s="165"/>
      <c r="E326" s="167">
        <v>500</v>
      </c>
      <c r="F326" s="167">
        <v>500</v>
      </c>
      <c r="G326" s="167">
        <v>500</v>
      </c>
      <c r="H326" s="167">
        <v>500</v>
      </c>
      <c r="I326" s="167">
        <v>500</v>
      </c>
      <c r="J326" s="167">
        <v>500</v>
      </c>
      <c r="K326" s="135"/>
      <c r="L326" s="166"/>
      <c r="M326" s="154">
        <v>37</v>
      </c>
      <c r="N326" s="154">
        <v>37</v>
      </c>
      <c r="O326" s="155">
        <v>10</v>
      </c>
      <c r="P326" s="155">
        <v>28</v>
      </c>
      <c r="Q326" s="155">
        <v>38</v>
      </c>
      <c r="R326" s="155">
        <v>40</v>
      </c>
      <c r="S326" s="155">
        <v>41</v>
      </c>
      <c r="T326" s="155">
        <v>43</v>
      </c>
      <c r="U326" s="135"/>
      <c r="V326" s="157">
        <f t="shared" si="137"/>
        <v>0</v>
      </c>
      <c r="W326" s="157">
        <f t="shared" si="137"/>
        <v>18500</v>
      </c>
      <c r="X326" s="157">
        <f t="shared" si="138"/>
        <v>18500</v>
      </c>
      <c r="Y326" s="157">
        <f t="shared" si="139"/>
        <v>5000</v>
      </c>
      <c r="Z326" s="157">
        <f t="shared" si="139"/>
        <v>14000</v>
      </c>
      <c r="AA326" s="157">
        <f t="shared" si="140"/>
        <v>19000</v>
      </c>
      <c r="AB326" s="158">
        <f t="shared" si="141"/>
        <v>20000</v>
      </c>
      <c r="AC326" s="158">
        <f t="shared" si="141"/>
        <v>20500</v>
      </c>
      <c r="AD326" s="159">
        <f t="shared" si="141"/>
        <v>21500</v>
      </c>
    </row>
    <row r="327" spans="1:30" x14ac:dyDescent="0.3">
      <c r="A327" s="150">
        <v>3605</v>
      </c>
      <c r="B327" s="151" t="s">
        <v>105</v>
      </c>
      <c r="C327" s="165"/>
      <c r="D327" s="165"/>
      <c r="E327" s="167">
        <v>180</v>
      </c>
      <c r="F327" s="167">
        <v>180</v>
      </c>
      <c r="G327" s="167">
        <v>180</v>
      </c>
      <c r="H327" s="167">
        <v>180</v>
      </c>
      <c r="I327" s="167">
        <v>180</v>
      </c>
      <c r="J327" s="167">
        <v>180</v>
      </c>
      <c r="K327" s="135"/>
      <c r="L327" s="166"/>
      <c r="M327" s="154">
        <v>106</v>
      </c>
      <c r="N327" s="154">
        <v>106</v>
      </c>
      <c r="O327" s="155">
        <v>26</v>
      </c>
      <c r="P327" s="155">
        <v>80</v>
      </c>
      <c r="Q327" s="155">
        <v>106</v>
      </c>
      <c r="R327" s="155">
        <v>106</v>
      </c>
      <c r="S327" s="155">
        <v>106</v>
      </c>
      <c r="T327" s="155">
        <v>106</v>
      </c>
      <c r="U327" s="135"/>
      <c r="V327" s="157">
        <f t="shared" si="137"/>
        <v>0</v>
      </c>
      <c r="W327" s="157">
        <f t="shared" si="137"/>
        <v>19080</v>
      </c>
      <c r="X327" s="157">
        <f t="shared" si="138"/>
        <v>19080</v>
      </c>
      <c r="Y327" s="157">
        <f t="shared" si="139"/>
        <v>4680</v>
      </c>
      <c r="Z327" s="157">
        <f t="shared" si="139"/>
        <v>14400</v>
      </c>
      <c r="AA327" s="157">
        <f t="shared" si="140"/>
        <v>19080</v>
      </c>
      <c r="AB327" s="158">
        <f t="shared" si="141"/>
        <v>19080</v>
      </c>
      <c r="AC327" s="158">
        <f t="shared" si="141"/>
        <v>19080</v>
      </c>
      <c r="AD327" s="159">
        <f t="shared" si="141"/>
        <v>19080</v>
      </c>
    </row>
    <row r="328" spans="1:30" x14ac:dyDescent="0.3">
      <c r="A328" s="150">
        <v>3606</v>
      </c>
      <c r="B328" s="151" t="s">
        <v>106</v>
      </c>
      <c r="C328" s="165"/>
      <c r="D328" s="165"/>
      <c r="E328" s="167">
        <v>180</v>
      </c>
      <c r="F328" s="167">
        <v>180</v>
      </c>
      <c r="G328" s="167">
        <v>180</v>
      </c>
      <c r="H328" s="167">
        <v>180</v>
      </c>
      <c r="I328" s="167">
        <v>180</v>
      </c>
      <c r="J328" s="167">
        <v>180</v>
      </c>
      <c r="K328" s="135"/>
      <c r="L328" s="166"/>
      <c r="M328" s="154">
        <v>30</v>
      </c>
      <c r="N328" s="154">
        <v>30</v>
      </c>
      <c r="O328" s="155">
        <v>8</v>
      </c>
      <c r="P328" s="155">
        <v>22</v>
      </c>
      <c r="Q328" s="155">
        <v>30</v>
      </c>
      <c r="R328" s="155">
        <v>30</v>
      </c>
      <c r="S328" s="155">
        <v>30</v>
      </c>
      <c r="T328" s="155">
        <v>30</v>
      </c>
      <c r="U328" s="135"/>
      <c r="V328" s="157">
        <f t="shared" si="137"/>
        <v>0</v>
      </c>
      <c r="W328" s="157">
        <f t="shared" si="137"/>
        <v>5400</v>
      </c>
      <c r="X328" s="157">
        <f t="shared" si="138"/>
        <v>5400</v>
      </c>
      <c r="Y328" s="157">
        <f t="shared" si="139"/>
        <v>1440</v>
      </c>
      <c r="Z328" s="157">
        <f t="shared" si="139"/>
        <v>3960</v>
      </c>
      <c r="AA328" s="157">
        <f t="shared" si="140"/>
        <v>5400</v>
      </c>
      <c r="AB328" s="158">
        <f t="shared" si="141"/>
        <v>5400</v>
      </c>
      <c r="AC328" s="158">
        <f t="shared" si="141"/>
        <v>5400</v>
      </c>
      <c r="AD328" s="159">
        <f t="shared" si="141"/>
        <v>5400</v>
      </c>
    </row>
    <row r="329" spans="1:30" x14ac:dyDescent="0.3">
      <c r="A329" s="150">
        <v>3607</v>
      </c>
      <c r="B329" s="151" t="s">
        <v>107</v>
      </c>
      <c r="C329" s="165"/>
      <c r="D329" s="165"/>
      <c r="E329" s="167">
        <v>180</v>
      </c>
      <c r="F329" s="167">
        <v>180</v>
      </c>
      <c r="G329" s="167">
        <v>180</v>
      </c>
      <c r="H329" s="167">
        <v>180</v>
      </c>
      <c r="I329" s="167">
        <v>180</v>
      </c>
      <c r="J329" s="167">
        <v>180</v>
      </c>
      <c r="K329" s="135"/>
      <c r="L329" s="166"/>
      <c r="M329" s="154">
        <v>1</v>
      </c>
      <c r="N329" s="154">
        <v>1</v>
      </c>
      <c r="O329" s="155">
        <v>0</v>
      </c>
      <c r="P329" s="155">
        <v>1</v>
      </c>
      <c r="Q329" s="155">
        <v>1</v>
      </c>
      <c r="R329" s="155">
        <v>1</v>
      </c>
      <c r="S329" s="155">
        <v>1</v>
      </c>
      <c r="T329" s="155">
        <v>1</v>
      </c>
      <c r="U329" s="135"/>
      <c r="V329" s="157">
        <f t="shared" si="137"/>
        <v>0</v>
      </c>
      <c r="W329" s="157">
        <f t="shared" si="137"/>
        <v>180</v>
      </c>
      <c r="X329" s="157">
        <f t="shared" si="138"/>
        <v>180</v>
      </c>
      <c r="Y329" s="157">
        <f t="shared" si="139"/>
        <v>0</v>
      </c>
      <c r="Z329" s="157">
        <f t="shared" si="139"/>
        <v>180</v>
      </c>
      <c r="AA329" s="157">
        <f t="shared" si="140"/>
        <v>180</v>
      </c>
      <c r="AB329" s="158">
        <f t="shared" si="141"/>
        <v>180</v>
      </c>
      <c r="AC329" s="158">
        <f t="shared" si="141"/>
        <v>180</v>
      </c>
      <c r="AD329" s="159">
        <f t="shared" si="141"/>
        <v>180</v>
      </c>
    </row>
    <row r="330" spans="1:30" x14ac:dyDescent="0.3">
      <c r="A330" s="249">
        <v>3621</v>
      </c>
      <c r="B330" s="250" t="s">
        <v>270</v>
      </c>
      <c r="C330" s="165"/>
      <c r="D330" s="165"/>
      <c r="E330" s="165">
        <v>105</v>
      </c>
      <c r="F330" s="165">
        <v>105</v>
      </c>
      <c r="G330" s="165">
        <v>105</v>
      </c>
      <c r="H330" s="165">
        <v>105</v>
      </c>
      <c r="I330" s="165">
        <v>105</v>
      </c>
      <c r="J330" s="165">
        <v>105</v>
      </c>
      <c r="K330" s="135"/>
      <c r="L330" s="166"/>
      <c r="M330" s="155">
        <v>8</v>
      </c>
      <c r="N330" s="155">
        <v>8</v>
      </c>
      <c r="O330" s="155">
        <v>2</v>
      </c>
      <c r="P330" s="155">
        <v>6</v>
      </c>
      <c r="Q330" s="155">
        <v>8</v>
      </c>
      <c r="R330" s="155">
        <v>8</v>
      </c>
      <c r="S330" s="155">
        <v>8</v>
      </c>
      <c r="T330" s="155">
        <v>8</v>
      </c>
      <c r="U330" s="135"/>
      <c r="V330" s="157">
        <f>L330*D330</f>
        <v>0</v>
      </c>
      <c r="W330" s="157">
        <f>M330*E330</f>
        <v>840</v>
      </c>
      <c r="X330" s="157">
        <f>V330+W330</f>
        <v>840</v>
      </c>
      <c r="Y330" s="157">
        <f t="shared" si="139"/>
        <v>210</v>
      </c>
      <c r="Z330" s="157">
        <f t="shared" si="139"/>
        <v>630</v>
      </c>
      <c r="AA330" s="157">
        <f t="shared" si="140"/>
        <v>840</v>
      </c>
      <c r="AB330" s="158">
        <f t="shared" si="141"/>
        <v>840</v>
      </c>
      <c r="AC330" s="158">
        <f t="shared" si="141"/>
        <v>840</v>
      </c>
      <c r="AD330" s="159">
        <f t="shared" si="141"/>
        <v>840</v>
      </c>
    </row>
    <row r="331" spans="1:30" x14ac:dyDescent="0.3">
      <c r="A331" s="162" t="s">
        <v>180</v>
      </c>
      <c r="B331" s="163"/>
      <c r="C331" s="165"/>
      <c r="D331" s="165"/>
      <c r="E331" s="165"/>
      <c r="F331" s="165"/>
      <c r="G331" s="165"/>
      <c r="H331" s="165"/>
      <c r="I331" s="165"/>
      <c r="J331" s="165"/>
      <c r="K331" s="135"/>
      <c r="L331" s="166"/>
      <c r="M331" s="166"/>
      <c r="N331" s="166"/>
      <c r="O331" s="155"/>
      <c r="P331" s="155"/>
      <c r="Q331" s="229"/>
      <c r="R331" s="229"/>
      <c r="S331" s="229"/>
      <c r="T331" s="229"/>
      <c r="U331" s="135"/>
      <c r="V331" s="157">
        <f>SUM(V324:V330)</f>
        <v>0</v>
      </c>
      <c r="W331" s="157">
        <f t="shared" ref="W331:AD331" si="142">SUM(W324:W330)</f>
        <v>1059350</v>
      </c>
      <c r="X331" s="157">
        <f t="shared" si="142"/>
        <v>1059350</v>
      </c>
      <c r="Y331" s="157">
        <f t="shared" si="142"/>
        <v>275500</v>
      </c>
      <c r="Z331" s="157">
        <f t="shared" si="142"/>
        <v>824785</v>
      </c>
      <c r="AA331" s="157">
        <f t="shared" si="142"/>
        <v>1100285</v>
      </c>
      <c r="AB331" s="157">
        <f t="shared" si="142"/>
        <v>1143350</v>
      </c>
      <c r="AC331" s="157">
        <f t="shared" si="142"/>
        <v>1188045</v>
      </c>
      <c r="AD331" s="157">
        <f t="shared" si="142"/>
        <v>1234870</v>
      </c>
    </row>
    <row r="332" spans="1:30" x14ac:dyDescent="0.3">
      <c r="A332" s="162" t="s">
        <v>271</v>
      </c>
      <c r="B332" s="163"/>
      <c r="C332" s="165"/>
      <c r="D332" s="165"/>
      <c r="E332" s="165"/>
      <c r="F332" s="165"/>
      <c r="G332" s="165"/>
      <c r="H332" s="165"/>
      <c r="I332" s="165"/>
      <c r="J332" s="165"/>
      <c r="K332" s="135"/>
      <c r="L332" s="166"/>
      <c r="M332" s="166"/>
      <c r="N332" s="166"/>
      <c r="O332" s="155"/>
      <c r="P332" s="155"/>
      <c r="Q332" s="229"/>
      <c r="R332" s="229"/>
      <c r="S332" s="229"/>
      <c r="T332" s="229"/>
      <c r="U332" s="135"/>
      <c r="V332" s="157">
        <f t="shared" ref="V332:AD332" si="143">SUM(V331,V321,V310)</f>
        <v>19862584</v>
      </c>
      <c r="W332" s="157">
        <f t="shared" si="143"/>
        <v>28852321</v>
      </c>
      <c r="X332" s="157">
        <f t="shared" si="143"/>
        <v>48714905</v>
      </c>
      <c r="Y332" s="157">
        <f t="shared" si="143"/>
        <v>13381822</v>
      </c>
      <c r="Z332" s="157">
        <f t="shared" si="143"/>
        <v>40140321</v>
      </c>
      <c r="AA332" s="157">
        <f t="shared" si="143"/>
        <v>53522143</v>
      </c>
      <c r="AB332" s="157">
        <f t="shared" si="143"/>
        <v>55636348</v>
      </c>
      <c r="AC332" s="157">
        <f t="shared" si="143"/>
        <v>57841837</v>
      </c>
      <c r="AD332" s="159">
        <f t="shared" si="143"/>
        <v>60129483</v>
      </c>
    </row>
    <row r="333" spans="1:30" x14ac:dyDescent="0.3">
      <c r="A333" s="162" t="s">
        <v>109</v>
      </c>
      <c r="B333" s="163"/>
      <c r="C333" s="165"/>
      <c r="D333" s="165"/>
      <c r="E333" s="165"/>
      <c r="F333" s="165"/>
      <c r="G333" s="165"/>
      <c r="H333" s="165"/>
      <c r="I333" s="165"/>
      <c r="J333" s="165"/>
      <c r="K333" s="135"/>
      <c r="L333" s="166"/>
      <c r="M333" s="166"/>
      <c r="N333" s="166"/>
      <c r="O333" s="155"/>
      <c r="P333" s="155"/>
      <c r="Q333" s="156"/>
      <c r="R333" s="253"/>
      <c r="S333" s="253"/>
      <c r="T333" s="253"/>
      <c r="U333" s="135"/>
      <c r="V333" s="157">
        <f t="shared" ref="V333:AD333" si="144">V266+V282+V298+V332</f>
        <v>75003146</v>
      </c>
      <c r="W333" s="157">
        <f t="shared" si="144"/>
        <v>115254409</v>
      </c>
      <c r="X333" s="157">
        <f t="shared" si="144"/>
        <v>190257555</v>
      </c>
      <c r="Y333" s="157">
        <f t="shared" si="144"/>
        <v>71396060</v>
      </c>
      <c r="Z333" s="157">
        <f t="shared" si="144"/>
        <v>214183965</v>
      </c>
      <c r="AA333" s="157">
        <f t="shared" si="144"/>
        <v>285580025</v>
      </c>
      <c r="AB333" s="157">
        <f t="shared" si="144"/>
        <v>268004879</v>
      </c>
      <c r="AC333" s="157">
        <f t="shared" si="144"/>
        <v>281720776</v>
      </c>
      <c r="AD333" s="159">
        <f t="shared" si="144"/>
        <v>295047610</v>
      </c>
    </row>
    <row r="334" spans="1:30" x14ac:dyDescent="0.3">
      <c r="A334" s="162"/>
      <c r="B334" s="163"/>
      <c r="C334" s="165"/>
      <c r="D334" s="165"/>
      <c r="E334" s="165"/>
      <c r="F334" s="165"/>
      <c r="G334" s="165"/>
      <c r="H334" s="165"/>
      <c r="I334" s="165"/>
      <c r="J334" s="165"/>
      <c r="K334" s="135"/>
      <c r="L334" s="166"/>
      <c r="M334" s="166"/>
      <c r="N334" s="166"/>
      <c r="O334" s="155"/>
      <c r="P334" s="155"/>
      <c r="Q334" s="229"/>
      <c r="R334" s="229"/>
      <c r="S334" s="229"/>
      <c r="T334" s="229"/>
      <c r="U334" s="135"/>
      <c r="V334" s="157"/>
      <c r="W334" s="157"/>
      <c r="X334" s="157"/>
      <c r="Y334" s="157"/>
      <c r="Z334" s="157"/>
      <c r="AA334" s="157"/>
      <c r="AB334" s="158"/>
      <c r="AC334" s="157"/>
      <c r="AD334" s="159"/>
    </row>
    <row r="335" spans="1:30" x14ac:dyDescent="0.3">
      <c r="A335" s="162" t="s">
        <v>185</v>
      </c>
      <c r="B335" s="163"/>
      <c r="C335" s="165"/>
      <c r="D335" s="165"/>
      <c r="E335" s="165"/>
      <c r="F335" s="165"/>
      <c r="G335" s="165"/>
      <c r="H335" s="165"/>
      <c r="I335" s="165"/>
      <c r="J335" s="165"/>
      <c r="K335" s="135"/>
      <c r="L335" s="166"/>
      <c r="M335" s="166"/>
      <c r="N335" s="166"/>
      <c r="O335" s="155"/>
      <c r="P335" s="155"/>
      <c r="Q335" s="229"/>
      <c r="R335" s="229"/>
      <c r="S335" s="229"/>
      <c r="T335" s="229"/>
      <c r="U335" s="135"/>
      <c r="V335" s="157"/>
      <c r="W335" s="157"/>
      <c r="X335" s="157"/>
      <c r="Y335" s="157"/>
      <c r="Z335" s="157"/>
      <c r="AA335" s="157"/>
      <c r="AB335" s="158"/>
      <c r="AC335" s="157"/>
      <c r="AD335" s="159"/>
    </row>
    <row r="336" spans="1:30" x14ac:dyDescent="0.3">
      <c r="A336" s="150">
        <v>1053</v>
      </c>
      <c r="B336" s="151" t="s">
        <v>110</v>
      </c>
      <c r="C336" s="165">
        <v>130</v>
      </c>
      <c r="D336" s="165">
        <v>130</v>
      </c>
      <c r="E336" s="167">
        <v>140</v>
      </c>
      <c r="F336" s="153">
        <v>140</v>
      </c>
      <c r="G336" s="153">
        <v>140</v>
      </c>
      <c r="H336" s="153">
        <v>140</v>
      </c>
      <c r="I336" s="153">
        <v>140</v>
      </c>
      <c r="J336" s="153">
        <v>140</v>
      </c>
      <c r="K336" s="135"/>
      <c r="L336" s="154">
        <v>785</v>
      </c>
      <c r="M336" s="154">
        <v>785</v>
      </c>
      <c r="N336" s="154">
        <f>SUM(L336:M336)</f>
        <v>1570</v>
      </c>
      <c r="O336" s="155">
        <v>374</v>
      </c>
      <c r="P336" s="155">
        <v>1123</v>
      </c>
      <c r="Q336" s="156">
        <v>1497</v>
      </c>
      <c r="R336" s="156">
        <v>1428</v>
      </c>
      <c r="S336" s="156">
        <v>1361</v>
      </c>
      <c r="T336" s="156">
        <v>1298</v>
      </c>
      <c r="U336" s="135"/>
      <c r="V336" s="157">
        <f t="shared" ref="V336:W351" si="145">L336*D336</f>
        <v>102050</v>
      </c>
      <c r="W336" s="157">
        <f t="shared" si="145"/>
        <v>109900</v>
      </c>
      <c r="X336" s="157">
        <f>V336+W336</f>
        <v>211950</v>
      </c>
      <c r="Y336" s="157">
        <f>F336*O336</f>
        <v>52360</v>
      </c>
      <c r="Z336" s="157">
        <f>G336*P336</f>
        <v>157220</v>
      </c>
      <c r="AA336" s="157">
        <f>SUM(Y336:Z336)</f>
        <v>209580</v>
      </c>
      <c r="AB336" s="158">
        <f>H336*R336</f>
        <v>199920</v>
      </c>
      <c r="AC336" s="158">
        <f>I336*S336</f>
        <v>190540</v>
      </c>
      <c r="AD336" s="159">
        <f>J336*T336</f>
        <v>181720</v>
      </c>
    </row>
    <row r="337" spans="1:30" x14ac:dyDescent="0.3">
      <c r="A337" s="150">
        <v>1451</v>
      </c>
      <c r="B337" s="151" t="s">
        <v>111</v>
      </c>
      <c r="C337" s="165">
        <v>1510</v>
      </c>
      <c r="D337" s="165">
        <v>1510</v>
      </c>
      <c r="E337" s="167">
        <v>80</v>
      </c>
      <c r="F337" s="153">
        <v>80</v>
      </c>
      <c r="G337" s="153">
        <v>80</v>
      </c>
      <c r="H337" s="153">
        <v>80</v>
      </c>
      <c r="I337" s="153">
        <v>80</v>
      </c>
      <c r="J337" s="153">
        <v>80</v>
      </c>
      <c r="K337" s="135"/>
      <c r="L337" s="154">
        <v>4</v>
      </c>
      <c r="M337" s="154">
        <v>4</v>
      </c>
      <c r="N337" s="154">
        <f t="shared" ref="N337:N365" si="146">SUM(L337:M337)</f>
        <v>8</v>
      </c>
      <c r="O337" s="155">
        <v>2</v>
      </c>
      <c r="P337" s="155">
        <v>6</v>
      </c>
      <c r="Q337" s="156">
        <v>8</v>
      </c>
      <c r="R337" s="156">
        <v>8</v>
      </c>
      <c r="S337" s="156">
        <v>8</v>
      </c>
      <c r="T337" s="156">
        <v>8</v>
      </c>
      <c r="U337" s="135"/>
      <c r="V337" s="157">
        <f t="shared" si="145"/>
        <v>6040</v>
      </c>
      <c r="W337" s="157">
        <f t="shared" si="145"/>
        <v>320</v>
      </c>
      <c r="X337" s="157">
        <f>V337+W337</f>
        <v>6360</v>
      </c>
      <c r="Y337" s="157">
        <f t="shared" ref="Y337:Z352" si="147">F337*O337</f>
        <v>160</v>
      </c>
      <c r="Z337" s="157">
        <f t="shared" si="147"/>
        <v>480</v>
      </c>
      <c r="AA337" s="157">
        <f t="shared" ref="AA337:AA365" si="148">SUM(Y337:Z337)</f>
        <v>640</v>
      </c>
      <c r="AB337" s="158">
        <f t="shared" ref="AB337:AD365" si="149">H337*R337</f>
        <v>640</v>
      </c>
      <c r="AC337" s="158">
        <f t="shared" si="149"/>
        <v>640</v>
      </c>
      <c r="AD337" s="159">
        <f t="shared" si="149"/>
        <v>640</v>
      </c>
    </row>
    <row r="338" spans="1:30" ht="24.6" x14ac:dyDescent="0.3">
      <c r="A338" s="150">
        <v>1454</v>
      </c>
      <c r="B338" s="151" t="s">
        <v>112</v>
      </c>
      <c r="C338" s="191">
        <v>1410</v>
      </c>
      <c r="D338" s="165">
        <v>1410</v>
      </c>
      <c r="E338" s="167">
        <v>80</v>
      </c>
      <c r="F338" s="153">
        <v>80</v>
      </c>
      <c r="G338" s="153">
        <v>80</v>
      </c>
      <c r="H338" s="153">
        <v>80</v>
      </c>
      <c r="I338" s="153">
        <v>80</v>
      </c>
      <c r="J338" s="153">
        <v>80</v>
      </c>
      <c r="K338" s="135"/>
      <c r="L338" s="154">
        <v>344</v>
      </c>
      <c r="M338" s="154">
        <v>345</v>
      </c>
      <c r="N338" s="154">
        <f t="shared" si="146"/>
        <v>689</v>
      </c>
      <c r="O338" s="155">
        <v>169</v>
      </c>
      <c r="P338" s="155">
        <v>508</v>
      </c>
      <c r="Q338" s="156">
        <v>677</v>
      </c>
      <c r="R338" s="156">
        <v>665</v>
      </c>
      <c r="S338" s="156">
        <v>653</v>
      </c>
      <c r="T338" s="156">
        <v>642</v>
      </c>
      <c r="U338" s="135"/>
      <c r="V338" s="157">
        <f t="shared" si="145"/>
        <v>485040</v>
      </c>
      <c r="W338" s="157">
        <f t="shared" si="145"/>
        <v>27600</v>
      </c>
      <c r="X338" s="157">
        <f>V338+W338</f>
        <v>512640</v>
      </c>
      <c r="Y338" s="157">
        <f t="shared" si="147"/>
        <v>13520</v>
      </c>
      <c r="Z338" s="157">
        <f t="shared" si="147"/>
        <v>40640</v>
      </c>
      <c r="AA338" s="157">
        <f t="shared" si="148"/>
        <v>54160</v>
      </c>
      <c r="AB338" s="158">
        <f t="shared" si="149"/>
        <v>53200</v>
      </c>
      <c r="AC338" s="158">
        <f t="shared" si="149"/>
        <v>52240</v>
      </c>
      <c r="AD338" s="159">
        <f t="shared" si="149"/>
        <v>51360</v>
      </c>
    </row>
    <row r="339" spans="1:30" x14ac:dyDescent="0.3">
      <c r="A339" s="150">
        <v>1455</v>
      </c>
      <c r="B339" s="151" t="s">
        <v>113</v>
      </c>
      <c r="C339" s="165">
        <v>200</v>
      </c>
      <c r="D339" s="165">
        <v>200</v>
      </c>
      <c r="E339" s="165">
        <v>80</v>
      </c>
      <c r="F339" s="165">
        <v>80</v>
      </c>
      <c r="G339" s="165">
        <v>80</v>
      </c>
      <c r="H339" s="165">
        <v>80</v>
      </c>
      <c r="I339" s="165">
        <v>80</v>
      </c>
      <c r="J339" s="165">
        <v>80</v>
      </c>
      <c r="K339" s="135"/>
      <c r="L339" s="154">
        <v>684</v>
      </c>
      <c r="M339" s="154">
        <v>684</v>
      </c>
      <c r="N339" s="154">
        <f t="shared" si="146"/>
        <v>1368</v>
      </c>
      <c r="O339" s="155">
        <v>342</v>
      </c>
      <c r="P339" s="155">
        <v>1025</v>
      </c>
      <c r="Q339" s="156">
        <v>1367</v>
      </c>
      <c r="R339" s="156">
        <v>1367</v>
      </c>
      <c r="S339" s="156">
        <v>11367</v>
      </c>
      <c r="T339" s="156">
        <v>21367</v>
      </c>
      <c r="U339" s="135"/>
      <c r="V339" s="157">
        <f t="shared" si="145"/>
        <v>136800</v>
      </c>
      <c r="W339" s="157">
        <f t="shared" si="145"/>
        <v>54720</v>
      </c>
      <c r="X339" s="157">
        <f>V339+W339</f>
        <v>191520</v>
      </c>
      <c r="Y339" s="157">
        <f t="shared" si="147"/>
        <v>27360</v>
      </c>
      <c r="Z339" s="157">
        <f t="shared" si="147"/>
        <v>82000</v>
      </c>
      <c r="AA339" s="157">
        <f t="shared" si="148"/>
        <v>109360</v>
      </c>
      <c r="AB339" s="158">
        <f t="shared" si="149"/>
        <v>109360</v>
      </c>
      <c r="AC339" s="158">
        <f t="shared" si="149"/>
        <v>909360</v>
      </c>
      <c r="AD339" s="159">
        <f t="shared" si="149"/>
        <v>1709360</v>
      </c>
    </row>
    <row r="340" spans="1:30" x14ac:dyDescent="0.3">
      <c r="A340" s="150">
        <v>1456</v>
      </c>
      <c r="B340" s="151" t="s">
        <v>114</v>
      </c>
      <c r="C340" s="165">
        <v>400</v>
      </c>
      <c r="D340" s="165">
        <v>400</v>
      </c>
      <c r="E340" s="167">
        <v>80</v>
      </c>
      <c r="F340" s="165">
        <v>80</v>
      </c>
      <c r="G340" s="165">
        <v>80</v>
      </c>
      <c r="H340" s="165">
        <v>80</v>
      </c>
      <c r="I340" s="165">
        <v>80</v>
      </c>
      <c r="J340" s="165">
        <v>80</v>
      </c>
      <c r="K340" s="135"/>
      <c r="L340" s="154">
        <v>5</v>
      </c>
      <c r="M340" s="154">
        <v>5</v>
      </c>
      <c r="N340" s="154">
        <f t="shared" si="146"/>
        <v>10</v>
      </c>
      <c r="O340" s="155">
        <v>2</v>
      </c>
      <c r="P340" s="155">
        <v>8</v>
      </c>
      <c r="Q340" s="156">
        <v>10</v>
      </c>
      <c r="R340" s="156">
        <v>10</v>
      </c>
      <c r="S340" s="156">
        <v>10</v>
      </c>
      <c r="T340" s="156">
        <v>10</v>
      </c>
      <c r="U340" s="135"/>
      <c r="V340" s="157">
        <f t="shared" si="145"/>
        <v>2000</v>
      </c>
      <c r="W340" s="157">
        <f t="shared" si="145"/>
        <v>400</v>
      </c>
      <c r="X340" s="157">
        <f t="shared" ref="X340:X365" si="150">V340+W340</f>
        <v>2400</v>
      </c>
      <c r="Y340" s="157">
        <f t="shared" si="147"/>
        <v>160</v>
      </c>
      <c r="Z340" s="157">
        <f t="shared" si="147"/>
        <v>640</v>
      </c>
      <c r="AA340" s="157">
        <f t="shared" si="148"/>
        <v>800</v>
      </c>
      <c r="AB340" s="158">
        <f t="shared" si="149"/>
        <v>800</v>
      </c>
      <c r="AC340" s="158">
        <f t="shared" si="149"/>
        <v>800</v>
      </c>
      <c r="AD340" s="159">
        <f t="shared" si="149"/>
        <v>800</v>
      </c>
    </row>
    <row r="341" spans="1:30" x14ac:dyDescent="0.3">
      <c r="A341" s="150">
        <v>1457</v>
      </c>
      <c r="B341" s="151" t="s">
        <v>115</v>
      </c>
      <c r="C341" s="165">
        <v>1120</v>
      </c>
      <c r="D341" s="165">
        <v>1120</v>
      </c>
      <c r="E341" s="165">
        <v>80</v>
      </c>
      <c r="F341" s="165">
        <v>80</v>
      </c>
      <c r="G341" s="165">
        <v>80</v>
      </c>
      <c r="H341" s="165">
        <v>80</v>
      </c>
      <c r="I341" s="165">
        <v>80</v>
      </c>
      <c r="J341" s="165">
        <v>80</v>
      </c>
      <c r="K341" s="135"/>
      <c r="L341" s="154">
        <v>30</v>
      </c>
      <c r="M341" s="154">
        <v>30</v>
      </c>
      <c r="N341" s="154">
        <f t="shared" si="146"/>
        <v>60</v>
      </c>
      <c r="O341" s="155">
        <v>15</v>
      </c>
      <c r="P341" s="155">
        <v>45</v>
      </c>
      <c r="Q341" s="156">
        <v>60</v>
      </c>
      <c r="R341" s="156">
        <v>60</v>
      </c>
      <c r="S341" s="156">
        <v>60</v>
      </c>
      <c r="T341" s="156">
        <v>60</v>
      </c>
      <c r="U341" s="135"/>
      <c r="V341" s="157">
        <f t="shared" si="145"/>
        <v>33600</v>
      </c>
      <c r="W341" s="157">
        <f t="shared" si="145"/>
        <v>2400</v>
      </c>
      <c r="X341" s="157">
        <f t="shared" si="150"/>
        <v>36000</v>
      </c>
      <c r="Y341" s="157">
        <f t="shared" si="147"/>
        <v>1200</v>
      </c>
      <c r="Z341" s="157">
        <f t="shared" si="147"/>
        <v>3600</v>
      </c>
      <c r="AA341" s="157">
        <f t="shared" si="148"/>
        <v>4800</v>
      </c>
      <c r="AB341" s="158">
        <f t="shared" si="149"/>
        <v>4800</v>
      </c>
      <c r="AC341" s="158">
        <f t="shared" si="149"/>
        <v>4800</v>
      </c>
      <c r="AD341" s="159">
        <f t="shared" si="149"/>
        <v>4800</v>
      </c>
    </row>
    <row r="342" spans="1:30" x14ac:dyDescent="0.3">
      <c r="A342" s="160">
        <v>1458</v>
      </c>
      <c r="B342" s="161" t="s">
        <v>116</v>
      </c>
      <c r="C342" s="165">
        <v>420</v>
      </c>
      <c r="D342" s="165">
        <v>420</v>
      </c>
      <c r="E342" s="165">
        <v>80</v>
      </c>
      <c r="F342" s="165">
        <v>80</v>
      </c>
      <c r="G342" s="165">
        <v>80</v>
      </c>
      <c r="H342" s="165">
        <v>80</v>
      </c>
      <c r="I342" s="165">
        <v>80</v>
      </c>
      <c r="J342" s="165">
        <v>80</v>
      </c>
      <c r="K342" s="135"/>
      <c r="L342" s="154">
        <v>1</v>
      </c>
      <c r="M342" s="154">
        <v>1</v>
      </c>
      <c r="N342" s="154">
        <f t="shared" si="146"/>
        <v>2</v>
      </c>
      <c r="O342" s="155">
        <v>0</v>
      </c>
      <c r="P342" s="155">
        <v>1</v>
      </c>
      <c r="Q342" s="156">
        <v>1</v>
      </c>
      <c r="R342" s="156">
        <v>1</v>
      </c>
      <c r="S342" s="156">
        <v>1</v>
      </c>
      <c r="T342" s="156">
        <v>1</v>
      </c>
      <c r="U342" s="135"/>
      <c r="V342" s="157">
        <f t="shared" si="145"/>
        <v>420</v>
      </c>
      <c r="W342" s="157">
        <f t="shared" si="145"/>
        <v>80</v>
      </c>
      <c r="X342" s="157">
        <f t="shared" si="150"/>
        <v>500</v>
      </c>
      <c r="Y342" s="157">
        <f t="shared" si="147"/>
        <v>0</v>
      </c>
      <c r="Z342" s="157">
        <f t="shared" si="147"/>
        <v>80</v>
      </c>
      <c r="AA342" s="157">
        <f t="shared" si="148"/>
        <v>80</v>
      </c>
      <c r="AB342" s="158">
        <f t="shared" si="149"/>
        <v>80</v>
      </c>
      <c r="AC342" s="158">
        <f t="shared" si="149"/>
        <v>80</v>
      </c>
      <c r="AD342" s="159">
        <f t="shared" si="149"/>
        <v>80</v>
      </c>
    </row>
    <row r="343" spans="1:30" x14ac:dyDescent="0.3">
      <c r="A343" s="160">
        <v>1459</v>
      </c>
      <c r="B343" s="161" t="s">
        <v>117</v>
      </c>
      <c r="C343" s="165">
        <v>220</v>
      </c>
      <c r="D343" s="165">
        <v>220</v>
      </c>
      <c r="E343" s="165">
        <v>80</v>
      </c>
      <c r="F343" s="165">
        <v>80</v>
      </c>
      <c r="G343" s="165">
        <v>80</v>
      </c>
      <c r="H343" s="165">
        <v>80</v>
      </c>
      <c r="I343" s="165">
        <v>80</v>
      </c>
      <c r="J343" s="165">
        <v>80</v>
      </c>
      <c r="K343" s="135"/>
      <c r="L343" s="154">
        <v>1</v>
      </c>
      <c r="M343" s="154">
        <v>1</v>
      </c>
      <c r="N343" s="154">
        <f t="shared" si="146"/>
        <v>2</v>
      </c>
      <c r="O343" s="155">
        <v>0</v>
      </c>
      <c r="P343" s="155">
        <v>1</v>
      </c>
      <c r="Q343" s="156">
        <v>1</v>
      </c>
      <c r="R343" s="156">
        <v>1</v>
      </c>
      <c r="S343" s="156">
        <v>1</v>
      </c>
      <c r="T343" s="156">
        <v>1</v>
      </c>
      <c r="U343" s="135"/>
      <c r="V343" s="157">
        <f t="shared" si="145"/>
        <v>220</v>
      </c>
      <c r="W343" s="157">
        <f t="shared" si="145"/>
        <v>80</v>
      </c>
      <c r="X343" s="157">
        <f t="shared" si="150"/>
        <v>300</v>
      </c>
      <c r="Y343" s="157">
        <f t="shared" si="147"/>
        <v>0</v>
      </c>
      <c r="Z343" s="157">
        <f t="shared" si="147"/>
        <v>80</v>
      </c>
      <c r="AA343" s="157">
        <f t="shared" si="148"/>
        <v>80</v>
      </c>
      <c r="AB343" s="158">
        <f t="shared" si="149"/>
        <v>80</v>
      </c>
      <c r="AC343" s="158">
        <f t="shared" si="149"/>
        <v>80</v>
      </c>
      <c r="AD343" s="159">
        <f t="shared" si="149"/>
        <v>80</v>
      </c>
    </row>
    <row r="344" spans="1:30" x14ac:dyDescent="0.3">
      <c r="A344" s="150">
        <v>1462</v>
      </c>
      <c r="B344" s="151" t="s">
        <v>118</v>
      </c>
      <c r="C344" s="165">
        <v>400</v>
      </c>
      <c r="D344" s="165">
        <v>400</v>
      </c>
      <c r="E344" s="167">
        <v>80</v>
      </c>
      <c r="F344" s="153">
        <v>80</v>
      </c>
      <c r="G344" s="153">
        <v>80</v>
      </c>
      <c r="H344" s="153">
        <v>80</v>
      </c>
      <c r="I344" s="153">
        <v>80</v>
      </c>
      <c r="J344" s="153">
        <v>80</v>
      </c>
      <c r="K344" s="135"/>
      <c r="L344" s="154">
        <v>1158</v>
      </c>
      <c r="M344" s="154">
        <v>1158</v>
      </c>
      <c r="N344" s="154">
        <f t="shared" si="146"/>
        <v>2316</v>
      </c>
      <c r="O344" s="155">
        <v>608</v>
      </c>
      <c r="P344" s="155">
        <v>1824</v>
      </c>
      <c r="Q344" s="156">
        <v>2432</v>
      </c>
      <c r="R344" s="156">
        <v>2554</v>
      </c>
      <c r="S344" s="156">
        <v>2682</v>
      </c>
      <c r="T344" s="156">
        <v>2816</v>
      </c>
      <c r="U344" s="135"/>
      <c r="V344" s="157">
        <f t="shared" si="145"/>
        <v>463200</v>
      </c>
      <c r="W344" s="157">
        <f t="shared" si="145"/>
        <v>92640</v>
      </c>
      <c r="X344" s="157">
        <f t="shared" si="150"/>
        <v>555840</v>
      </c>
      <c r="Y344" s="157">
        <f t="shared" si="147"/>
        <v>48640</v>
      </c>
      <c r="Z344" s="157">
        <f t="shared" si="147"/>
        <v>145920</v>
      </c>
      <c r="AA344" s="157">
        <f t="shared" si="148"/>
        <v>194560</v>
      </c>
      <c r="AB344" s="158">
        <f t="shared" si="149"/>
        <v>204320</v>
      </c>
      <c r="AC344" s="158">
        <f t="shared" si="149"/>
        <v>214560</v>
      </c>
      <c r="AD344" s="159">
        <f t="shared" si="149"/>
        <v>225280</v>
      </c>
    </row>
    <row r="345" spans="1:30" x14ac:dyDescent="0.3">
      <c r="A345" s="150">
        <v>1463</v>
      </c>
      <c r="B345" s="151" t="s">
        <v>119</v>
      </c>
      <c r="C345" s="165">
        <v>200</v>
      </c>
      <c r="D345" s="165">
        <v>200</v>
      </c>
      <c r="E345" s="167">
        <v>80</v>
      </c>
      <c r="F345" s="153">
        <v>80</v>
      </c>
      <c r="G345" s="153">
        <v>80</v>
      </c>
      <c r="H345" s="153">
        <v>80</v>
      </c>
      <c r="I345" s="153">
        <v>80</v>
      </c>
      <c r="J345" s="153">
        <v>80</v>
      </c>
      <c r="K345" s="135"/>
      <c r="L345" s="154">
        <v>2956</v>
      </c>
      <c r="M345" s="154">
        <v>2956</v>
      </c>
      <c r="N345" s="154">
        <f t="shared" si="146"/>
        <v>5912</v>
      </c>
      <c r="O345" s="155">
        <v>1725</v>
      </c>
      <c r="P345" s="155">
        <v>5175</v>
      </c>
      <c r="Q345" s="156">
        <v>6900</v>
      </c>
      <c r="R345" s="156">
        <v>8053</v>
      </c>
      <c r="S345" s="156">
        <v>9398</v>
      </c>
      <c r="T345" s="156">
        <v>10969</v>
      </c>
      <c r="U345" s="135"/>
      <c r="V345" s="157">
        <f t="shared" si="145"/>
        <v>591200</v>
      </c>
      <c r="W345" s="157">
        <f t="shared" si="145"/>
        <v>236480</v>
      </c>
      <c r="X345" s="157">
        <f t="shared" si="150"/>
        <v>827680</v>
      </c>
      <c r="Y345" s="157">
        <f t="shared" si="147"/>
        <v>138000</v>
      </c>
      <c r="Z345" s="157">
        <f t="shared" si="147"/>
        <v>414000</v>
      </c>
      <c r="AA345" s="157">
        <f t="shared" si="148"/>
        <v>552000</v>
      </c>
      <c r="AB345" s="158">
        <f t="shared" si="149"/>
        <v>644240</v>
      </c>
      <c r="AC345" s="158">
        <f t="shared" si="149"/>
        <v>751840</v>
      </c>
      <c r="AD345" s="159">
        <f t="shared" si="149"/>
        <v>877520</v>
      </c>
    </row>
    <row r="346" spans="1:30" x14ac:dyDescent="0.3">
      <c r="A346" s="150">
        <v>1464</v>
      </c>
      <c r="B346" s="151" t="s">
        <v>120</v>
      </c>
      <c r="C346" s="165">
        <v>130</v>
      </c>
      <c r="D346" s="165">
        <v>130</v>
      </c>
      <c r="E346" s="167">
        <v>80</v>
      </c>
      <c r="F346" s="153">
        <v>80</v>
      </c>
      <c r="G346" s="153">
        <v>80</v>
      </c>
      <c r="H346" s="153">
        <v>80</v>
      </c>
      <c r="I346" s="153">
        <v>80</v>
      </c>
      <c r="J346" s="153">
        <v>80</v>
      </c>
      <c r="K346" s="135"/>
      <c r="L346" s="154">
        <v>5809</v>
      </c>
      <c r="M346" s="154">
        <v>5809</v>
      </c>
      <c r="N346" s="154">
        <f t="shared" si="146"/>
        <v>11618</v>
      </c>
      <c r="O346" s="155">
        <v>2487</v>
      </c>
      <c r="P346" s="155">
        <v>7462</v>
      </c>
      <c r="Q346" s="156">
        <v>9949</v>
      </c>
      <c r="R346" s="156">
        <v>6098</v>
      </c>
      <c r="S346" s="156">
        <v>5222</v>
      </c>
      <c r="T346" s="156">
        <v>4472</v>
      </c>
      <c r="U346" s="135"/>
      <c r="V346" s="157">
        <f t="shared" si="145"/>
        <v>755170</v>
      </c>
      <c r="W346" s="157">
        <f t="shared" si="145"/>
        <v>464720</v>
      </c>
      <c r="X346" s="157">
        <f t="shared" si="150"/>
        <v>1219890</v>
      </c>
      <c r="Y346" s="157">
        <f t="shared" si="147"/>
        <v>198960</v>
      </c>
      <c r="Z346" s="157">
        <f t="shared" si="147"/>
        <v>596960</v>
      </c>
      <c r="AA346" s="157">
        <f t="shared" si="148"/>
        <v>795920</v>
      </c>
      <c r="AB346" s="158">
        <f t="shared" si="149"/>
        <v>487840</v>
      </c>
      <c r="AC346" s="158">
        <f t="shared" si="149"/>
        <v>417760</v>
      </c>
      <c r="AD346" s="159">
        <f t="shared" si="149"/>
        <v>357760</v>
      </c>
    </row>
    <row r="347" spans="1:30" x14ac:dyDescent="0.3">
      <c r="A347" s="160">
        <v>1802</v>
      </c>
      <c r="B347" s="151" t="s">
        <v>121</v>
      </c>
      <c r="C347" s="165">
        <v>900</v>
      </c>
      <c r="D347" s="165">
        <v>900</v>
      </c>
      <c r="E347" s="167">
        <v>80</v>
      </c>
      <c r="F347" s="153">
        <v>80</v>
      </c>
      <c r="G347" s="153">
        <v>80</v>
      </c>
      <c r="H347" s="153">
        <v>80</v>
      </c>
      <c r="I347" s="153">
        <v>80</v>
      </c>
      <c r="J347" s="153">
        <v>80</v>
      </c>
      <c r="K347" s="135"/>
      <c r="L347" s="154">
        <v>86</v>
      </c>
      <c r="M347" s="154">
        <v>86</v>
      </c>
      <c r="N347" s="154">
        <f t="shared" si="146"/>
        <v>172</v>
      </c>
      <c r="O347" s="155">
        <v>41</v>
      </c>
      <c r="P347" s="155">
        <v>123</v>
      </c>
      <c r="Q347" s="156">
        <v>164</v>
      </c>
      <c r="R347" s="156">
        <v>155</v>
      </c>
      <c r="S347" s="156">
        <v>157</v>
      </c>
      <c r="T347" s="156">
        <v>161</v>
      </c>
      <c r="U347" s="135"/>
      <c r="V347" s="157">
        <f t="shared" si="145"/>
        <v>77400</v>
      </c>
      <c r="W347" s="157">
        <f t="shared" si="145"/>
        <v>6880</v>
      </c>
      <c r="X347" s="157">
        <f t="shared" si="150"/>
        <v>84280</v>
      </c>
      <c r="Y347" s="157">
        <f t="shared" si="147"/>
        <v>3280</v>
      </c>
      <c r="Z347" s="157">
        <f t="shared" si="147"/>
        <v>9840</v>
      </c>
      <c r="AA347" s="157">
        <f t="shared" si="148"/>
        <v>13120</v>
      </c>
      <c r="AB347" s="158">
        <f t="shared" si="149"/>
        <v>12400</v>
      </c>
      <c r="AC347" s="158">
        <f t="shared" si="149"/>
        <v>12560</v>
      </c>
      <c r="AD347" s="159">
        <f t="shared" si="149"/>
        <v>12880</v>
      </c>
    </row>
    <row r="348" spans="1:30" x14ac:dyDescent="0.3">
      <c r="A348" s="150">
        <v>1804</v>
      </c>
      <c r="B348" s="151" t="s">
        <v>122</v>
      </c>
      <c r="C348" s="165">
        <v>920</v>
      </c>
      <c r="D348" s="165">
        <v>920</v>
      </c>
      <c r="E348" s="167">
        <v>240</v>
      </c>
      <c r="F348" s="167">
        <v>240</v>
      </c>
      <c r="G348" s="167">
        <v>240</v>
      </c>
      <c r="H348" s="167">
        <v>240</v>
      </c>
      <c r="I348" s="167">
        <v>240</v>
      </c>
      <c r="J348" s="167">
        <v>240</v>
      </c>
      <c r="K348" s="135"/>
      <c r="L348" s="154">
        <v>2</v>
      </c>
      <c r="M348" s="154">
        <v>2</v>
      </c>
      <c r="N348" s="154">
        <f t="shared" si="146"/>
        <v>4</v>
      </c>
      <c r="O348" s="155">
        <v>1</v>
      </c>
      <c r="P348" s="155">
        <v>2</v>
      </c>
      <c r="Q348" s="156">
        <v>3</v>
      </c>
      <c r="R348" s="156">
        <v>3</v>
      </c>
      <c r="S348" s="156">
        <v>3</v>
      </c>
      <c r="T348" s="156">
        <v>3</v>
      </c>
      <c r="U348" s="135"/>
      <c r="V348" s="157">
        <f t="shared" si="145"/>
        <v>1840</v>
      </c>
      <c r="W348" s="157">
        <f t="shared" si="145"/>
        <v>480</v>
      </c>
      <c r="X348" s="157">
        <f t="shared" si="150"/>
        <v>2320</v>
      </c>
      <c r="Y348" s="157">
        <f t="shared" si="147"/>
        <v>240</v>
      </c>
      <c r="Z348" s="157">
        <f t="shared" si="147"/>
        <v>480</v>
      </c>
      <c r="AA348" s="157">
        <f t="shared" si="148"/>
        <v>720</v>
      </c>
      <c r="AB348" s="158">
        <f t="shared" si="149"/>
        <v>720</v>
      </c>
      <c r="AC348" s="158">
        <f t="shared" si="149"/>
        <v>720</v>
      </c>
      <c r="AD348" s="159">
        <f t="shared" si="149"/>
        <v>720</v>
      </c>
    </row>
    <row r="349" spans="1:30" x14ac:dyDescent="0.3">
      <c r="A349" s="150">
        <v>1805</v>
      </c>
      <c r="B349" s="151" t="s">
        <v>123</v>
      </c>
      <c r="C349" s="165">
        <v>1840</v>
      </c>
      <c r="D349" s="165">
        <v>1840</v>
      </c>
      <c r="E349" s="167">
        <v>240</v>
      </c>
      <c r="F349" s="167">
        <v>240</v>
      </c>
      <c r="G349" s="167">
        <v>240</v>
      </c>
      <c r="H349" s="167">
        <v>240</v>
      </c>
      <c r="I349" s="167">
        <v>240</v>
      </c>
      <c r="J349" s="167">
        <v>240</v>
      </c>
      <c r="K349" s="135"/>
      <c r="L349" s="154">
        <v>1</v>
      </c>
      <c r="M349" s="154">
        <v>1</v>
      </c>
      <c r="N349" s="154">
        <f t="shared" si="146"/>
        <v>2</v>
      </c>
      <c r="O349" s="155">
        <v>0</v>
      </c>
      <c r="P349" s="155">
        <v>1</v>
      </c>
      <c r="Q349" s="156">
        <v>1</v>
      </c>
      <c r="R349" s="156">
        <v>0</v>
      </c>
      <c r="S349" s="156">
        <v>0</v>
      </c>
      <c r="T349" s="156">
        <v>0</v>
      </c>
      <c r="U349" s="135"/>
      <c r="V349" s="157">
        <f t="shared" si="145"/>
        <v>1840</v>
      </c>
      <c r="W349" s="157">
        <f t="shared" si="145"/>
        <v>240</v>
      </c>
      <c r="X349" s="157">
        <f t="shared" si="150"/>
        <v>2080</v>
      </c>
      <c r="Y349" s="157">
        <f t="shared" si="147"/>
        <v>0</v>
      </c>
      <c r="Z349" s="157">
        <f t="shared" si="147"/>
        <v>240</v>
      </c>
      <c r="AA349" s="157">
        <f t="shared" si="148"/>
        <v>240</v>
      </c>
      <c r="AB349" s="158">
        <f t="shared" si="149"/>
        <v>0</v>
      </c>
      <c r="AC349" s="158">
        <f t="shared" si="149"/>
        <v>0</v>
      </c>
      <c r="AD349" s="159">
        <f t="shared" si="149"/>
        <v>0</v>
      </c>
    </row>
    <row r="350" spans="1:30" x14ac:dyDescent="0.3">
      <c r="A350" s="150">
        <v>1806</v>
      </c>
      <c r="B350" s="151" t="s">
        <v>124</v>
      </c>
      <c r="C350" s="165">
        <v>180</v>
      </c>
      <c r="D350" s="165">
        <v>180</v>
      </c>
      <c r="E350" s="167">
        <v>180</v>
      </c>
      <c r="F350" s="153">
        <v>180</v>
      </c>
      <c r="G350" s="153">
        <v>180</v>
      </c>
      <c r="H350" s="153">
        <v>180</v>
      </c>
      <c r="I350" s="153">
        <v>180</v>
      </c>
      <c r="J350" s="153">
        <v>180</v>
      </c>
      <c r="K350" s="135"/>
      <c r="L350" s="154">
        <v>45355</v>
      </c>
      <c r="M350" s="154">
        <v>45355</v>
      </c>
      <c r="N350" s="154">
        <f t="shared" si="146"/>
        <v>90710</v>
      </c>
      <c r="O350" s="155">
        <v>23541</v>
      </c>
      <c r="P350" s="155">
        <v>70624</v>
      </c>
      <c r="Q350" s="156">
        <v>94165</v>
      </c>
      <c r="R350" s="156">
        <v>97751</v>
      </c>
      <c r="S350" s="156">
        <v>101475</v>
      </c>
      <c r="T350" s="156">
        <v>105339</v>
      </c>
      <c r="U350" s="135"/>
      <c r="V350" s="157">
        <f t="shared" si="145"/>
        <v>8163900</v>
      </c>
      <c r="W350" s="157">
        <f t="shared" si="145"/>
        <v>8163900</v>
      </c>
      <c r="X350" s="157">
        <f t="shared" si="150"/>
        <v>16327800</v>
      </c>
      <c r="Y350" s="157">
        <f t="shared" si="147"/>
        <v>4237380</v>
      </c>
      <c r="Z350" s="157">
        <f t="shared" si="147"/>
        <v>12712320</v>
      </c>
      <c r="AA350" s="157">
        <f t="shared" si="148"/>
        <v>16949700</v>
      </c>
      <c r="AB350" s="158">
        <f t="shared" si="149"/>
        <v>17595180</v>
      </c>
      <c r="AC350" s="158">
        <f t="shared" si="149"/>
        <v>18265500</v>
      </c>
      <c r="AD350" s="159">
        <f t="shared" si="149"/>
        <v>18961020</v>
      </c>
    </row>
    <row r="351" spans="1:30" x14ac:dyDescent="0.3">
      <c r="A351" s="160">
        <v>1807</v>
      </c>
      <c r="B351" s="161" t="s">
        <v>125</v>
      </c>
      <c r="C351" s="165">
        <v>50</v>
      </c>
      <c r="D351" s="165">
        <v>50</v>
      </c>
      <c r="E351" s="165">
        <v>40</v>
      </c>
      <c r="F351" s="165">
        <v>40</v>
      </c>
      <c r="G351" s="165">
        <v>40</v>
      </c>
      <c r="H351" s="165">
        <v>40</v>
      </c>
      <c r="I351" s="165">
        <v>40</v>
      </c>
      <c r="J351" s="165">
        <v>40</v>
      </c>
      <c r="K351" s="135"/>
      <c r="L351" s="154">
        <v>1290</v>
      </c>
      <c r="M351" s="154">
        <v>1290</v>
      </c>
      <c r="N351" s="154">
        <f t="shared" si="146"/>
        <v>2580</v>
      </c>
      <c r="O351" s="155">
        <v>703</v>
      </c>
      <c r="P351" s="155">
        <v>2108</v>
      </c>
      <c r="Q351" s="156">
        <v>2811</v>
      </c>
      <c r="R351" s="156">
        <v>3064</v>
      </c>
      <c r="S351" s="156">
        <v>3339</v>
      </c>
      <c r="T351" s="156">
        <v>3639</v>
      </c>
      <c r="U351" s="135"/>
      <c r="V351" s="157">
        <f t="shared" si="145"/>
        <v>64500</v>
      </c>
      <c r="W351" s="157">
        <f t="shared" si="145"/>
        <v>51600</v>
      </c>
      <c r="X351" s="157">
        <f t="shared" si="150"/>
        <v>116100</v>
      </c>
      <c r="Y351" s="157">
        <f t="shared" si="147"/>
        <v>28120</v>
      </c>
      <c r="Z351" s="157">
        <f t="shared" si="147"/>
        <v>84320</v>
      </c>
      <c r="AA351" s="157">
        <f t="shared" si="148"/>
        <v>112440</v>
      </c>
      <c r="AB351" s="158">
        <f t="shared" si="149"/>
        <v>122560</v>
      </c>
      <c r="AC351" s="158">
        <f t="shared" si="149"/>
        <v>133560</v>
      </c>
      <c r="AD351" s="159">
        <f t="shared" si="149"/>
        <v>145560</v>
      </c>
    </row>
    <row r="352" spans="1:30" x14ac:dyDescent="0.3">
      <c r="A352" s="150">
        <v>1811</v>
      </c>
      <c r="B352" s="151" t="s">
        <v>126</v>
      </c>
      <c r="C352" s="165">
        <v>100</v>
      </c>
      <c r="D352" s="165">
        <v>100</v>
      </c>
      <c r="E352" s="165">
        <v>100</v>
      </c>
      <c r="F352" s="165">
        <v>100</v>
      </c>
      <c r="G352" s="165">
        <v>100</v>
      </c>
      <c r="H352" s="165">
        <v>100</v>
      </c>
      <c r="I352" s="165">
        <v>100</v>
      </c>
      <c r="J352" s="165">
        <v>100</v>
      </c>
      <c r="K352" s="135"/>
      <c r="L352" s="154">
        <v>5900</v>
      </c>
      <c r="M352" s="154">
        <v>5900</v>
      </c>
      <c r="N352" s="154">
        <f t="shared" si="146"/>
        <v>11800</v>
      </c>
      <c r="O352" s="155">
        <v>3245</v>
      </c>
      <c r="P352" s="155">
        <v>9735</v>
      </c>
      <c r="Q352" s="156">
        <v>12980</v>
      </c>
      <c r="R352" s="156">
        <v>14279</v>
      </c>
      <c r="S352" s="156">
        <v>15708</v>
      </c>
      <c r="T352" s="156">
        <v>17280</v>
      </c>
      <c r="U352" s="135"/>
      <c r="V352" s="157">
        <f t="shared" ref="V352:W365" si="151">L352*D352</f>
        <v>590000</v>
      </c>
      <c r="W352" s="157">
        <f t="shared" si="151"/>
        <v>590000</v>
      </c>
      <c r="X352" s="157">
        <f t="shared" si="150"/>
        <v>1180000</v>
      </c>
      <c r="Y352" s="157">
        <f t="shared" si="147"/>
        <v>324500</v>
      </c>
      <c r="Z352" s="157">
        <f t="shared" si="147"/>
        <v>973500</v>
      </c>
      <c r="AA352" s="157">
        <f t="shared" si="148"/>
        <v>1298000</v>
      </c>
      <c r="AB352" s="158">
        <f t="shared" si="149"/>
        <v>1427900</v>
      </c>
      <c r="AC352" s="158">
        <f t="shared" si="149"/>
        <v>1570800</v>
      </c>
      <c r="AD352" s="159">
        <f t="shared" si="149"/>
        <v>1728000</v>
      </c>
    </row>
    <row r="353" spans="1:30" x14ac:dyDescent="0.3">
      <c r="A353" s="160">
        <v>1812</v>
      </c>
      <c r="B353" s="151" t="s">
        <v>127</v>
      </c>
      <c r="C353" s="165">
        <v>2520</v>
      </c>
      <c r="D353" s="165">
        <v>17750</v>
      </c>
      <c r="E353" s="167">
        <v>17760</v>
      </c>
      <c r="F353" s="153">
        <v>17760</v>
      </c>
      <c r="G353" s="153">
        <v>17760</v>
      </c>
      <c r="H353" s="153">
        <v>17760</v>
      </c>
      <c r="I353" s="153">
        <v>17760</v>
      </c>
      <c r="J353" s="153">
        <v>17760</v>
      </c>
      <c r="K353" s="135"/>
      <c r="L353" s="154">
        <v>233</v>
      </c>
      <c r="M353" s="154">
        <v>232</v>
      </c>
      <c r="N353" s="154">
        <f t="shared" si="146"/>
        <v>465</v>
      </c>
      <c r="O353" s="155">
        <v>116</v>
      </c>
      <c r="P353" s="155">
        <v>349</v>
      </c>
      <c r="Q353" s="156">
        <v>465</v>
      </c>
      <c r="R353" s="156">
        <v>465</v>
      </c>
      <c r="S353" s="156">
        <v>465</v>
      </c>
      <c r="T353" s="156">
        <v>465</v>
      </c>
      <c r="U353" s="135"/>
      <c r="V353" s="157">
        <f t="shared" si="151"/>
        <v>4135750</v>
      </c>
      <c r="W353" s="157">
        <f t="shared" si="151"/>
        <v>4120320</v>
      </c>
      <c r="X353" s="157">
        <f t="shared" si="150"/>
        <v>8256070</v>
      </c>
      <c r="Y353" s="157">
        <f>F353*O353</f>
        <v>2060160</v>
      </c>
      <c r="Z353" s="157">
        <f>G353*P353</f>
        <v>6198240</v>
      </c>
      <c r="AA353" s="157">
        <f t="shared" si="148"/>
        <v>8258400</v>
      </c>
      <c r="AB353" s="158">
        <f t="shared" si="149"/>
        <v>8258400</v>
      </c>
      <c r="AC353" s="158">
        <f t="shared" si="149"/>
        <v>8258400</v>
      </c>
      <c r="AD353" s="159">
        <f t="shared" si="149"/>
        <v>8258400</v>
      </c>
    </row>
    <row r="354" spans="1:30" x14ac:dyDescent="0.3">
      <c r="A354" s="239" t="s">
        <v>192</v>
      </c>
      <c r="B354" s="254" t="s">
        <v>186</v>
      </c>
      <c r="C354" s="235">
        <v>1930</v>
      </c>
      <c r="D354" s="235">
        <v>1930</v>
      </c>
      <c r="E354" s="164">
        <v>1940</v>
      </c>
      <c r="F354" s="152">
        <v>1940</v>
      </c>
      <c r="G354" s="152">
        <v>1940</v>
      </c>
      <c r="H354" s="152">
        <v>1940</v>
      </c>
      <c r="I354" s="152">
        <v>1940</v>
      </c>
      <c r="J354" s="152">
        <v>1940</v>
      </c>
      <c r="K354" s="135"/>
      <c r="L354" s="154">
        <v>233</v>
      </c>
      <c r="M354" s="154">
        <v>232</v>
      </c>
      <c r="N354" s="154">
        <v>465</v>
      </c>
      <c r="O354" s="155">
        <v>116</v>
      </c>
      <c r="P354" s="155">
        <v>349</v>
      </c>
      <c r="Q354" s="154">
        <v>465</v>
      </c>
      <c r="R354" s="154">
        <v>465</v>
      </c>
      <c r="S354" s="154">
        <v>465</v>
      </c>
      <c r="T354" s="154">
        <v>465</v>
      </c>
      <c r="U354" s="135"/>
      <c r="V354" s="157">
        <f>L354*D354</f>
        <v>449690</v>
      </c>
      <c r="W354" s="157">
        <f>M354*E354</f>
        <v>450080</v>
      </c>
      <c r="X354" s="157">
        <f>V354+W354</f>
        <v>899770</v>
      </c>
      <c r="Y354" s="157">
        <f>F354*O354</f>
        <v>225040</v>
      </c>
      <c r="Z354" s="157">
        <f>G354*P354</f>
        <v>677060</v>
      </c>
      <c r="AA354" s="157">
        <f>SUM(Y354:Z354)</f>
        <v>902100</v>
      </c>
      <c r="AB354" s="158">
        <f>H354*R354</f>
        <v>902100</v>
      </c>
      <c r="AC354" s="158">
        <f>I354*S354</f>
        <v>902100</v>
      </c>
      <c r="AD354" s="159">
        <f>J354*T354</f>
        <v>902100</v>
      </c>
    </row>
    <row r="355" spans="1:30" x14ac:dyDescent="0.3">
      <c r="A355" s="255" t="s">
        <v>192</v>
      </c>
      <c r="B355" s="256" t="s">
        <v>210</v>
      </c>
      <c r="C355" s="257">
        <v>830</v>
      </c>
      <c r="D355" s="257">
        <v>4320</v>
      </c>
      <c r="E355" s="257">
        <v>4320</v>
      </c>
      <c r="F355" s="257">
        <v>4320</v>
      </c>
      <c r="G355" s="257">
        <v>4320</v>
      </c>
      <c r="H355" s="257">
        <v>4320</v>
      </c>
      <c r="I355" s="257">
        <v>4320</v>
      </c>
      <c r="J355" s="257">
        <v>4320</v>
      </c>
      <c r="K355" s="135"/>
      <c r="L355" s="154">
        <v>26</v>
      </c>
      <c r="M355" s="154">
        <v>27</v>
      </c>
      <c r="N355" s="154">
        <v>53</v>
      </c>
      <c r="O355" s="155">
        <v>13</v>
      </c>
      <c r="P355" s="155">
        <v>40</v>
      </c>
      <c r="Q355" s="154">
        <v>53</v>
      </c>
      <c r="R355" s="154">
        <v>53</v>
      </c>
      <c r="S355" s="154">
        <v>53</v>
      </c>
      <c r="T355" s="154">
        <v>53</v>
      </c>
      <c r="U355" s="135"/>
      <c r="V355" s="157">
        <f t="shared" ref="V355:W360" si="152">L355*D355</f>
        <v>112320</v>
      </c>
      <c r="W355" s="157">
        <f t="shared" si="152"/>
        <v>116640</v>
      </c>
      <c r="X355" s="157">
        <f t="shared" ref="X355:X360" si="153">V355+W355</f>
        <v>228960</v>
      </c>
      <c r="Y355" s="157">
        <f t="shared" ref="Y355:Z365" si="154">F355*O355</f>
        <v>56160</v>
      </c>
      <c r="Z355" s="157">
        <f t="shared" si="154"/>
        <v>172800</v>
      </c>
      <c r="AA355" s="157">
        <f t="shared" ref="AA355:AA360" si="155">SUM(Y355:Z355)</f>
        <v>228960</v>
      </c>
      <c r="AB355" s="158">
        <f t="shared" ref="AB355:AD360" si="156">H355*R355</f>
        <v>228960</v>
      </c>
      <c r="AC355" s="158">
        <f t="shared" si="156"/>
        <v>228960</v>
      </c>
      <c r="AD355" s="159">
        <f t="shared" si="156"/>
        <v>228960</v>
      </c>
    </row>
    <row r="356" spans="1:30" x14ac:dyDescent="0.3">
      <c r="A356" s="255" t="s">
        <v>192</v>
      </c>
      <c r="B356" s="256" t="s">
        <v>211</v>
      </c>
      <c r="C356" s="257">
        <v>-1690</v>
      </c>
      <c r="D356" s="257">
        <v>-13430</v>
      </c>
      <c r="E356" s="257">
        <v>13440</v>
      </c>
      <c r="F356" s="257">
        <v>13440</v>
      </c>
      <c r="G356" s="257">
        <v>13440</v>
      </c>
      <c r="H356" s="257">
        <v>13440</v>
      </c>
      <c r="I356" s="257">
        <v>13440</v>
      </c>
      <c r="J356" s="257">
        <v>13440</v>
      </c>
      <c r="K356" s="135"/>
      <c r="L356" s="154">
        <f>L355</f>
        <v>26</v>
      </c>
      <c r="M356" s="154">
        <f t="shared" ref="M356:T356" si="157">M355</f>
        <v>27</v>
      </c>
      <c r="N356" s="154">
        <f t="shared" si="157"/>
        <v>53</v>
      </c>
      <c r="O356" s="154">
        <v>13</v>
      </c>
      <c r="P356" s="154">
        <v>40</v>
      </c>
      <c r="Q356" s="154">
        <f t="shared" si="157"/>
        <v>53</v>
      </c>
      <c r="R356" s="154">
        <f t="shared" si="157"/>
        <v>53</v>
      </c>
      <c r="S356" s="154">
        <f t="shared" si="157"/>
        <v>53</v>
      </c>
      <c r="T356" s="154">
        <f t="shared" si="157"/>
        <v>53</v>
      </c>
      <c r="U356" s="135"/>
      <c r="V356" s="157">
        <f t="shared" si="152"/>
        <v>-349180</v>
      </c>
      <c r="W356" s="157">
        <f t="shared" si="152"/>
        <v>362880</v>
      </c>
      <c r="X356" s="157">
        <f t="shared" si="153"/>
        <v>13700</v>
      </c>
      <c r="Y356" s="157">
        <f t="shared" si="154"/>
        <v>174720</v>
      </c>
      <c r="Z356" s="157">
        <f t="shared" si="154"/>
        <v>537600</v>
      </c>
      <c r="AA356" s="157">
        <f t="shared" si="155"/>
        <v>712320</v>
      </c>
      <c r="AB356" s="158">
        <f t="shared" si="156"/>
        <v>712320</v>
      </c>
      <c r="AC356" s="158">
        <f t="shared" si="156"/>
        <v>712320</v>
      </c>
      <c r="AD356" s="159">
        <f t="shared" si="156"/>
        <v>712320</v>
      </c>
    </row>
    <row r="357" spans="1:30" x14ac:dyDescent="0.3">
      <c r="A357" s="239" t="s">
        <v>192</v>
      </c>
      <c r="B357" s="254" t="s">
        <v>181</v>
      </c>
      <c r="C357" s="235">
        <v>5140</v>
      </c>
      <c r="D357" s="235">
        <v>5140</v>
      </c>
      <c r="E357" s="164">
        <v>5140</v>
      </c>
      <c r="F357" s="152">
        <v>5140</v>
      </c>
      <c r="G357" s="152">
        <v>5140</v>
      </c>
      <c r="H357" s="152">
        <v>5140</v>
      </c>
      <c r="I357" s="152">
        <v>5140</v>
      </c>
      <c r="J357" s="152">
        <v>5140</v>
      </c>
      <c r="K357" s="135"/>
      <c r="L357" s="154">
        <v>715</v>
      </c>
      <c r="M357" s="154">
        <v>715</v>
      </c>
      <c r="N357" s="154">
        <v>1430</v>
      </c>
      <c r="O357" s="155">
        <v>358</v>
      </c>
      <c r="P357" s="155">
        <v>1072</v>
      </c>
      <c r="Q357" s="154">
        <v>1430</v>
      </c>
      <c r="R357" s="154">
        <v>1430</v>
      </c>
      <c r="S357" s="154">
        <v>1430</v>
      </c>
      <c r="T357" s="154">
        <v>1430</v>
      </c>
      <c r="U357" s="135"/>
      <c r="V357" s="157">
        <f t="shared" si="152"/>
        <v>3675100</v>
      </c>
      <c r="W357" s="157">
        <f t="shared" si="152"/>
        <v>3675100</v>
      </c>
      <c r="X357" s="157">
        <f t="shared" si="153"/>
        <v>7350200</v>
      </c>
      <c r="Y357" s="157">
        <f t="shared" si="154"/>
        <v>1840120</v>
      </c>
      <c r="Z357" s="157">
        <f t="shared" si="154"/>
        <v>5510080</v>
      </c>
      <c r="AA357" s="157">
        <f t="shared" si="155"/>
        <v>7350200</v>
      </c>
      <c r="AB357" s="158">
        <f t="shared" si="156"/>
        <v>7350200</v>
      </c>
      <c r="AC357" s="158">
        <f t="shared" si="156"/>
        <v>7350200</v>
      </c>
      <c r="AD357" s="159">
        <f t="shared" si="156"/>
        <v>7350200</v>
      </c>
    </row>
    <row r="358" spans="1:30" x14ac:dyDescent="0.3">
      <c r="A358" s="239" t="s">
        <v>192</v>
      </c>
      <c r="B358" s="254" t="s">
        <v>182</v>
      </c>
      <c r="C358" s="235">
        <v>16120</v>
      </c>
      <c r="D358" s="235">
        <v>16120</v>
      </c>
      <c r="E358" s="164">
        <v>16120</v>
      </c>
      <c r="F358" s="152">
        <v>16120</v>
      </c>
      <c r="G358" s="152">
        <v>16120</v>
      </c>
      <c r="H358" s="152">
        <v>16120</v>
      </c>
      <c r="I358" s="152">
        <v>16120</v>
      </c>
      <c r="J358" s="152">
        <v>16120</v>
      </c>
      <c r="K358" s="135"/>
      <c r="L358" s="154">
        <v>715</v>
      </c>
      <c r="M358" s="154">
        <v>715</v>
      </c>
      <c r="N358" s="154">
        <v>1430</v>
      </c>
      <c r="O358" s="155">
        <v>358</v>
      </c>
      <c r="P358" s="155">
        <v>1072</v>
      </c>
      <c r="Q358" s="154">
        <v>1430</v>
      </c>
      <c r="R358" s="154">
        <v>1430</v>
      </c>
      <c r="S358" s="154">
        <v>1430</v>
      </c>
      <c r="T358" s="154">
        <v>1430</v>
      </c>
      <c r="U358" s="135"/>
      <c r="V358" s="157">
        <f t="shared" si="152"/>
        <v>11525800</v>
      </c>
      <c r="W358" s="157">
        <f t="shared" si="152"/>
        <v>11525800</v>
      </c>
      <c r="X358" s="157">
        <f t="shared" si="153"/>
        <v>23051600</v>
      </c>
      <c r="Y358" s="157">
        <f t="shared" si="154"/>
        <v>5770960</v>
      </c>
      <c r="Z358" s="157">
        <f t="shared" si="154"/>
        <v>17280640</v>
      </c>
      <c r="AA358" s="157">
        <f t="shared" si="155"/>
        <v>23051600</v>
      </c>
      <c r="AB358" s="158">
        <f t="shared" si="156"/>
        <v>23051600</v>
      </c>
      <c r="AC358" s="158">
        <f t="shared" si="156"/>
        <v>23051600</v>
      </c>
      <c r="AD358" s="159">
        <f t="shared" si="156"/>
        <v>23051600</v>
      </c>
    </row>
    <row r="359" spans="1:30" x14ac:dyDescent="0.3">
      <c r="A359" s="233" t="s">
        <v>192</v>
      </c>
      <c r="B359" s="254" t="s">
        <v>194</v>
      </c>
      <c r="C359" s="235">
        <v>170</v>
      </c>
      <c r="D359" s="235">
        <v>170</v>
      </c>
      <c r="E359" s="164">
        <v>180</v>
      </c>
      <c r="F359" s="152">
        <v>180</v>
      </c>
      <c r="G359" s="152">
        <v>180</v>
      </c>
      <c r="H359" s="152">
        <v>180</v>
      </c>
      <c r="I359" s="152">
        <v>180</v>
      </c>
      <c r="J359" s="152">
        <v>180</v>
      </c>
      <c r="K359" s="135"/>
      <c r="L359" s="154">
        <v>64</v>
      </c>
      <c r="M359" s="154">
        <v>63</v>
      </c>
      <c r="N359" s="154">
        <v>127</v>
      </c>
      <c r="O359" s="155">
        <v>32</v>
      </c>
      <c r="P359" s="155">
        <v>95</v>
      </c>
      <c r="Q359" s="154">
        <v>127</v>
      </c>
      <c r="R359" s="154">
        <v>127</v>
      </c>
      <c r="S359" s="154">
        <v>127</v>
      </c>
      <c r="T359" s="154">
        <v>127</v>
      </c>
      <c r="U359" s="135"/>
      <c r="V359" s="157">
        <f t="shared" si="152"/>
        <v>10880</v>
      </c>
      <c r="W359" s="157">
        <f t="shared" si="152"/>
        <v>11340</v>
      </c>
      <c r="X359" s="157">
        <f t="shared" si="153"/>
        <v>22220</v>
      </c>
      <c r="Y359" s="157">
        <f t="shared" si="154"/>
        <v>5760</v>
      </c>
      <c r="Z359" s="157">
        <f t="shared" si="154"/>
        <v>17100</v>
      </c>
      <c r="AA359" s="157">
        <f t="shared" si="155"/>
        <v>22860</v>
      </c>
      <c r="AB359" s="158">
        <f t="shared" si="156"/>
        <v>22860</v>
      </c>
      <c r="AC359" s="158">
        <f t="shared" si="156"/>
        <v>22860</v>
      </c>
      <c r="AD359" s="159">
        <f t="shared" si="156"/>
        <v>22860</v>
      </c>
    </row>
    <row r="360" spans="1:30" ht="24.6" x14ac:dyDescent="0.3">
      <c r="A360" s="233" t="s">
        <v>192</v>
      </c>
      <c r="B360" s="254" t="s">
        <v>195</v>
      </c>
      <c r="C360" s="235">
        <v>280</v>
      </c>
      <c r="D360" s="235">
        <v>280</v>
      </c>
      <c r="E360" s="164">
        <v>280</v>
      </c>
      <c r="F360" s="152">
        <v>280</v>
      </c>
      <c r="G360" s="152">
        <v>280</v>
      </c>
      <c r="H360" s="152">
        <v>280</v>
      </c>
      <c r="I360" s="152">
        <v>280</v>
      </c>
      <c r="J360" s="152">
        <v>280</v>
      </c>
      <c r="K360" s="135"/>
      <c r="L360" s="154">
        <v>6</v>
      </c>
      <c r="M360" s="154">
        <v>6</v>
      </c>
      <c r="N360" s="154">
        <v>12</v>
      </c>
      <c r="O360" s="155">
        <v>3</v>
      </c>
      <c r="P360" s="155">
        <v>9</v>
      </c>
      <c r="Q360" s="154">
        <v>12</v>
      </c>
      <c r="R360" s="154">
        <v>12</v>
      </c>
      <c r="S360" s="154">
        <v>12</v>
      </c>
      <c r="T360" s="154">
        <v>12</v>
      </c>
      <c r="U360" s="135"/>
      <c r="V360" s="157">
        <f t="shared" si="152"/>
        <v>1680</v>
      </c>
      <c r="W360" s="157">
        <f t="shared" si="152"/>
        <v>1680</v>
      </c>
      <c r="X360" s="157">
        <f t="shared" si="153"/>
        <v>3360</v>
      </c>
      <c r="Y360" s="157">
        <f t="shared" si="154"/>
        <v>840</v>
      </c>
      <c r="Z360" s="157">
        <f t="shared" si="154"/>
        <v>2520</v>
      </c>
      <c r="AA360" s="157">
        <f t="shared" si="155"/>
        <v>3360</v>
      </c>
      <c r="AB360" s="158">
        <f t="shared" si="156"/>
        <v>3360</v>
      </c>
      <c r="AC360" s="158">
        <f t="shared" si="156"/>
        <v>3360</v>
      </c>
      <c r="AD360" s="159">
        <f t="shared" si="156"/>
        <v>3360</v>
      </c>
    </row>
    <row r="361" spans="1:30" x14ac:dyDescent="0.3">
      <c r="A361" s="150">
        <v>1813</v>
      </c>
      <c r="B361" s="151" t="s">
        <v>128</v>
      </c>
      <c r="C361" s="165">
        <v>8800</v>
      </c>
      <c r="D361" s="165">
        <v>8800</v>
      </c>
      <c r="E361" s="191">
        <v>0</v>
      </c>
      <c r="F361" s="165">
        <v>0</v>
      </c>
      <c r="G361" s="165">
        <v>0</v>
      </c>
      <c r="H361" s="165">
        <v>0</v>
      </c>
      <c r="I361" s="165">
        <v>0</v>
      </c>
      <c r="J361" s="165">
        <v>0</v>
      </c>
      <c r="K361" s="135"/>
      <c r="L361" s="154">
        <v>0</v>
      </c>
      <c r="M361" s="154">
        <v>0</v>
      </c>
      <c r="N361" s="154">
        <f t="shared" si="146"/>
        <v>0</v>
      </c>
      <c r="O361" s="155">
        <v>0</v>
      </c>
      <c r="P361" s="155">
        <v>0</v>
      </c>
      <c r="Q361" s="156">
        <v>0</v>
      </c>
      <c r="R361" s="156">
        <v>0</v>
      </c>
      <c r="S361" s="156">
        <v>0</v>
      </c>
      <c r="T361" s="156">
        <v>0</v>
      </c>
      <c r="U361" s="135"/>
      <c r="V361" s="157">
        <f t="shared" si="151"/>
        <v>0</v>
      </c>
      <c r="W361" s="157">
        <f t="shared" si="151"/>
        <v>0</v>
      </c>
      <c r="X361" s="157">
        <f t="shared" si="150"/>
        <v>0</v>
      </c>
      <c r="Y361" s="157">
        <f t="shared" si="154"/>
        <v>0</v>
      </c>
      <c r="Z361" s="157">
        <f t="shared" si="154"/>
        <v>0</v>
      </c>
      <c r="AA361" s="157">
        <f t="shared" si="148"/>
        <v>0</v>
      </c>
      <c r="AB361" s="158">
        <f t="shared" si="149"/>
        <v>0</v>
      </c>
      <c r="AC361" s="158">
        <f t="shared" si="149"/>
        <v>0</v>
      </c>
      <c r="AD361" s="159">
        <f t="shared" si="149"/>
        <v>0</v>
      </c>
    </row>
    <row r="362" spans="1:30" x14ac:dyDescent="0.3">
      <c r="A362" s="150">
        <v>1816</v>
      </c>
      <c r="B362" s="151" t="s">
        <v>272</v>
      </c>
      <c r="C362" s="165">
        <v>130</v>
      </c>
      <c r="D362" s="165">
        <v>130</v>
      </c>
      <c r="E362" s="191">
        <v>130</v>
      </c>
      <c r="F362" s="165">
        <v>130</v>
      </c>
      <c r="G362" s="165">
        <v>130</v>
      </c>
      <c r="H362" s="165">
        <v>130</v>
      </c>
      <c r="I362" s="165">
        <v>130</v>
      </c>
      <c r="J362" s="165">
        <v>130</v>
      </c>
      <c r="K362" s="135"/>
      <c r="L362" s="154">
        <v>0</v>
      </c>
      <c r="M362" s="154">
        <v>0</v>
      </c>
      <c r="N362" s="154">
        <f>SUM(L362:M362)</f>
        <v>0</v>
      </c>
      <c r="O362" s="155">
        <v>0</v>
      </c>
      <c r="P362" s="155">
        <v>0</v>
      </c>
      <c r="Q362" s="156">
        <v>0</v>
      </c>
      <c r="R362" s="156">
        <v>0</v>
      </c>
      <c r="S362" s="156">
        <v>0</v>
      </c>
      <c r="T362" s="156">
        <v>0</v>
      </c>
      <c r="U362" s="135"/>
      <c r="V362" s="157">
        <f>L362*D362</f>
        <v>0</v>
      </c>
      <c r="W362" s="157">
        <f>M362*E362</f>
        <v>0</v>
      </c>
      <c r="X362" s="157">
        <f>V362+W362</f>
        <v>0</v>
      </c>
      <c r="Y362" s="157">
        <f t="shared" si="154"/>
        <v>0</v>
      </c>
      <c r="Z362" s="157">
        <f t="shared" si="154"/>
        <v>0</v>
      </c>
      <c r="AA362" s="157">
        <f t="shared" si="148"/>
        <v>0</v>
      </c>
      <c r="AB362" s="158">
        <f>H362*R362</f>
        <v>0</v>
      </c>
      <c r="AC362" s="158">
        <f>I362*S362</f>
        <v>0</v>
      </c>
      <c r="AD362" s="159">
        <f>J362*T362</f>
        <v>0</v>
      </c>
    </row>
    <row r="363" spans="1:30" ht="24.6" x14ac:dyDescent="0.3">
      <c r="A363" s="150">
        <v>8016</v>
      </c>
      <c r="B363" s="151" t="s">
        <v>129</v>
      </c>
      <c r="C363" s="165">
        <v>10</v>
      </c>
      <c r="D363" s="165">
        <v>10</v>
      </c>
      <c r="E363" s="165">
        <v>10</v>
      </c>
      <c r="F363" s="165">
        <v>10</v>
      </c>
      <c r="G363" s="165">
        <v>10</v>
      </c>
      <c r="H363" s="165">
        <v>10</v>
      </c>
      <c r="I363" s="165">
        <v>10</v>
      </c>
      <c r="J363" s="165">
        <v>10</v>
      </c>
      <c r="K363" s="135"/>
      <c r="L363" s="154">
        <v>18</v>
      </c>
      <c r="M363" s="154">
        <v>18</v>
      </c>
      <c r="N363" s="154">
        <f t="shared" si="146"/>
        <v>36</v>
      </c>
      <c r="O363" s="155">
        <v>15</v>
      </c>
      <c r="P363" s="155">
        <v>45</v>
      </c>
      <c r="Q363" s="156">
        <v>60</v>
      </c>
      <c r="R363" s="156">
        <v>104</v>
      </c>
      <c r="S363" s="156">
        <v>178</v>
      </c>
      <c r="T363" s="156">
        <v>305</v>
      </c>
      <c r="U363" s="135"/>
      <c r="V363" s="157">
        <f t="shared" si="151"/>
        <v>180</v>
      </c>
      <c r="W363" s="157">
        <f t="shared" si="151"/>
        <v>180</v>
      </c>
      <c r="X363" s="157">
        <f t="shared" si="150"/>
        <v>360</v>
      </c>
      <c r="Y363" s="157">
        <f t="shared" si="154"/>
        <v>150</v>
      </c>
      <c r="Z363" s="157">
        <f t="shared" si="154"/>
        <v>450</v>
      </c>
      <c r="AA363" s="157">
        <f t="shared" si="148"/>
        <v>600</v>
      </c>
      <c r="AB363" s="158">
        <f t="shared" si="149"/>
        <v>1040</v>
      </c>
      <c r="AC363" s="158">
        <f t="shared" si="149"/>
        <v>1780</v>
      </c>
      <c r="AD363" s="159">
        <f t="shared" si="149"/>
        <v>3050</v>
      </c>
    </row>
    <row r="364" spans="1:30" x14ac:dyDescent="0.3">
      <c r="A364" s="150">
        <v>8022</v>
      </c>
      <c r="B364" s="151" t="s">
        <v>130</v>
      </c>
      <c r="C364" s="165">
        <v>25</v>
      </c>
      <c r="D364" s="165">
        <v>25</v>
      </c>
      <c r="E364" s="165">
        <v>25</v>
      </c>
      <c r="F364" s="165">
        <v>25</v>
      </c>
      <c r="G364" s="165">
        <v>25</v>
      </c>
      <c r="H364" s="165">
        <v>25</v>
      </c>
      <c r="I364" s="165">
        <v>25</v>
      </c>
      <c r="J364" s="165">
        <v>25</v>
      </c>
      <c r="K364" s="135"/>
      <c r="L364" s="154">
        <v>80</v>
      </c>
      <c r="M364" s="154">
        <v>80</v>
      </c>
      <c r="N364" s="154">
        <f t="shared" si="146"/>
        <v>160</v>
      </c>
      <c r="O364" s="155">
        <v>40</v>
      </c>
      <c r="P364" s="155">
        <v>119</v>
      </c>
      <c r="Q364" s="156">
        <v>159</v>
      </c>
      <c r="R364" s="156">
        <v>159</v>
      </c>
      <c r="S364" s="156">
        <v>159</v>
      </c>
      <c r="T364" s="156">
        <v>159</v>
      </c>
      <c r="U364" s="135"/>
      <c r="V364" s="157">
        <f t="shared" si="151"/>
        <v>2000</v>
      </c>
      <c r="W364" s="157">
        <f t="shared" si="151"/>
        <v>2000</v>
      </c>
      <c r="X364" s="157">
        <f t="shared" si="150"/>
        <v>4000</v>
      </c>
      <c r="Y364" s="157">
        <f t="shared" si="154"/>
        <v>1000</v>
      </c>
      <c r="Z364" s="157">
        <f t="shared" si="154"/>
        <v>2975</v>
      </c>
      <c r="AA364" s="157">
        <f t="shared" si="148"/>
        <v>3975</v>
      </c>
      <c r="AB364" s="158">
        <f t="shared" si="149"/>
        <v>3975</v>
      </c>
      <c r="AC364" s="158">
        <f t="shared" si="149"/>
        <v>3975</v>
      </c>
      <c r="AD364" s="159">
        <f t="shared" si="149"/>
        <v>3975</v>
      </c>
    </row>
    <row r="365" spans="1:30" x14ac:dyDescent="0.3">
      <c r="A365" s="150">
        <v>8026</v>
      </c>
      <c r="B365" s="151" t="s">
        <v>131</v>
      </c>
      <c r="C365" s="165">
        <v>130</v>
      </c>
      <c r="D365" s="165">
        <v>130</v>
      </c>
      <c r="E365" s="165">
        <v>130</v>
      </c>
      <c r="F365" s="165">
        <v>130</v>
      </c>
      <c r="G365" s="165">
        <v>130</v>
      </c>
      <c r="H365" s="165">
        <v>130</v>
      </c>
      <c r="I365" s="165">
        <v>130</v>
      </c>
      <c r="J365" s="165">
        <v>130</v>
      </c>
      <c r="K365" s="135"/>
      <c r="L365" s="154">
        <v>171</v>
      </c>
      <c r="M365" s="154">
        <v>171</v>
      </c>
      <c r="N365" s="154">
        <f t="shared" si="146"/>
        <v>342</v>
      </c>
      <c r="O365" s="155">
        <v>76</v>
      </c>
      <c r="P365" s="155">
        <v>228</v>
      </c>
      <c r="Q365" s="156">
        <v>304</v>
      </c>
      <c r="R365" s="156">
        <v>270</v>
      </c>
      <c r="S365" s="156">
        <v>241</v>
      </c>
      <c r="T365" s="156">
        <v>214</v>
      </c>
      <c r="U365" s="135"/>
      <c r="V365" s="157">
        <f t="shared" si="151"/>
        <v>22230</v>
      </c>
      <c r="W365" s="157">
        <f t="shared" si="151"/>
        <v>22230</v>
      </c>
      <c r="X365" s="157">
        <f t="shared" si="150"/>
        <v>44460</v>
      </c>
      <c r="Y365" s="157">
        <f t="shared" si="154"/>
        <v>9880</v>
      </c>
      <c r="Z365" s="157">
        <f t="shared" si="154"/>
        <v>29640</v>
      </c>
      <c r="AA365" s="157">
        <f t="shared" si="148"/>
        <v>39520</v>
      </c>
      <c r="AB365" s="158">
        <f t="shared" si="149"/>
        <v>35100</v>
      </c>
      <c r="AC365" s="158">
        <f t="shared" si="149"/>
        <v>31330</v>
      </c>
      <c r="AD365" s="159">
        <f t="shared" si="149"/>
        <v>27820</v>
      </c>
    </row>
    <row r="366" spans="1:30" x14ac:dyDescent="0.3">
      <c r="A366" s="150">
        <v>1815</v>
      </c>
      <c r="B366" s="151" t="s">
        <v>203</v>
      </c>
      <c r="C366" s="206" t="s">
        <v>213</v>
      </c>
      <c r="D366" s="206" t="s">
        <v>213</v>
      </c>
      <c r="E366" s="206" t="s">
        <v>213</v>
      </c>
      <c r="F366" s="206" t="s">
        <v>213</v>
      </c>
      <c r="G366" s="206" t="s">
        <v>213</v>
      </c>
      <c r="H366" s="206" t="s">
        <v>213</v>
      </c>
      <c r="I366" s="206" t="s">
        <v>213</v>
      </c>
      <c r="J366" s="206" t="s">
        <v>213</v>
      </c>
      <c r="K366" s="135"/>
      <c r="L366" s="207">
        <v>18750</v>
      </c>
      <c r="M366" s="207">
        <v>26250</v>
      </c>
      <c r="N366" s="207">
        <v>45000</v>
      </c>
      <c r="O366" s="207">
        <v>11250</v>
      </c>
      <c r="P366" s="207">
        <v>33750</v>
      </c>
      <c r="Q366" s="207">
        <v>45000</v>
      </c>
      <c r="R366" s="207">
        <v>45000</v>
      </c>
      <c r="S366" s="207">
        <v>45000</v>
      </c>
      <c r="T366" s="207">
        <v>45000</v>
      </c>
      <c r="U366" s="135"/>
      <c r="V366" s="157">
        <v>18750</v>
      </c>
      <c r="W366" s="157">
        <v>26250</v>
      </c>
      <c r="X366" s="157">
        <v>45000</v>
      </c>
      <c r="Y366" s="157">
        <v>11250</v>
      </c>
      <c r="Z366" s="157">
        <v>33750</v>
      </c>
      <c r="AA366" s="157">
        <v>45000</v>
      </c>
      <c r="AB366" s="158">
        <v>45000</v>
      </c>
      <c r="AC366" s="158">
        <v>45000</v>
      </c>
      <c r="AD366" s="159">
        <v>45000</v>
      </c>
    </row>
    <row r="367" spans="1:30" x14ac:dyDescent="0.3">
      <c r="A367" s="150">
        <v>1999</v>
      </c>
      <c r="B367" s="258" t="s">
        <v>204</v>
      </c>
      <c r="C367" s="206" t="s">
        <v>213</v>
      </c>
      <c r="D367" s="206" t="s">
        <v>213</v>
      </c>
      <c r="E367" s="206" t="s">
        <v>213</v>
      </c>
      <c r="F367" s="206" t="s">
        <v>213</v>
      </c>
      <c r="G367" s="206" t="s">
        <v>213</v>
      </c>
      <c r="H367" s="206" t="s">
        <v>213</v>
      </c>
      <c r="I367" s="206" t="s">
        <v>213</v>
      </c>
      <c r="J367" s="206" t="s">
        <v>213</v>
      </c>
      <c r="K367" s="135"/>
      <c r="L367" s="207">
        <v>416667</v>
      </c>
      <c r="M367" s="207">
        <v>583333</v>
      </c>
      <c r="N367" s="207">
        <v>1000000</v>
      </c>
      <c r="O367" s="207">
        <v>250000</v>
      </c>
      <c r="P367" s="207">
        <v>750000</v>
      </c>
      <c r="Q367" s="259">
        <v>1000000</v>
      </c>
      <c r="R367" s="259">
        <v>1000000</v>
      </c>
      <c r="S367" s="259">
        <v>1000000</v>
      </c>
      <c r="T367" s="259">
        <v>1000000</v>
      </c>
      <c r="U367" s="135"/>
      <c r="V367" s="157">
        <v>416667</v>
      </c>
      <c r="W367" s="157">
        <v>583333</v>
      </c>
      <c r="X367" s="157">
        <v>1000000</v>
      </c>
      <c r="Y367" s="157">
        <v>250000</v>
      </c>
      <c r="Z367" s="157">
        <v>750000</v>
      </c>
      <c r="AA367" s="157">
        <v>1000000</v>
      </c>
      <c r="AB367" s="158">
        <v>1000000</v>
      </c>
      <c r="AC367" s="158">
        <v>1000000</v>
      </c>
      <c r="AD367" s="159">
        <v>1000000</v>
      </c>
    </row>
    <row r="368" spans="1:30" ht="15" thickBot="1" x14ac:dyDescent="0.35">
      <c r="A368" s="169" t="s">
        <v>185</v>
      </c>
      <c r="B368" s="170"/>
      <c r="C368" s="172"/>
      <c r="D368" s="172"/>
      <c r="E368" s="172"/>
      <c r="F368" s="172"/>
      <c r="G368" s="172"/>
      <c r="H368" s="172"/>
      <c r="I368" s="172"/>
      <c r="J368" s="172"/>
      <c r="K368" s="141"/>
      <c r="L368" s="173"/>
      <c r="M368" s="173"/>
      <c r="N368" s="173"/>
      <c r="O368" s="174"/>
      <c r="P368" s="174"/>
      <c r="Q368" s="174"/>
      <c r="R368" s="174"/>
      <c r="S368" s="174"/>
      <c r="T368" s="174"/>
      <c r="U368" s="141"/>
      <c r="V368" s="176">
        <f t="shared" ref="V368:AD368" si="158">SUM(V336:V367)</f>
        <v>31497087</v>
      </c>
      <c r="W368" s="176">
        <f t="shared" si="158"/>
        <v>30700273</v>
      </c>
      <c r="X368" s="176">
        <f t="shared" si="158"/>
        <v>62197360</v>
      </c>
      <c r="Y368" s="176">
        <f t="shared" si="158"/>
        <v>15479920</v>
      </c>
      <c r="Z368" s="176">
        <f t="shared" si="158"/>
        <v>46435175</v>
      </c>
      <c r="AA368" s="176">
        <f t="shared" si="158"/>
        <v>61915095</v>
      </c>
      <c r="AB368" s="176">
        <f t="shared" si="158"/>
        <v>62478955</v>
      </c>
      <c r="AC368" s="176">
        <f t="shared" si="158"/>
        <v>64137725</v>
      </c>
      <c r="AD368" s="260">
        <f t="shared" si="158"/>
        <v>65867225</v>
      </c>
    </row>
    <row r="369" spans="1:30" x14ac:dyDescent="0.3">
      <c r="A369" s="226"/>
      <c r="B369" s="179"/>
      <c r="C369" s="181"/>
      <c r="D369" s="181"/>
      <c r="E369" s="181"/>
      <c r="F369" s="181"/>
      <c r="G369" s="181"/>
      <c r="H369" s="181"/>
      <c r="I369" s="181"/>
      <c r="J369" s="181"/>
      <c r="K369" s="182"/>
      <c r="L369" s="183"/>
      <c r="M369" s="183"/>
      <c r="N369" s="183"/>
      <c r="O369" s="184"/>
      <c r="P369" s="184"/>
      <c r="Q369" s="184"/>
      <c r="R369" s="184"/>
      <c r="S369" s="184"/>
      <c r="T369" s="184"/>
      <c r="U369" s="182"/>
      <c r="V369" s="186"/>
      <c r="W369" s="186"/>
      <c r="X369" s="186"/>
      <c r="Y369" s="186"/>
      <c r="Z369" s="186"/>
      <c r="AA369" s="186"/>
      <c r="AB369" s="187"/>
      <c r="AC369" s="186"/>
      <c r="AD369" s="188"/>
    </row>
    <row r="370" spans="1:30" x14ac:dyDescent="0.3">
      <c r="A370" s="162" t="s">
        <v>177</v>
      </c>
      <c r="B370" s="163"/>
      <c r="C370" s="165"/>
      <c r="D370" s="165"/>
      <c r="E370" s="165"/>
      <c r="F370" s="165"/>
      <c r="G370" s="165"/>
      <c r="H370" s="165"/>
      <c r="I370" s="165"/>
      <c r="J370" s="165"/>
      <c r="K370" s="135"/>
      <c r="L370" s="166"/>
      <c r="M370" s="166"/>
      <c r="N370" s="166"/>
      <c r="O370" s="155"/>
      <c r="P370" s="155"/>
      <c r="Q370" s="155"/>
      <c r="R370" s="155"/>
      <c r="S370" s="155"/>
      <c r="T370" s="155"/>
      <c r="U370" s="135"/>
      <c r="V370" s="157"/>
      <c r="W370" s="157"/>
      <c r="X370" s="157"/>
      <c r="Y370" s="157"/>
      <c r="Z370" s="157"/>
      <c r="AA370" s="157"/>
      <c r="AB370" s="158"/>
      <c r="AC370" s="157"/>
      <c r="AD370" s="159"/>
    </row>
    <row r="371" spans="1:30" x14ac:dyDescent="0.3">
      <c r="A371" s="150">
        <v>2053</v>
      </c>
      <c r="B371" s="151" t="s">
        <v>110</v>
      </c>
      <c r="C371" s="165"/>
      <c r="D371" s="165"/>
      <c r="E371" s="153">
        <v>70</v>
      </c>
      <c r="F371" s="153">
        <v>70</v>
      </c>
      <c r="G371" s="153">
        <v>70</v>
      </c>
      <c r="H371" s="153">
        <v>70</v>
      </c>
      <c r="I371" s="153">
        <v>70</v>
      </c>
      <c r="J371" s="153">
        <v>70</v>
      </c>
      <c r="K371" s="135"/>
      <c r="L371" s="154">
        <v>130</v>
      </c>
      <c r="M371" s="154">
        <v>130</v>
      </c>
      <c r="N371" s="154">
        <f t="shared" ref="N371:N378" si="159">SUM(L371:M371)</f>
        <v>260</v>
      </c>
      <c r="O371" s="155">
        <v>62</v>
      </c>
      <c r="P371" s="155">
        <v>185</v>
      </c>
      <c r="Q371" s="156">
        <v>247</v>
      </c>
      <c r="R371" s="156">
        <v>236</v>
      </c>
      <c r="S371" s="156">
        <v>225</v>
      </c>
      <c r="T371" s="156">
        <v>214</v>
      </c>
      <c r="U371" s="135"/>
      <c r="V371" s="157">
        <f>L371*D371</f>
        <v>0</v>
      </c>
      <c r="W371" s="157">
        <f>M371*E371</f>
        <v>9100</v>
      </c>
      <c r="X371" s="157">
        <f>V371+W371</f>
        <v>9100</v>
      </c>
      <c r="Y371" s="157">
        <f>F371*O371</f>
        <v>4340</v>
      </c>
      <c r="Z371" s="157">
        <f>G371*P371</f>
        <v>12950</v>
      </c>
      <c r="AA371" s="157">
        <f>SUM(Y371:Z371)</f>
        <v>17290</v>
      </c>
      <c r="AB371" s="158">
        <f>H371*R371</f>
        <v>16520</v>
      </c>
      <c r="AC371" s="158">
        <f>I371*S371</f>
        <v>15750</v>
      </c>
      <c r="AD371" s="159">
        <f>J371*T371</f>
        <v>14980</v>
      </c>
    </row>
    <row r="372" spans="1:30" x14ac:dyDescent="0.3">
      <c r="A372" s="150">
        <v>2451</v>
      </c>
      <c r="B372" s="151" t="s">
        <v>111</v>
      </c>
      <c r="C372" s="165"/>
      <c r="D372" s="165"/>
      <c r="E372" s="153">
        <v>40</v>
      </c>
      <c r="F372" s="153">
        <v>40</v>
      </c>
      <c r="G372" s="153">
        <v>40</v>
      </c>
      <c r="H372" s="153">
        <v>40</v>
      </c>
      <c r="I372" s="153">
        <v>40</v>
      </c>
      <c r="J372" s="153">
        <v>40</v>
      </c>
      <c r="K372" s="135"/>
      <c r="L372" s="154">
        <v>1</v>
      </c>
      <c r="M372" s="154">
        <v>1</v>
      </c>
      <c r="N372" s="154">
        <f t="shared" si="159"/>
        <v>2</v>
      </c>
      <c r="O372" s="155">
        <v>0</v>
      </c>
      <c r="P372" s="155">
        <v>1</v>
      </c>
      <c r="Q372" s="156">
        <v>1</v>
      </c>
      <c r="R372" s="156">
        <v>1</v>
      </c>
      <c r="S372" s="156">
        <v>1</v>
      </c>
      <c r="T372" s="156">
        <v>1</v>
      </c>
      <c r="U372" s="135"/>
      <c r="V372" s="157">
        <f t="shared" ref="V372:W386" si="160">L372*D372</f>
        <v>0</v>
      </c>
      <c r="W372" s="157">
        <f t="shared" si="160"/>
        <v>40</v>
      </c>
      <c r="X372" s="157">
        <f t="shared" ref="X372:X377" si="161">V372+W372</f>
        <v>40</v>
      </c>
      <c r="Y372" s="157">
        <f t="shared" ref="Y372:Z378" si="162">F372*O372</f>
        <v>0</v>
      </c>
      <c r="Z372" s="157">
        <f t="shared" si="162"/>
        <v>40</v>
      </c>
      <c r="AA372" s="157">
        <f t="shared" ref="AA372:AA378" si="163">SUM(Y372:Z372)</f>
        <v>40</v>
      </c>
      <c r="AB372" s="158">
        <f t="shared" ref="AB372:AD386" si="164">H372*R372</f>
        <v>40</v>
      </c>
      <c r="AC372" s="158">
        <f t="shared" si="164"/>
        <v>40</v>
      </c>
      <c r="AD372" s="159">
        <f t="shared" si="164"/>
        <v>40</v>
      </c>
    </row>
    <row r="373" spans="1:30" ht="24.6" x14ac:dyDescent="0.3">
      <c r="A373" s="150">
        <v>2454</v>
      </c>
      <c r="B373" s="151" t="s">
        <v>112</v>
      </c>
      <c r="C373" s="165"/>
      <c r="D373" s="165"/>
      <c r="E373" s="153">
        <v>40</v>
      </c>
      <c r="F373" s="153">
        <v>40</v>
      </c>
      <c r="G373" s="153">
        <v>40</v>
      </c>
      <c r="H373" s="153">
        <v>40</v>
      </c>
      <c r="I373" s="153">
        <v>40</v>
      </c>
      <c r="J373" s="153">
        <v>40</v>
      </c>
      <c r="K373" s="135"/>
      <c r="L373" s="154">
        <v>57</v>
      </c>
      <c r="M373" s="154">
        <v>57</v>
      </c>
      <c r="N373" s="154">
        <f t="shared" si="159"/>
        <v>114</v>
      </c>
      <c r="O373" s="155">
        <v>28</v>
      </c>
      <c r="P373" s="155">
        <v>84</v>
      </c>
      <c r="Q373" s="156">
        <v>112</v>
      </c>
      <c r="R373" s="156">
        <v>110</v>
      </c>
      <c r="S373" s="156">
        <v>108</v>
      </c>
      <c r="T373" s="156">
        <v>106</v>
      </c>
      <c r="U373" s="135"/>
      <c r="V373" s="157">
        <f t="shared" si="160"/>
        <v>0</v>
      </c>
      <c r="W373" s="157">
        <f t="shared" si="160"/>
        <v>2280</v>
      </c>
      <c r="X373" s="157">
        <f t="shared" si="161"/>
        <v>2280</v>
      </c>
      <c r="Y373" s="157">
        <f t="shared" si="162"/>
        <v>1120</v>
      </c>
      <c r="Z373" s="157">
        <f t="shared" si="162"/>
        <v>3360</v>
      </c>
      <c r="AA373" s="157">
        <f t="shared" si="163"/>
        <v>4480</v>
      </c>
      <c r="AB373" s="158">
        <f t="shared" si="164"/>
        <v>4400</v>
      </c>
      <c r="AC373" s="158">
        <f t="shared" si="164"/>
        <v>4320</v>
      </c>
      <c r="AD373" s="159">
        <f t="shared" si="164"/>
        <v>4240</v>
      </c>
    </row>
    <row r="374" spans="1:30" x14ac:dyDescent="0.3">
      <c r="A374" s="150">
        <v>2462</v>
      </c>
      <c r="B374" s="151" t="s">
        <v>118</v>
      </c>
      <c r="C374" s="165"/>
      <c r="D374" s="165"/>
      <c r="E374" s="153">
        <v>40</v>
      </c>
      <c r="F374" s="153">
        <v>40</v>
      </c>
      <c r="G374" s="153">
        <v>40</v>
      </c>
      <c r="H374" s="153">
        <v>40</v>
      </c>
      <c r="I374" s="153">
        <v>40</v>
      </c>
      <c r="J374" s="153">
        <v>40</v>
      </c>
      <c r="K374" s="135"/>
      <c r="L374" s="154">
        <v>191</v>
      </c>
      <c r="M374" s="154">
        <v>191</v>
      </c>
      <c r="N374" s="154">
        <f t="shared" si="159"/>
        <v>382</v>
      </c>
      <c r="O374" s="155">
        <v>100</v>
      </c>
      <c r="P374" s="155">
        <v>301</v>
      </c>
      <c r="Q374" s="156">
        <v>401</v>
      </c>
      <c r="R374" s="156">
        <v>421</v>
      </c>
      <c r="S374" s="156">
        <v>443</v>
      </c>
      <c r="T374" s="156">
        <v>465</v>
      </c>
      <c r="U374" s="135"/>
      <c r="V374" s="157">
        <f t="shared" si="160"/>
        <v>0</v>
      </c>
      <c r="W374" s="157">
        <f t="shared" si="160"/>
        <v>7640</v>
      </c>
      <c r="X374" s="157">
        <f t="shared" si="161"/>
        <v>7640</v>
      </c>
      <c r="Y374" s="157">
        <f t="shared" si="162"/>
        <v>4000</v>
      </c>
      <c r="Z374" s="157">
        <f t="shared" si="162"/>
        <v>12040</v>
      </c>
      <c r="AA374" s="157">
        <f t="shared" si="163"/>
        <v>16040</v>
      </c>
      <c r="AB374" s="158">
        <f t="shared" si="164"/>
        <v>16840</v>
      </c>
      <c r="AC374" s="158">
        <f t="shared" si="164"/>
        <v>17720</v>
      </c>
      <c r="AD374" s="159">
        <f t="shared" si="164"/>
        <v>18600</v>
      </c>
    </row>
    <row r="375" spans="1:30" x14ac:dyDescent="0.3">
      <c r="A375" s="150">
        <v>2463</v>
      </c>
      <c r="B375" s="151" t="s">
        <v>119</v>
      </c>
      <c r="C375" s="165"/>
      <c r="D375" s="164"/>
      <c r="E375" s="153">
        <v>40</v>
      </c>
      <c r="F375" s="153">
        <v>40</v>
      </c>
      <c r="G375" s="153">
        <v>40</v>
      </c>
      <c r="H375" s="153">
        <v>40</v>
      </c>
      <c r="I375" s="153">
        <v>40</v>
      </c>
      <c r="J375" s="153">
        <v>40</v>
      </c>
      <c r="K375" s="135"/>
      <c r="L375" s="154">
        <v>488</v>
      </c>
      <c r="M375" s="154">
        <v>488</v>
      </c>
      <c r="N375" s="154">
        <f t="shared" si="159"/>
        <v>976</v>
      </c>
      <c r="O375" s="155">
        <v>285</v>
      </c>
      <c r="P375" s="155">
        <v>854</v>
      </c>
      <c r="Q375" s="156">
        <v>1139</v>
      </c>
      <c r="R375" s="156">
        <v>1329</v>
      </c>
      <c r="S375" s="156">
        <v>1551</v>
      </c>
      <c r="T375" s="156">
        <v>1810</v>
      </c>
      <c r="U375" s="135"/>
      <c r="V375" s="157">
        <f t="shared" si="160"/>
        <v>0</v>
      </c>
      <c r="W375" s="157">
        <f t="shared" si="160"/>
        <v>19520</v>
      </c>
      <c r="X375" s="157">
        <f t="shared" si="161"/>
        <v>19520</v>
      </c>
      <c r="Y375" s="157">
        <f t="shared" si="162"/>
        <v>11400</v>
      </c>
      <c r="Z375" s="157">
        <f t="shared" si="162"/>
        <v>34160</v>
      </c>
      <c r="AA375" s="157">
        <f t="shared" si="163"/>
        <v>45560</v>
      </c>
      <c r="AB375" s="158">
        <f t="shared" si="164"/>
        <v>53160</v>
      </c>
      <c r="AC375" s="158">
        <f t="shared" si="164"/>
        <v>62040</v>
      </c>
      <c r="AD375" s="159">
        <f t="shared" si="164"/>
        <v>72400</v>
      </c>
    </row>
    <row r="376" spans="1:30" x14ac:dyDescent="0.3">
      <c r="A376" s="150">
        <v>2464</v>
      </c>
      <c r="B376" s="151" t="s">
        <v>120</v>
      </c>
      <c r="C376" s="165"/>
      <c r="D376" s="165"/>
      <c r="E376" s="153">
        <v>40</v>
      </c>
      <c r="F376" s="153">
        <v>40</v>
      </c>
      <c r="G376" s="153">
        <v>40</v>
      </c>
      <c r="H376" s="153">
        <v>40</v>
      </c>
      <c r="I376" s="153">
        <v>40</v>
      </c>
      <c r="J376" s="153">
        <v>40</v>
      </c>
      <c r="K376" s="135"/>
      <c r="L376" s="154">
        <v>959</v>
      </c>
      <c r="M376" s="154">
        <v>959</v>
      </c>
      <c r="N376" s="154">
        <f t="shared" si="159"/>
        <v>1918</v>
      </c>
      <c r="O376" s="155">
        <v>411</v>
      </c>
      <c r="P376" s="155">
        <v>1231</v>
      </c>
      <c r="Q376" s="156">
        <v>1642</v>
      </c>
      <c r="R376" s="156">
        <v>1006</v>
      </c>
      <c r="S376" s="156">
        <v>862</v>
      </c>
      <c r="T376" s="156">
        <v>738</v>
      </c>
      <c r="U376" s="135"/>
      <c r="V376" s="157">
        <f t="shared" si="160"/>
        <v>0</v>
      </c>
      <c r="W376" s="157">
        <f t="shared" si="160"/>
        <v>38360</v>
      </c>
      <c r="X376" s="157">
        <f t="shared" si="161"/>
        <v>38360</v>
      </c>
      <c r="Y376" s="157">
        <f t="shared" si="162"/>
        <v>16440</v>
      </c>
      <c r="Z376" s="157">
        <f t="shared" si="162"/>
        <v>49240</v>
      </c>
      <c r="AA376" s="157">
        <f t="shared" si="163"/>
        <v>65680</v>
      </c>
      <c r="AB376" s="158">
        <f t="shared" si="164"/>
        <v>40240</v>
      </c>
      <c r="AC376" s="158">
        <f t="shared" si="164"/>
        <v>34480</v>
      </c>
      <c r="AD376" s="159">
        <f t="shared" si="164"/>
        <v>29520</v>
      </c>
    </row>
    <row r="377" spans="1:30" x14ac:dyDescent="0.3">
      <c r="A377" s="160">
        <v>2802</v>
      </c>
      <c r="B377" s="151" t="s">
        <v>121</v>
      </c>
      <c r="C377" s="165"/>
      <c r="D377" s="165"/>
      <c r="E377" s="153">
        <v>40</v>
      </c>
      <c r="F377" s="153">
        <v>40</v>
      </c>
      <c r="G377" s="153">
        <v>40</v>
      </c>
      <c r="H377" s="153">
        <v>40</v>
      </c>
      <c r="I377" s="153">
        <v>40</v>
      </c>
      <c r="J377" s="153">
        <v>40</v>
      </c>
      <c r="K377" s="135"/>
      <c r="L377" s="154">
        <v>14</v>
      </c>
      <c r="M377" s="154">
        <v>14</v>
      </c>
      <c r="N377" s="154">
        <f t="shared" si="159"/>
        <v>28</v>
      </c>
      <c r="O377" s="155">
        <v>7</v>
      </c>
      <c r="P377" s="155">
        <v>20</v>
      </c>
      <c r="Q377" s="156">
        <v>27</v>
      </c>
      <c r="R377" s="156">
        <v>26</v>
      </c>
      <c r="S377" s="156">
        <v>26</v>
      </c>
      <c r="T377" s="156">
        <v>27</v>
      </c>
      <c r="U377" s="135"/>
      <c r="V377" s="157">
        <f t="shared" si="160"/>
        <v>0</v>
      </c>
      <c r="W377" s="157">
        <f t="shared" si="160"/>
        <v>560</v>
      </c>
      <c r="X377" s="157">
        <f t="shared" si="161"/>
        <v>560</v>
      </c>
      <c r="Y377" s="157">
        <f t="shared" si="162"/>
        <v>280</v>
      </c>
      <c r="Z377" s="157">
        <f t="shared" si="162"/>
        <v>800</v>
      </c>
      <c r="AA377" s="157">
        <f t="shared" si="163"/>
        <v>1080</v>
      </c>
      <c r="AB377" s="158">
        <f t="shared" si="164"/>
        <v>1040</v>
      </c>
      <c r="AC377" s="158">
        <f t="shared" si="164"/>
        <v>1040</v>
      </c>
      <c r="AD377" s="159">
        <f t="shared" si="164"/>
        <v>1080</v>
      </c>
    </row>
    <row r="378" spans="1:30" x14ac:dyDescent="0.3">
      <c r="A378" s="150">
        <v>2806</v>
      </c>
      <c r="B378" s="151" t="s">
        <v>124</v>
      </c>
      <c r="C378" s="165"/>
      <c r="D378" s="165"/>
      <c r="E378" s="153">
        <v>90</v>
      </c>
      <c r="F378" s="153">
        <v>90</v>
      </c>
      <c r="G378" s="153">
        <v>90</v>
      </c>
      <c r="H378" s="153">
        <v>90</v>
      </c>
      <c r="I378" s="153">
        <v>90</v>
      </c>
      <c r="J378" s="153">
        <v>90</v>
      </c>
      <c r="K378" s="135"/>
      <c r="L378" s="154">
        <v>7484</v>
      </c>
      <c r="M378" s="154">
        <v>7484</v>
      </c>
      <c r="N378" s="154">
        <f t="shared" si="159"/>
        <v>14968</v>
      </c>
      <c r="O378" s="155">
        <v>3885</v>
      </c>
      <c r="P378" s="155">
        <v>11654</v>
      </c>
      <c r="Q378" s="156">
        <v>15539</v>
      </c>
      <c r="R378" s="156">
        <v>16131</v>
      </c>
      <c r="S378" s="156">
        <v>16745</v>
      </c>
      <c r="T378" s="156">
        <v>17383</v>
      </c>
      <c r="U378" s="135"/>
      <c r="V378" s="157">
        <f t="shared" si="160"/>
        <v>0</v>
      </c>
      <c r="W378" s="157">
        <f t="shared" si="160"/>
        <v>673560</v>
      </c>
      <c r="X378" s="157">
        <f>V378+W378</f>
        <v>673560</v>
      </c>
      <c r="Y378" s="157">
        <f t="shared" si="162"/>
        <v>349650</v>
      </c>
      <c r="Z378" s="157">
        <f t="shared" si="162"/>
        <v>1048860</v>
      </c>
      <c r="AA378" s="157">
        <f t="shared" si="163"/>
        <v>1398510</v>
      </c>
      <c r="AB378" s="158">
        <f t="shared" si="164"/>
        <v>1451790</v>
      </c>
      <c r="AC378" s="158">
        <f t="shared" si="164"/>
        <v>1507050</v>
      </c>
      <c r="AD378" s="159">
        <f t="shared" si="164"/>
        <v>1564470</v>
      </c>
    </row>
    <row r="379" spans="1:30" x14ac:dyDescent="0.3">
      <c r="A379" s="160">
        <v>2812</v>
      </c>
      <c r="B379" s="151" t="s">
        <v>127</v>
      </c>
      <c r="C379" s="165"/>
      <c r="D379" s="165"/>
      <c r="E379" s="153">
        <v>8880</v>
      </c>
      <c r="F379" s="153">
        <v>8880</v>
      </c>
      <c r="G379" s="153">
        <v>8880</v>
      </c>
      <c r="H379" s="153">
        <v>8880</v>
      </c>
      <c r="I379" s="153">
        <v>8880</v>
      </c>
      <c r="J379" s="153">
        <v>8880</v>
      </c>
      <c r="K379" s="135"/>
      <c r="L379" s="154">
        <v>53</v>
      </c>
      <c r="M379" s="154">
        <v>54</v>
      </c>
      <c r="N379" s="154">
        <v>107</v>
      </c>
      <c r="O379" s="155">
        <v>27</v>
      </c>
      <c r="P379" s="155">
        <v>80</v>
      </c>
      <c r="Q379" s="156">
        <v>107</v>
      </c>
      <c r="R379" s="156">
        <v>107</v>
      </c>
      <c r="S379" s="156">
        <v>107</v>
      </c>
      <c r="T379" s="156">
        <v>107</v>
      </c>
      <c r="U379" s="135"/>
      <c r="V379" s="157">
        <f t="shared" si="160"/>
        <v>0</v>
      </c>
      <c r="W379" s="157">
        <f t="shared" si="160"/>
        <v>479520</v>
      </c>
      <c r="X379" s="157">
        <f>V379+W379</f>
        <v>479520</v>
      </c>
      <c r="Y379" s="157">
        <f>F379*O379</f>
        <v>239760</v>
      </c>
      <c r="Z379" s="157">
        <f>G379*P379</f>
        <v>710400</v>
      </c>
      <c r="AA379" s="157">
        <f>SUM(Y379:Z379)</f>
        <v>950160</v>
      </c>
      <c r="AB379" s="158">
        <f t="shared" si="164"/>
        <v>950160</v>
      </c>
      <c r="AC379" s="158">
        <f t="shared" si="164"/>
        <v>950160</v>
      </c>
      <c r="AD379" s="159">
        <f t="shared" si="164"/>
        <v>950160</v>
      </c>
    </row>
    <row r="380" spans="1:30" x14ac:dyDescent="0.3">
      <c r="A380" s="160" t="s">
        <v>192</v>
      </c>
      <c r="B380" s="234" t="s">
        <v>186</v>
      </c>
      <c r="C380" s="165"/>
      <c r="D380" s="165"/>
      <c r="E380" s="236">
        <v>970</v>
      </c>
      <c r="F380" s="153">
        <v>970</v>
      </c>
      <c r="G380" s="153">
        <v>970</v>
      </c>
      <c r="H380" s="153">
        <v>970</v>
      </c>
      <c r="I380" s="153">
        <v>970</v>
      </c>
      <c r="J380" s="153">
        <v>970</v>
      </c>
      <c r="K380" s="135"/>
      <c r="L380" s="154">
        <v>55</v>
      </c>
      <c r="M380" s="154">
        <v>55</v>
      </c>
      <c r="N380" s="154">
        <v>110</v>
      </c>
      <c r="O380" s="155">
        <v>28</v>
      </c>
      <c r="P380" s="155">
        <v>83</v>
      </c>
      <c r="Q380" s="154">
        <v>111</v>
      </c>
      <c r="R380" s="154">
        <v>111</v>
      </c>
      <c r="S380" s="154">
        <v>111</v>
      </c>
      <c r="T380" s="154">
        <v>111</v>
      </c>
      <c r="U380" s="135"/>
      <c r="V380" s="157">
        <f t="shared" si="160"/>
        <v>0</v>
      </c>
      <c r="W380" s="157">
        <f t="shared" si="160"/>
        <v>53350</v>
      </c>
      <c r="X380" s="157">
        <f>V380+W380</f>
        <v>53350</v>
      </c>
      <c r="Y380" s="157">
        <f>F380*O380</f>
        <v>27160</v>
      </c>
      <c r="Z380" s="157">
        <f>G380*P380</f>
        <v>80510</v>
      </c>
      <c r="AA380" s="157">
        <f>SUM(Y380:Z380)</f>
        <v>107670</v>
      </c>
      <c r="AB380" s="158">
        <f t="shared" si="164"/>
        <v>107670</v>
      </c>
      <c r="AC380" s="158">
        <f t="shared" si="164"/>
        <v>107670</v>
      </c>
      <c r="AD380" s="159">
        <f t="shared" si="164"/>
        <v>107670</v>
      </c>
    </row>
    <row r="381" spans="1:30" x14ac:dyDescent="0.3">
      <c r="A381" s="255" t="s">
        <v>192</v>
      </c>
      <c r="B381" s="256" t="s">
        <v>210</v>
      </c>
      <c r="C381" s="165"/>
      <c r="D381" s="165"/>
      <c r="E381" s="236">
        <v>2160</v>
      </c>
      <c r="F381" s="153">
        <v>2160</v>
      </c>
      <c r="G381" s="153">
        <v>2160</v>
      </c>
      <c r="H381" s="153">
        <v>2160</v>
      </c>
      <c r="I381" s="153">
        <v>2160</v>
      </c>
      <c r="J381" s="153">
        <v>2160</v>
      </c>
      <c r="K381" s="135"/>
      <c r="L381" s="154">
        <v>6</v>
      </c>
      <c r="M381" s="154">
        <v>6</v>
      </c>
      <c r="N381" s="154">
        <v>12</v>
      </c>
      <c r="O381" s="155">
        <v>3</v>
      </c>
      <c r="P381" s="155">
        <v>9</v>
      </c>
      <c r="Q381" s="154">
        <v>12</v>
      </c>
      <c r="R381" s="154">
        <v>12</v>
      </c>
      <c r="S381" s="154">
        <v>12</v>
      </c>
      <c r="T381" s="154">
        <v>12</v>
      </c>
      <c r="U381" s="135"/>
      <c r="V381" s="157">
        <f t="shared" si="160"/>
        <v>0</v>
      </c>
      <c r="W381" s="157">
        <f t="shared" si="160"/>
        <v>12960</v>
      </c>
      <c r="X381" s="157">
        <f t="shared" ref="X381:X386" si="165">V381+W381</f>
        <v>12960</v>
      </c>
      <c r="Y381" s="157">
        <f t="shared" ref="Y381:Z386" si="166">F381*O381</f>
        <v>6480</v>
      </c>
      <c r="Z381" s="157">
        <f t="shared" si="166"/>
        <v>19440</v>
      </c>
      <c r="AA381" s="157">
        <f t="shared" ref="AA381:AA386" si="167">SUM(Y381:Z381)</f>
        <v>25920</v>
      </c>
      <c r="AB381" s="158">
        <f t="shared" si="164"/>
        <v>25920</v>
      </c>
      <c r="AC381" s="158">
        <f t="shared" si="164"/>
        <v>25920</v>
      </c>
      <c r="AD381" s="159">
        <f t="shared" si="164"/>
        <v>25920</v>
      </c>
    </row>
    <row r="382" spans="1:30" x14ac:dyDescent="0.3">
      <c r="A382" s="255" t="s">
        <v>192</v>
      </c>
      <c r="B382" s="256" t="s">
        <v>211</v>
      </c>
      <c r="C382" s="165"/>
      <c r="D382" s="165"/>
      <c r="E382" s="236">
        <v>-6720</v>
      </c>
      <c r="F382" s="236">
        <v>-6720</v>
      </c>
      <c r="G382" s="236">
        <v>-6720</v>
      </c>
      <c r="H382" s="236">
        <v>-6720</v>
      </c>
      <c r="I382" s="236">
        <v>-6720</v>
      </c>
      <c r="J382" s="236">
        <v>-6720</v>
      </c>
      <c r="K382" s="135"/>
      <c r="L382" s="154">
        <f>L381</f>
        <v>6</v>
      </c>
      <c r="M382" s="154">
        <f>M381</f>
        <v>6</v>
      </c>
      <c r="N382" s="154">
        <f>N381</f>
        <v>12</v>
      </c>
      <c r="O382" s="155">
        <v>3</v>
      </c>
      <c r="P382" s="155">
        <v>9</v>
      </c>
      <c r="Q382" s="154">
        <v>12</v>
      </c>
      <c r="R382" s="154">
        <f>R381</f>
        <v>12</v>
      </c>
      <c r="S382" s="154">
        <f>S381</f>
        <v>12</v>
      </c>
      <c r="T382" s="154">
        <f>T381</f>
        <v>12</v>
      </c>
      <c r="U382" s="135"/>
      <c r="V382" s="157">
        <f t="shared" si="160"/>
        <v>0</v>
      </c>
      <c r="W382" s="157">
        <f t="shared" si="160"/>
        <v>-40320</v>
      </c>
      <c r="X382" s="157">
        <f t="shared" si="165"/>
        <v>-40320</v>
      </c>
      <c r="Y382" s="157">
        <f t="shared" si="166"/>
        <v>-20160</v>
      </c>
      <c r="Z382" s="157">
        <f t="shared" si="166"/>
        <v>-60480</v>
      </c>
      <c r="AA382" s="157">
        <f t="shared" si="167"/>
        <v>-80640</v>
      </c>
      <c r="AB382" s="158">
        <f t="shared" si="164"/>
        <v>-80640</v>
      </c>
      <c r="AC382" s="158">
        <f t="shared" si="164"/>
        <v>-80640</v>
      </c>
      <c r="AD382" s="159">
        <f t="shared" si="164"/>
        <v>-80640</v>
      </c>
    </row>
    <row r="383" spans="1:30" x14ac:dyDescent="0.3">
      <c r="A383" s="160" t="s">
        <v>192</v>
      </c>
      <c r="B383" s="234" t="s">
        <v>181</v>
      </c>
      <c r="C383" s="165"/>
      <c r="D383" s="165"/>
      <c r="E383" s="236">
        <v>2570</v>
      </c>
      <c r="F383" s="236">
        <v>2570</v>
      </c>
      <c r="G383" s="236">
        <v>2570</v>
      </c>
      <c r="H383" s="236">
        <v>2570</v>
      </c>
      <c r="I383" s="236">
        <v>2570</v>
      </c>
      <c r="J383" s="236">
        <v>2570</v>
      </c>
      <c r="K383" s="135"/>
      <c r="L383" s="154">
        <v>100</v>
      </c>
      <c r="M383" s="154">
        <v>100</v>
      </c>
      <c r="N383" s="154">
        <v>200</v>
      </c>
      <c r="O383" s="155">
        <v>50</v>
      </c>
      <c r="P383" s="155">
        <v>150</v>
      </c>
      <c r="Q383" s="154">
        <v>200</v>
      </c>
      <c r="R383" s="154">
        <v>200</v>
      </c>
      <c r="S383" s="154">
        <v>200</v>
      </c>
      <c r="T383" s="154">
        <v>200</v>
      </c>
      <c r="U383" s="135"/>
      <c r="V383" s="157">
        <f t="shared" si="160"/>
        <v>0</v>
      </c>
      <c r="W383" s="157">
        <f t="shared" si="160"/>
        <v>257000</v>
      </c>
      <c r="X383" s="157">
        <f t="shared" si="165"/>
        <v>257000</v>
      </c>
      <c r="Y383" s="157">
        <f t="shared" si="166"/>
        <v>128500</v>
      </c>
      <c r="Z383" s="157">
        <f t="shared" si="166"/>
        <v>385500</v>
      </c>
      <c r="AA383" s="157">
        <f t="shared" si="167"/>
        <v>514000</v>
      </c>
      <c r="AB383" s="158">
        <f t="shared" si="164"/>
        <v>514000</v>
      </c>
      <c r="AC383" s="158">
        <f t="shared" si="164"/>
        <v>514000</v>
      </c>
      <c r="AD383" s="159">
        <f t="shared" si="164"/>
        <v>514000</v>
      </c>
    </row>
    <row r="384" spans="1:30" x14ac:dyDescent="0.3">
      <c r="A384" s="160" t="s">
        <v>192</v>
      </c>
      <c r="B384" s="234" t="s">
        <v>182</v>
      </c>
      <c r="C384" s="165"/>
      <c r="D384" s="165"/>
      <c r="E384" s="236">
        <v>8060</v>
      </c>
      <c r="F384" s="236">
        <v>8060</v>
      </c>
      <c r="G384" s="236">
        <v>8060</v>
      </c>
      <c r="H384" s="236">
        <v>8060</v>
      </c>
      <c r="I384" s="236">
        <v>8060</v>
      </c>
      <c r="J384" s="236">
        <v>8060</v>
      </c>
      <c r="K384" s="135"/>
      <c r="L384" s="154">
        <v>34</v>
      </c>
      <c r="M384" s="154">
        <v>35</v>
      </c>
      <c r="N384" s="154">
        <v>69</v>
      </c>
      <c r="O384" s="155">
        <v>17</v>
      </c>
      <c r="P384" s="155">
        <v>52</v>
      </c>
      <c r="Q384" s="154">
        <v>69</v>
      </c>
      <c r="R384" s="154">
        <v>69</v>
      </c>
      <c r="S384" s="154">
        <v>69</v>
      </c>
      <c r="T384" s="154">
        <v>69</v>
      </c>
      <c r="U384" s="135"/>
      <c r="V384" s="157">
        <f t="shared" si="160"/>
        <v>0</v>
      </c>
      <c r="W384" s="157">
        <f t="shared" si="160"/>
        <v>282100</v>
      </c>
      <c r="X384" s="157">
        <f t="shared" si="165"/>
        <v>282100</v>
      </c>
      <c r="Y384" s="157">
        <f t="shared" si="166"/>
        <v>137020</v>
      </c>
      <c r="Z384" s="157">
        <f t="shared" si="166"/>
        <v>419120</v>
      </c>
      <c r="AA384" s="157">
        <f t="shared" si="167"/>
        <v>556140</v>
      </c>
      <c r="AB384" s="158">
        <f t="shared" si="164"/>
        <v>556140</v>
      </c>
      <c r="AC384" s="158">
        <f t="shared" si="164"/>
        <v>556140</v>
      </c>
      <c r="AD384" s="159">
        <f t="shared" si="164"/>
        <v>556140</v>
      </c>
    </row>
    <row r="385" spans="1:30" x14ac:dyDescent="0.3">
      <c r="A385" s="160" t="s">
        <v>192</v>
      </c>
      <c r="B385" s="234" t="s">
        <v>194</v>
      </c>
      <c r="C385" s="165"/>
      <c r="D385" s="165"/>
      <c r="E385" s="236">
        <v>90</v>
      </c>
      <c r="F385" s="153">
        <v>90</v>
      </c>
      <c r="G385" s="153">
        <v>90</v>
      </c>
      <c r="H385" s="153">
        <v>90</v>
      </c>
      <c r="I385" s="153">
        <v>90</v>
      </c>
      <c r="J385" s="153">
        <v>90</v>
      </c>
      <c r="K385" s="135"/>
      <c r="L385" s="154">
        <v>1</v>
      </c>
      <c r="M385" s="154">
        <v>2</v>
      </c>
      <c r="N385" s="154">
        <v>3</v>
      </c>
      <c r="O385" s="155">
        <v>1</v>
      </c>
      <c r="P385" s="155">
        <v>2</v>
      </c>
      <c r="Q385" s="154">
        <v>3</v>
      </c>
      <c r="R385" s="154">
        <v>3</v>
      </c>
      <c r="S385" s="154">
        <v>3</v>
      </c>
      <c r="T385" s="154">
        <v>3</v>
      </c>
      <c r="U385" s="135"/>
      <c r="V385" s="157">
        <f t="shared" si="160"/>
        <v>0</v>
      </c>
      <c r="W385" s="157">
        <f t="shared" si="160"/>
        <v>180</v>
      </c>
      <c r="X385" s="157">
        <f t="shared" si="165"/>
        <v>180</v>
      </c>
      <c r="Y385" s="157">
        <f t="shared" si="166"/>
        <v>90</v>
      </c>
      <c r="Z385" s="157">
        <f t="shared" si="166"/>
        <v>180</v>
      </c>
      <c r="AA385" s="157">
        <f t="shared" si="167"/>
        <v>270</v>
      </c>
      <c r="AB385" s="158">
        <f t="shared" si="164"/>
        <v>270</v>
      </c>
      <c r="AC385" s="158">
        <f t="shared" si="164"/>
        <v>270</v>
      </c>
      <c r="AD385" s="159">
        <f t="shared" si="164"/>
        <v>270</v>
      </c>
    </row>
    <row r="386" spans="1:30" ht="24.6" x14ac:dyDescent="0.3">
      <c r="A386" s="160" t="s">
        <v>192</v>
      </c>
      <c r="B386" s="234" t="s">
        <v>195</v>
      </c>
      <c r="C386" s="165"/>
      <c r="D386" s="165"/>
      <c r="E386" s="236">
        <v>140</v>
      </c>
      <c r="F386" s="153">
        <v>140</v>
      </c>
      <c r="G386" s="153">
        <v>140</v>
      </c>
      <c r="H386" s="153">
        <v>140</v>
      </c>
      <c r="I386" s="153">
        <v>140</v>
      </c>
      <c r="J386" s="153">
        <v>140</v>
      </c>
      <c r="K386" s="135"/>
      <c r="L386" s="154">
        <v>0</v>
      </c>
      <c r="M386" s="154">
        <v>0</v>
      </c>
      <c r="N386" s="154">
        <v>0</v>
      </c>
      <c r="O386" s="155">
        <v>0</v>
      </c>
      <c r="P386" s="155">
        <v>0</v>
      </c>
      <c r="Q386" s="154">
        <v>0</v>
      </c>
      <c r="R386" s="154">
        <v>0</v>
      </c>
      <c r="S386" s="154">
        <v>0</v>
      </c>
      <c r="T386" s="154">
        <v>0</v>
      </c>
      <c r="U386" s="135"/>
      <c r="V386" s="157">
        <f t="shared" si="160"/>
        <v>0</v>
      </c>
      <c r="W386" s="157">
        <f t="shared" si="160"/>
        <v>0</v>
      </c>
      <c r="X386" s="157">
        <f t="shared" si="165"/>
        <v>0</v>
      </c>
      <c r="Y386" s="157">
        <f t="shared" si="166"/>
        <v>0</v>
      </c>
      <c r="Z386" s="157">
        <f t="shared" si="166"/>
        <v>0</v>
      </c>
      <c r="AA386" s="157">
        <f t="shared" si="167"/>
        <v>0</v>
      </c>
      <c r="AB386" s="158">
        <f t="shared" si="164"/>
        <v>0</v>
      </c>
      <c r="AC386" s="158">
        <f t="shared" si="164"/>
        <v>0</v>
      </c>
      <c r="AD386" s="159">
        <f t="shared" si="164"/>
        <v>0</v>
      </c>
    </row>
    <row r="387" spans="1:30" x14ac:dyDescent="0.3">
      <c r="A387" s="150">
        <v>2813</v>
      </c>
      <c r="B387" s="151" t="s">
        <v>128</v>
      </c>
      <c r="C387" s="165"/>
      <c r="D387" s="165"/>
      <c r="E387" s="153"/>
      <c r="F387" s="153"/>
      <c r="G387" s="153"/>
      <c r="H387" s="153"/>
      <c r="I387" s="153"/>
      <c r="J387" s="153"/>
      <c r="K387" s="135"/>
      <c r="L387" s="154">
        <v>0</v>
      </c>
      <c r="M387" s="154">
        <v>0</v>
      </c>
      <c r="N387" s="154">
        <f>SUM(L387:M387)</f>
        <v>0</v>
      </c>
      <c r="O387" s="155">
        <v>0</v>
      </c>
      <c r="P387" s="155">
        <v>0</v>
      </c>
      <c r="Q387" s="154">
        <v>0</v>
      </c>
      <c r="R387" s="154">
        <v>0</v>
      </c>
      <c r="S387" s="154">
        <v>0</v>
      </c>
      <c r="T387" s="154">
        <v>0</v>
      </c>
      <c r="U387" s="135"/>
      <c r="V387" s="157">
        <f>L387*D387</f>
        <v>0</v>
      </c>
      <c r="W387" s="157">
        <f>M387*E387</f>
        <v>0</v>
      </c>
      <c r="X387" s="157">
        <f>V387+W387</f>
        <v>0</v>
      </c>
      <c r="Y387" s="157">
        <f>F387*O387</f>
        <v>0</v>
      </c>
      <c r="Z387" s="157">
        <f>G387*P387</f>
        <v>0</v>
      </c>
      <c r="AA387" s="157">
        <f>SUM(Y387:Z387)</f>
        <v>0</v>
      </c>
      <c r="AB387" s="158">
        <f>H387*R387</f>
        <v>0</v>
      </c>
      <c r="AC387" s="158">
        <f>I387*S387</f>
        <v>0</v>
      </c>
      <c r="AD387" s="159">
        <f>J387*T387</f>
        <v>0</v>
      </c>
    </row>
    <row r="388" spans="1:30" x14ac:dyDescent="0.3">
      <c r="A388" s="162" t="s">
        <v>177</v>
      </c>
      <c r="B388" s="163"/>
      <c r="C388" s="165"/>
      <c r="D388" s="165"/>
      <c r="E388" s="167"/>
      <c r="F388" s="167"/>
      <c r="G388" s="167"/>
      <c r="H388" s="167"/>
      <c r="I388" s="167"/>
      <c r="J388" s="167"/>
      <c r="K388" s="135"/>
      <c r="L388" s="166"/>
      <c r="M388" s="166"/>
      <c r="N388" s="166"/>
      <c r="O388" s="155"/>
      <c r="P388" s="155"/>
      <c r="Q388" s="155"/>
      <c r="R388" s="155"/>
      <c r="S388" s="155"/>
      <c r="T388" s="155"/>
      <c r="U388" s="135"/>
      <c r="V388" s="157">
        <f>SUM(V371:V387)</f>
        <v>0</v>
      </c>
      <c r="W388" s="157">
        <f t="shared" ref="W388:AD388" si="168">SUM(W371:W387)</f>
        <v>1795850</v>
      </c>
      <c r="X388" s="157">
        <f t="shared" si="168"/>
        <v>1795850</v>
      </c>
      <c r="Y388" s="157">
        <f t="shared" si="168"/>
        <v>906080</v>
      </c>
      <c r="Z388" s="157">
        <f t="shared" si="168"/>
        <v>2716120</v>
      </c>
      <c r="AA388" s="157">
        <f t="shared" si="168"/>
        <v>3622200</v>
      </c>
      <c r="AB388" s="157">
        <f t="shared" si="168"/>
        <v>3657550</v>
      </c>
      <c r="AC388" s="157">
        <f t="shared" si="168"/>
        <v>3715960</v>
      </c>
      <c r="AD388" s="157">
        <f t="shared" si="168"/>
        <v>3778850</v>
      </c>
    </row>
    <row r="389" spans="1:30" x14ac:dyDescent="0.3">
      <c r="A389" s="190"/>
      <c r="B389" s="163"/>
      <c r="C389" s="165"/>
      <c r="D389" s="165"/>
      <c r="E389" s="167"/>
      <c r="F389" s="167"/>
      <c r="G389" s="167"/>
      <c r="H389" s="167"/>
      <c r="I389" s="167"/>
      <c r="J389" s="167"/>
      <c r="K389" s="135"/>
      <c r="L389" s="166"/>
      <c r="M389" s="166"/>
      <c r="N389" s="166"/>
      <c r="O389" s="155"/>
      <c r="P389" s="155"/>
      <c r="Q389" s="155"/>
      <c r="R389" s="155"/>
      <c r="S389" s="155"/>
      <c r="T389" s="155"/>
      <c r="U389" s="135"/>
      <c r="V389" s="157"/>
      <c r="W389" s="157"/>
      <c r="X389" s="157"/>
      <c r="Y389" s="157"/>
      <c r="Z389" s="157"/>
      <c r="AA389" s="157"/>
      <c r="AB389" s="158"/>
      <c r="AC389" s="157"/>
      <c r="AD389" s="159"/>
    </row>
    <row r="390" spans="1:30" x14ac:dyDescent="0.3">
      <c r="A390" s="162" t="s">
        <v>178</v>
      </c>
      <c r="B390" s="163"/>
      <c r="C390" s="165"/>
      <c r="D390" s="165"/>
      <c r="E390" s="167"/>
      <c r="F390" s="167"/>
      <c r="G390" s="167"/>
      <c r="H390" s="167"/>
      <c r="I390" s="167"/>
      <c r="J390" s="167"/>
      <c r="K390" s="135"/>
      <c r="L390" s="166"/>
      <c r="M390" s="166"/>
      <c r="N390" s="166"/>
      <c r="O390" s="155"/>
      <c r="P390" s="155"/>
      <c r="Q390" s="155"/>
      <c r="R390" s="155"/>
      <c r="S390" s="155"/>
      <c r="T390" s="155"/>
      <c r="U390" s="135"/>
      <c r="V390" s="157"/>
      <c r="W390" s="157"/>
      <c r="X390" s="157"/>
      <c r="Y390" s="157"/>
      <c r="Z390" s="157"/>
      <c r="AA390" s="157"/>
      <c r="AB390" s="158"/>
      <c r="AC390" s="157"/>
      <c r="AD390" s="159"/>
    </row>
    <row r="391" spans="1:30" x14ac:dyDescent="0.3">
      <c r="A391" s="150">
        <v>3053</v>
      </c>
      <c r="B391" s="151" t="s">
        <v>110</v>
      </c>
      <c r="C391" s="165"/>
      <c r="D391" s="165"/>
      <c r="E391" s="153">
        <v>35</v>
      </c>
      <c r="F391" s="153">
        <v>35</v>
      </c>
      <c r="G391" s="153">
        <v>35</v>
      </c>
      <c r="H391" s="153">
        <v>35</v>
      </c>
      <c r="I391" s="153">
        <v>35</v>
      </c>
      <c r="J391" s="153">
        <v>35</v>
      </c>
      <c r="K391" s="135"/>
      <c r="L391" s="166"/>
      <c r="M391" s="154">
        <v>116</v>
      </c>
      <c r="N391" s="154">
        <v>116</v>
      </c>
      <c r="O391" s="155">
        <v>28</v>
      </c>
      <c r="P391" s="155">
        <v>83</v>
      </c>
      <c r="Q391" s="156">
        <v>111</v>
      </c>
      <c r="R391" s="156">
        <v>106</v>
      </c>
      <c r="S391" s="156">
        <v>101</v>
      </c>
      <c r="T391" s="156">
        <v>96</v>
      </c>
      <c r="U391" s="135"/>
      <c r="V391" s="157">
        <f t="shared" ref="V391:W406" si="169">L391*D391</f>
        <v>0</v>
      </c>
      <c r="W391" s="157">
        <f t="shared" si="169"/>
        <v>4060</v>
      </c>
      <c r="X391" s="157">
        <f t="shared" ref="X391:X396" si="170">V391+W391</f>
        <v>4060</v>
      </c>
      <c r="Y391" s="157">
        <f t="shared" ref="Y391:Z406" si="171">F391*O391</f>
        <v>980</v>
      </c>
      <c r="Z391" s="157">
        <f t="shared" si="171"/>
        <v>2905</v>
      </c>
      <c r="AA391" s="157">
        <f t="shared" ref="AA391:AA397" si="172">SUM(Y391:Z391)</f>
        <v>3885</v>
      </c>
      <c r="AB391" s="158">
        <f>H391*R391</f>
        <v>3710</v>
      </c>
      <c r="AC391" s="158">
        <f>I391*S391</f>
        <v>3535</v>
      </c>
      <c r="AD391" s="159">
        <f>J391*T391</f>
        <v>3360</v>
      </c>
    </row>
    <row r="392" spans="1:30" x14ac:dyDescent="0.3">
      <c r="A392" s="150">
        <v>3451</v>
      </c>
      <c r="B392" s="151" t="s">
        <v>111</v>
      </c>
      <c r="C392" s="165"/>
      <c r="D392" s="165"/>
      <c r="E392" s="153">
        <v>20</v>
      </c>
      <c r="F392" s="153">
        <v>20</v>
      </c>
      <c r="G392" s="153">
        <v>20</v>
      </c>
      <c r="H392" s="153">
        <v>20</v>
      </c>
      <c r="I392" s="153">
        <v>20</v>
      </c>
      <c r="J392" s="153">
        <v>20</v>
      </c>
      <c r="K392" s="135"/>
      <c r="L392" s="166"/>
      <c r="M392" s="154">
        <v>1</v>
      </c>
      <c r="N392" s="154">
        <v>1</v>
      </c>
      <c r="O392" s="155">
        <v>0</v>
      </c>
      <c r="P392" s="155">
        <v>1</v>
      </c>
      <c r="Q392" s="156">
        <v>1</v>
      </c>
      <c r="R392" s="156">
        <v>1</v>
      </c>
      <c r="S392" s="156">
        <v>1</v>
      </c>
      <c r="T392" s="156">
        <v>1</v>
      </c>
      <c r="U392" s="135"/>
      <c r="V392" s="157">
        <f t="shared" si="169"/>
        <v>0</v>
      </c>
      <c r="W392" s="157">
        <f t="shared" si="169"/>
        <v>20</v>
      </c>
      <c r="X392" s="157">
        <f t="shared" si="170"/>
        <v>20</v>
      </c>
      <c r="Y392" s="157">
        <f t="shared" si="171"/>
        <v>0</v>
      </c>
      <c r="Z392" s="157">
        <f t="shared" si="171"/>
        <v>20</v>
      </c>
      <c r="AA392" s="157">
        <f t="shared" si="172"/>
        <v>20</v>
      </c>
      <c r="AB392" s="158">
        <f t="shared" ref="AB392:AD406" si="173">H392*R392</f>
        <v>20</v>
      </c>
      <c r="AC392" s="158">
        <f t="shared" si="173"/>
        <v>20</v>
      </c>
      <c r="AD392" s="159">
        <f t="shared" si="173"/>
        <v>20</v>
      </c>
    </row>
    <row r="393" spans="1:30" ht="24.6" x14ac:dyDescent="0.3">
      <c r="A393" s="150">
        <v>3454</v>
      </c>
      <c r="B393" s="151" t="s">
        <v>112</v>
      </c>
      <c r="C393" s="165"/>
      <c r="D393" s="165"/>
      <c r="E393" s="153">
        <v>20</v>
      </c>
      <c r="F393" s="153">
        <v>20</v>
      </c>
      <c r="G393" s="153">
        <v>20</v>
      </c>
      <c r="H393" s="153">
        <v>20</v>
      </c>
      <c r="I393" s="153">
        <v>20</v>
      </c>
      <c r="J393" s="153">
        <v>20</v>
      </c>
      <c r="K393" s="135"/>
      <c r="L393" s="166"/>
      <c r="M393" s="154">
        <v>51</v>
      </c>
      <c r="N393" s="154">
        <v>51</v>
      </c>
      <c r="O393" s="155">
        <v>12</v>
      </c>
      <c r="P393" s="155">
        <v>38</v>
      </c>
      <c r="Q393" s="156">
        <v>50</v>
      </c>
      <c r="R393" s="156">
        <v>49</v>
      </c>
      <c r="S393" s="156">
        <v>48</v>
      </c>
      <c r="T393" s="156">
        <v>48</v>
      </c>
      <c r="U393" s="135"/>
      <c r="V393" s="157">
        <f t="shared" si="169"/>
        <v>0</v>
      </c>
      <c r="W393" s="157">
        <f t="shared" si="169"/>
        <v>1020</v>
      </c>
      <c r="X393" s="157">
        <f t="shared" si="170"/>
        <v>1020</v>
      </c>
      <c r="Y393" s="157">
        <f t="shared" si="171"/>
        <v>240</v>
      </c>
      <c r="Z393" s="157">
        <f t="shared" si="171"/>
        <v>760</v>
      </c>
      <c r="AA393" s="157">
        <f t="shared" si="172"/>
        <v>1000</v>
      </c>
      <c r="AB393" s="158">
        <f t="shared" si="173"/>
        <v>980</v>
      </c>
      <c r="AC393" s="158">
        <f t="shared" si="173"/>
        <v>960</v>
      </c>
      <c r="AD393" s="159">
        <f t="shared" si="173"/>
        <v>960</v>
      </c>
    </row>
    <row r="394" spans="1:30" x14ac:dyDescent="0.3">
      <c r="A394" s="150">
        <v>3462</v>
      </c>
      <c r="B394" s="151" t="s">
        <v>118</v>
      </c>
      <c r="C394" s="165"/>
      <c r="D394" s="165"/>
      <c r="E394" s="153">
        <v>20</v>
      </c>
      <c r="F394" s="153">
        <v>20</v>
      </c>
      <c r="G394" s="153">
        <v>20</v>
      </c>
      <c r="H394" s="153">
        <v>20</v>
      </c>
      <c r="I394" s="153">
        <v>20</v>
      </c>
      <c r="J394" s="153">
        <v>20</v>
      </c>
      <c r="K394" s="135"/>
      <c r="L394" s="166"/>
      <c r="M394" s="154">
        <v>172</v>
      </c>
      <c r="N394" s="154">
        <v>172</v>
      </c>
      <c r="O394" s="155">
        <v>45</v>
      </c>
      <c r="P394" s="155">
        <v>135</v>
      </c>
      <c r="Q394" s="156">
        <v>180</v>
      </c>
      <c r="R394" s="156">
        <v>189</v>
      </c>
      <c r="S394" s="156">
        <v>199</v>
      </c>
      <c r="T394" s="156">
        <v>209</v>
      </c>
      <c r="U394" s="135"/>
      <c r="V394" s="157">
        <f t="shared" si="169"/>
        <v>0</v>
      </c>
      <c r="W394" s="157">
        <f t="shared" si="169"/>
        <v>3440</v>
      </c>
      <c r="X394" s="157">
        <f t="shared" si="170"/>
        <v>3440</v>
      </c>
      <c r="Y394" s="157">
        <f t="shared" si="171"/>
        <v>900</v>
      </c>
      <c r="Z394" s="157">
        <f t="shared" si="171"/>
        <v>2700</v>
      </c>
      <c r="AA394" s="157">
        <f t="shared" si="172"/>
        <v>3600</v>
      </c>
      <c r="AB394" s="158">
        <f t="shared" si="173"/>
        <v>3780</v>
      </c>
      <c r="AC394" s="158">
        <f t="shared" si="173"/>
        <v>3980</v>
      </c>
      <c r="AD394" s="159">
        <f t="shared" si="173"/>
        <v>4180</v>
      </c>
    </row>
    <row r="395" spans="1:30" x14ac:dyDescent="0.3">
      <c r="A395" s="150">
        <v>3463</v>
      </c>
      <c r="B395" s="151" t="s">
        <v>119</v>
      </c>
      <c r="C395" s="165"/>
      <c r="D395" s="165"/>
      <c r="E395" s="153">
        <v>20</v>
      </c>
      <c r="F395" s="153">
        <v>20</v>
      </c>
      <c r="G395" s="153">
        <v>20</v>
      </c>
      <c r="H395" s="153">
        <v>20</v>
      </c>
      <c r="I395" s="153">
        <v>20</v>
      </c>
      <c r="J395" s="153">
        <v>20</v>
      </c>
      <c r="K395" s="135"/>
      <c r="L395" s="166"/>
      <c r="M395" s="154">
        <v>438</v>
      </c>
      <c r="N395" s="154">
        <v>438</v>
      </c>
      <c r="O395" s="155">
        <v>128</v>
      </c>
      <c r="P395" s="155">
        <v>384</v>
      </c>
      <c r="Q395" s="156">
        <v>512</v>
      </c>
      <c r="R395" s="156">
        <v>597</v>
      </c>
      <c r="S395" s="156">
        <v>697</v>
      </c>
      <c r="T395" s="156">
        <v>813</v>
      </c>
      <c r="U395" s="135"/>
      <c r="V395" s="157">
        <f t="shared" si="169"/>
        <v>0</v>
      </c>
      <c r="W395" s="157">
        <f t="shared" si="169"/>
        <v>8760</v>
      </c>
      <c r="X395" s="157">
        <f t="shared" si="170"/>
        <v>8760</v>
      </c>
      <c r="Y395" s="157">
        <f t="shared" si="171"/>
        <v>2560</v>
      </c>
      <c r="Z395" s="157">
        <f t="shared" si="171"/>
        <v>7680</v>
      </c>
      <c r="AA395" s="157">
        <f t="shared" si="172"/>
        <v>10240</v>
      </c>
      <c r="AB395" s="158">
        <f t="shared" si="173"/>
        <v>11940</v>
      </c>
      <c r="AC395" s="158">
        <f t="shared" si="173"/>
        <v>13940</v>
      </c>
      <c r="AD395" s="159">
        <f t="shared" si="173"/>
        <v>16260</v>
      </c>
    </row>
    <row r="396" spans="1:30" x14ac:dyDescent="0.3">
      <c r="A396" s="150">
        <v>3464</v>
      </c>
      <c r="B396" s="151" t="s">
        <v>120</v>
      </c>
      <c r="C396" s="165"/>
      <c r="D396" s="165"/>
      <c r="E396" s="153">
        <v>20</v>
      </c>
      <c r="F396" s="153">
        <v>20</v>
      </c>
      <c r="G396" s="153">
        <v>20</v>
      </c>
      <c r="H396" s="153">
        <v>20</v>
      </c>
      <c r="I396" s="153">
        <v>20</v>
      </c>
      <c r="J396" s="153">
        <v>20</v>
      </c>
      <c r="K396" s="135"/>
      <c r="L396" s="166"/>
      <c r="M396" s="154">
        <v>861</v>
      </c>
      <c r="N396" s="154">
        <v>861</v>
      </c>
      <c r="O396" s="155">
        <v>184</v>
      </c>
      <c r="P396" s="155">
        <v>554</v>
      </c>
      <c r="Q396" s="156">
        <v>738</v>
      </c>
      <c r="R396" s="156">
        <v>452</v>
      </c>
      <c r="S396" s="156">
        <v>387</v>
      </c>
      <c r="T396" s="156">
        <v>332</v>
      </c>
      <c r="U396" s="135"/>
      <c r="V396" s="157">
        <f t="shared" si="169"/>
        <v>0</v>
      </c>
      <c r="W396" s="157">
        <f t="shared" si="169"/>
        <v>17220</v>
      </c>
      <c r="X396" s="157">
        <f t="shared" si="170"/>
        <v>17220</v>
      </c>
      <c r="Y396" s="157">
        <f t="shared" si="171"/>
        <v>3680</v>
      </c>
      <c r="Z396" s="157">
        <f t="shared" si="171"/>
        <v>11080</v>
      </c>
      <c r="AA396" s="157">
        <f t="shared" si="172"/>
        <v>14760</v>
      </c>
      <c r="AB396" s="158">
        <f t="shared" si="173"/>
        <v>9040</v>
      </c>
      <c r="AC396" s="158">
        <f t="shared" si="173"/>
        <v>7740</v>
      </c>
      <c r="AD396" s="159">
        <f t="shared" si="173"/>
        <v>6640</v>
      </c>
    </row>
    <row r="397" spans="1:30" x14ac:dyDescent="0.3">
      <c r="A397" s="160">
        <v>3802</v>
      </c>
      <c r="B397" s="151" t="s">
        <v>121</v>
      </c>
      <c r="C397" s="165"/>
      <c r="D397" s="165"/>
      <c r="E397" s="153">
        <v>20</v>
      </c>
      <c r="F397" s="153">
        <v>20</v>
      </c>
      <c r="G397" s="153">
        <v>20</v>
      </c>
      <c r="H397" s="153">
        <v>20</v>
      </c>
      <c r="I397" s="153">
        <v>20</v>
      </c>
      <c r="J397" s="153">
        <v>20</v>
      </c>
      <c r="K397" s="135"/>
      <c r="L397" s="166"/>
      <c r="M397" s="154">
        <v>13</v>
      </c>
      <c r="N397" s="154">
        <v>13</v>
      </c>
      <c r="O397" s="155">
        <v>3</v>
      </c>
      <c r="P397" s="155">
        <v>9</v>
      </c>
      <c r="Q397" s="156">
        <v>12</v>
      </c>
      <c r="R397" s="156">
        <v>11</v>
      </c>
      <c r="S397" s="156">
        <v>12</v>
      </c>
      <c r="T397" s="156">
        <v>12</v>
      </c>
      <c r="U397" s="135"/>
      <c r="V397" s="157">
        <f t="shared" si="169"/>
        <v>0</v>
      </c>
      <c r="W397" s="157">
        <f t="shared" si="169"/>
        <v>260</v>
      </c>
      <c r="X397" s="157">
        <f>V397+W397</f>
        <v>260</v>
      </c>
      <c r="Y397" s="157">
        <f t="shared" si="171"/>
        <v>60</v>
      </c>
      <c r="Z397" s="157">
        <f t="shared" si="171"/>
        <v>180</v>
      </c>
      <c r="AA397" s="157">
        <f t="shared" si="172"/>
        <v>240</v>
      </c>
      <c r="AB397" s="158">
        <f t="shared" si="173"/>
        <v>220</v>
      </c>
      <c r="AC397" s="158">
        <f t="shared" si="173"/>
        <v>240</v>
      </c>
      <c r="AD397" s="159">
        <f t="shared" si="173"/>
        <v>240</v>
      </c>
    </row>
    <row r="398" spans="1:30" x14ac:dyDescent="0.3">
      <c r="A398" s="150">
        <v>3806</v>
      </c>
      <c r="B398" s="151" t="s">
        <v>124</v>
      </c>
      <c r="C398" s="165"/>
      <c r="D398" s="165"/>
      <c r="E398" s="153">
        <v>45</v>
      </c>
      <c r="F398" s="153">
        <v>45</v>
      </c>
      <c r="G398" s="153">
        <v>45</v>
      </c>
      <c r="H398" s="153">
        <v>45</v>
      </c>
      <c r="I398" s="153">
        <v>45</v>
      </c>
      <c r="J398" s="153">
        <v>45</v>
      </c>
      <c r="K398" s="135"/>
      <c r="L398" s="166"/>
      <c r="M398" s="154">
        <v>6725</v>
      </c>
      <c r="N398" s="154">
        <v>6725</v>
      </c>
      <c r="O398" s="155">
        <v>1745</v>
      </c>
      <c r="P398" s="155">
        <v>5236</v>
      </c>
      <c r="Q398" s="156">
        <v>6981</v>
      </c>
      <c r="R398" s="156">
        <v>7247</v>
      </c>
      <c r="S398" s="156">
        <v>7523</v>
      </c>
      <c r="T398" s="156">
        <v>7810</v>
      </c>
      <c r="U398" s="135"/>
      <c r="V398" s="157">
        <f t="shared" si="169"/>
        <v>0</v>
      </c>
      <c r="W398" s="157">
        <f t="shared" si="169"/>
        <v>302625</v>
      </c>
      <c r="X398" s="157">
        <f>V398+W398</f>
        <v>302625</v>
      </c>
      <c r="Y398" s="157">
        <f t="shared" si="171"/>
        <v>78525</v>
      </c>
      <c r="Z398" s="157">
        <f t="shared" si="171"/>
        <v>235620</v>
      </c>
      <c r="AA398" s="157">
        <f>SUM(Y398:Z398)</f>
        <v>314145</v>
      </c>
      <c r="AB398" s="158">
        <f t="shared" si="173"/>
        <v>326115</v>
      </c>
      <c r="AC398" s="158">
        <f t="shared" si="173"/>
        <v>338535</v>
      </c>
      <c r="AD398" s="159">
        <f t="shared" si="173"/>
        <v>351450</v>
      </c>
    </row>
    <row r="399" spans="1:30" x14ac:dyDescent="0.3">
      <c r="A399" s="160">
        <v>3812</v>
      </c>
      <c r="B399" s="151" t="s">
        <v>127</v>
      </c>
      <c r="C399" s="165"/>
      <c r="D399" s="165"/>
      <c r="E399" s="153">
        <v>4440</v>
      </c>
      <c r="F399" s="153">
        <v>4440</v>
      </c>
      <c r="G399" s="153">
        <v>4440</v>
      </c>
      <c r="H399" s="153">
        <v>4440</v>
      </c>
      <c r="I399" s="153">
        <v>4440</v>
      </c>
      <c r="J399" s="153">
        <v>4440</v>
      </c>
      <c r="K399" s="135"/>
      <c r="L399" s="166"/>
      <c r="M399" s="154">
        <v>48</v>
      </c>
      <c r="N399" s="154">
        <v>48</v>
      </c>
      <c r="O399" s="155">
        <v>12</v>
      </c>
      <c r="P399" s="155">
        <v>36</v>
      </c>
      <c r="Q399" s="156">
        <v>48</v>
      </c>
      <c r="R399" s="156">
        <v>48</v>
      </c>
      <c r="S399" s="156">
        <v>48</v>
      </c>
      <c r="T399" s="156">
        <v>48</v>
      </c>
      <c r="U399" s="135"/>
      <c r="V399" s="157">
        <f t="shared" si="169"/>
        <v>0</v>
      </c>
      <c r="W399" s="157">
        <f t="shared" si="169"/>
        <v>213120</v>
      </c>
      <c r="X399" s="157">
        <f>V399+W399</f>
        <v>213120</v>
      </c>
      <c r="Y399" s="157">
        <f t="shared" si="171"/>
        <v>53280</v>
      </c>
      <c r="Z399" s="157">
        <f t="shared" si="171"/>
        <v>159840</v>
      </c>
      <c r="AA399" s="157">
        <f>SUM(Y399:Z399)</f>
        <v>213120</v>
      </c>
      <c r="AB399" s="158">
        <f t="shared" si="173"/>
        <v>213120</v>
      </c>
      <c r="AC399" s="158">
        <f t="shared" si="173"/>
        <v>213120</v>
      </c>
      <c r="AD399" s="159">
        <f t="shared" si="173"/>
        <v>213120</v>
      </c>
    </row>
    <row r="400" spans="1:30" x14ac:dyDescent="0.3">
      <c r="A400" s="160" t="s">
        <v>192</v>
      </c>
      <c r="B400" s="234" t="s">
        <v>186</v>
      </c>
      <c r="C400" s="165"/>
      <c r="D400" s="165"/>
      <c r="E400" s="236">
        <v>485</v>
      </c>
      <c r="F400" s="236">
        <v>485</v>
      </c>
      <c r="G400" s="236">
        <v>485</v>
      </c>
      <c r="H400" s="236">
        <v>485</v>
      </c>
      <c r="I400" s="236">
        <v>485</v>
      </c>
      <c r="J400" s="236">
        <v>485</v>
      </c>
      <c r="K400" s="135"/>
      <c r="L400" s="154"/>
      <c r="M400" s="154">
        <v>50</v>
      </c>
      <c r="N400" s="154">
        <v>50</v>
      </c>
      <c r="O400" s="155">
        <v>12</v>
      </c>
      <c r="P400" s="155">
        <v>38</v>
      </c>
      <c r="Q400" s="154">
        <v>50</v>
      </c>
      <c r="R400" s="154">
        <v>50</v>
      </c>
      <c r="S400" s="154">
        <v>50</v>
      </c>
      <c r="T400" s="154">
        <v>50</v>
      </c>
      <c r="U400" s="135"/>
      <c r="V400" s="157">
        <f t="shared" si="169"/>
        <v>0</v>
      </c>
      <c r="W400" s="157">
        <f t="shared" si="169"/>
        <v>24250</v>
      </c>
      <c r="X400" s="157">
        <f>V400+W400</f>
        <v>24250</v>
      </c>
      <c r="Y400" s="157">
        <f t="shared" si="171"/>
        <v>5820</v>
      </c>
      <c r="Z400" s="157">
        <f t="shared" si="171"/>
        <v>18430</v>
      </c>
      <c r="AA400" s="157">
        <f>SUM(Y400:Z400)</f>
        <v>24250</v>
      </c>
      <c r="AB400" s="158">
        <f t="shared" si="173"/>
        <v>24250</v>
      </c>
      <c r="AC400" s="158">
        <f t="shared" si="173"/>
        <v>24250</v>
      </c>
      <c r="AD400" s="159">
        <f t="shared" si="173"/>
        <v>24250</v>
      </c>
    </row>
    <row r="401" spans="1:30" x14ac:dyDescent="0.3">
      <c r="A401" s="255" t="s">
        <v>192</v>
      </c>
      <c r="B401" s="256" t="s">
        <v>210</v>
      </c>
      <c r="C401" s="165"/>
      <c r="D401" s="165"/>
      <c r="E401" s="236">
        <v>1080</v>
      </c>
      <c r="F401" s="236">
        <v>1080</v>
      </c>
      <c r="G401" s="236">
        <v>1080</v>
      </c>
      <c r="H401" s="236">
        <v>1080</v>
      </c>
      <c r="I401" s="236">
        <v>1080</v>
      </c>
      <c r="J401" s="236">
        <v>1080</v>
      </c>
      <c r="K401" s="135"/>
      <c r="L401" s="166"/>
      <c r="M401" s="154">
        <v>5</v>
      </c>
      <c r="N401" s="154">
        <v>5</v>
      </c>
      <c r="O401" s="155">
        <v>1</v>
      </c>
      <c r="P401" s="155">
        <v>4</v>
      </c>
      <c r="Q401" s="154">
        <v>5</v>
      </c>
      <c r="R401" s="154">
        <v>5</v>
      </c>
      <c r="S401" s="154">
        <v>5</v>
      </c>
      <c r="T401" s="154">
        <v>5</v>
      </c>
      <c r="U401" s="135"/>
      <c r="V401" s="157">
        <f t="shared" si="169"/>
        <v>0</v>
      </c>
      <c r="W401" s="157">
        <f t="shared" si="169"/>
        <v>5400</v>
      </c>
      <c r="X401" s="157">
        <f t="shared" ref="X401:X406" si="174">V401+W401</f>
        <v>5400</v>
      </c>
      <c r="Y401" s="157">
        <f t="shared" si="171"/>
        <v>1080</v>
      </c>
      <c r="Z401" s="157">
        <f t="shared" si="171"/>
        <v>4320</v>
      </c>
      <c r="AA401" s="157">
        <f t="shared" ref="AA401:AA406" si="175">SUM(Y401:Z401)</f>
        <v>5400</v>
      </c>
      <c r="AB401" s="158">
        <f t="shared" si="173"/>
        <v>5400</v>
      </c>
      <c r="AC401" s="158">
        <f t="shared" si="173"/>
        <v>5400</v>
      </c>
      <c r="AD401" s="159">
        <f t="shared" si="173"/>
        <v>5400</v>
      </c>
    </row>
    <row r="402" spans="1:30" x14ac:dyDescent="0.3">
      <c r="A402" s="255" t="s">
        <v>192</v>
      </c>
      <c r="B402" s="256" t="s">
        <v>211</v>
      </c>
      <c r="C402" s="165"/>
      <c r="D402" s="165"/>
      <c r="E402" s="236">
        <v>-3360</v>
      </c>
      <c r="F402" s="236">
        <v>-3360</v>
      </c>
      <c r="G402" s="236">
        <v>-3360</v>
      </c>
      <c r="H402" s="236">
        <v>-3360</v>
      </c>
      <c r="I402" s="236">
        <v>-3360</v>
      </c>
      <c r="J402" s="236">
        <v>-3360</v>
      </c>
      <c r="K402" s="135"/>
      <c r="L402" s="154"/>
      <c r="M402" s="154">
        <f>M401</f>
        <v>5</v>
      </c>
      <c r="N402" s="154">
        <f>N401</f>
        <v>5</v>
      </c>
      <c r="O402" s="155">
        <v>1</v>
      </c>
      <c r="P402" s="155">
        <v>4</v>
      </c>
      <c r="Q402" s="154">
        <v>5</v>
      </c>
      <c r="R402" s="154">
        <f>R401</f>
        <v>5</v>
      </c>
      <c r="S402" s="154">
        <f>S401</f>
        <v>5</v>
      </c>
      <c r="T402" s="154">
        <f>T401</f>
        <v>5</v>
      </c>
      <c r="U402" s="135"/>
      <c r="V402" s="157">
        <f t="shared" si="169"/>
        <v>0</v>
      </c>
      <c r="W402" s="157">
        <f t="shared" si="169"/>
        <v>-16800</v>
      </c>
      <c r="X402" s="157">
        <f t="shared" si="174"/>
        <v>-16800</v>
      </c>
      <c r="Y402" s="157">
        <f t="shared" si="171"/>
        <v>-3360</v>
      </c>
      <c r="Z402" s="157">
        <f t="shared" si="171"/>
        <v>-13440</v>
      </c>
      <c r="AA402" s="157">
        <f t="shared" si="175"/>
        <v>-16800</v>
      </c>
      <c r="AB402" s="158">
        <f t="shared" si="173"/>
        <v>-16800</v>
      </c>
      <c r="AC402" s="158">
        <f t="shared" si="173"/>
        <v>-16800</v>
      </c>
      <c r="AD402" s="159">
        <f t="shared" si="173"/>
        <v>-16800</v>
      </c>
    </row>
    <row r="403" spans="1:30" x14ac:dyDescent="0.3">
      <c r="A403" s="160" t="s">
        <v>192</v>
      </c>
      <c r="B403" s="234" t="s">
        <v>181</v>
      </c>
      <c r="C403" s="165"/>
      <c r="D403" s="165"/>
      <c r="E403" s="236">
        <v>1285</v>
      </c>
      <c r="F403" s="236">
        <v>1285</v>
      </c>
      <c r="G403" s="236">
        <v>1285</v>
      </c>
      <c r="H403" s="236">
        <v>1285</v>
      </c>
      <c r="I403" s="236">
        <v>1285</v>
      </c>
      <c r="J403" s="236">
        <v>1285</v>
      </c>
      <c r="K403" s="135"/>
      <c r="L403" s="154"/>
      <c r="M403" s="154">
        <v>90</v>
      </c>
      <c r="N403" s="154">
        <v>90</v>
      </c>
      <c r="O403" s="155">
        <v>22</v>
      </c>
      <c r="P403" s="155">
        <v>68</v>
      </c>
      <c r="Q403" s="154">
        <v>90</v>
      </c>
      <c r="R403" s="154">
        <v>90</v>
      </c>
      <c r="S403" s="154">
        <v>90</v>
      </c>
      <c r="T403" s="154">
        <v>90</v>
      </c>
      <c r="U403" s="135"/>
      <c r="V403" s="157">
        <f t="shared" si="169"/>
        <v>0</v>
      </c>
      <c r="W403" s="157">
        <f t="shared" si="169"/>
        <v>115650</v>
      </c>
      <c r="X403" s="157">
        <f t="shared" si="174"/>
        <v>115650</v>
      </c>
      <c r="Y403" s="157">
        <f t="shared" si="171"/>
        <v>28270</v>
      </c>
      <c r="Z403" s="157">
        <f t="shared" si="171"/>
        <v>87380</v>
      </c>
      <c r="AA403" s="157">
        <f t="shared" si="175"/>
        <v>115650</v>
      </c>
      <c r="AB403" s="158">
        <f t="shared" si="173"/>
        <v>115650</v>
      </c>
      <c r="AC403" s="158">
        <f t="shared" si="173"/>
        <v>115650</v>
      </c>
      <c r="AD403" s="159">
        <f t="shared" si="173"/>
        <v>115650</v>
      </c>
    </row>
    <row r="404" spans="1:30" x14ac:dyDescent="0.3">
      <c r="A404" s="160" t="s">
        <v>192</v>
      </c>
      <c r="B404" s="234" t="s">
        <v>182</v>
      </c>
      <c r="C404" s="165"/>
      <c r="D404" s="165"/>
      <c r="E404" s="236">
        <v>4030</v>
      </c>
      <c r="F404" s="236">
        <v>4030</v>
      </c>
      <c r="G404" s="236">
        <v>4030</v>
      </c>
      <c r="H404" s="236">
        <v>4030</v>
      </c>
      <c r="I404" s="236">
        <v>4030</v>
      </c>
      <c r="J404" s="236">
        <v>4030</v>
      </c>
      <c r="K404" s="135"/>
      <c r="L404" s="154"/>
      <c r="M404" s="154">
        <v>14</v>
      </c>
      <c r="N404" s="154">
        <v>14</v>
      </c>
      <c r="O404" s="155">
        <v>4</v>
      </c>
      <c r="P404" s="155">
        <v>10</v>
      </c>
      <c r="Q404" s="154">
        <v>14</v>
      </c>
      <c r="R404" s="154">
        <v>14</v>
      </c>
      <c r="S404" s="154">
        <v>14</v>
      </c>
      <c r="T404" s="154">
        <v>14</v>
      </c>
      <c r="U404" s="135"/>
      <c r="V404" s="157">
        <f t="shared" si="169"/>
        <v>0</v>
      </c>
      <c r="W404" s="157">
        <f t="shared" si="169"/>
        <v>56420</v>
      </c>
      <c r="X404" s="157">
        <f t="shared" si="174"/>
        <v>56420</v>
      </c>
      <c r="Y404" s="157">
        <f t="shared" si="171"/>
        <v>16120</v>
      </c>
      <c r="Z404" s="157">
        <f t="shared" si="171"/>
        <v>40300</v>
      </c>
      <c r="AA404" s="157">
        <f t="shared" si="175"/>
        <v>56420</v>
      </c>
      <c r="AB404" s="158">
        <f t="shared" si="173"/>
        <v>56420</v>
      </c>
      <c r="AC404" s="158">
        <f t="shared" si="173"/>
        <v>56420</v>
      </c>
      <c r="AD404" s="159">
        <f t="shared" si="173"/>
        <v>56420</v>
      </c>
    </row>
    <row r="405" spans="1:30" x14ac:dyDescent="0.3">
      <c r="A405" s="160" t="s">
        <v>192</v>
      </c>
      <c r="B405" s="234" t="s">
        <v>273</v>
      </c>
      <c r="C405" s="165"/>
      <c r="D405" s="165"/>
      <c r="E405" s="236">
        <v>45</v>
      </c>
      <c r="F405" s="236">
        <v>45</v>
      </c>
      <c r="G405" s="236">
        <v>45</v>
      </c>
      <c r="H405" s="236">
        <v>45</v>
      </c>
      <c r="I405" s="236">
        <v>45</v>
      </c>
      <c r="J405" s="236">
        <v>45</v>
      </c>
      <c r="K405" s="135"/>
      <c r="L405" s="154"/>
      <c r="M405" s="154">
        <v>1</v>
      </c>
      <c r="N405" s="154">
        <v>1</v>
      </c>
      <c r="O405" s="155">
        <v>0</v>
      </c>
      <c r="P405" s="155">
        <v>1</v>
      </c>
      <c r="Q405" s="154">
        <v>1</v>
      </c>
      <c r="R405" s="154">
        <v>1</v>
      </c>
      <c r="S405" s="154">
        <v>1</v>
      </c>
      <c r="T405" s="154">
        <v>1</v>
      </c>
      <c r="U405" s="135"/>
      <c r="V405" s="157">
        <f t="shared" si="169"/>
        <v>0</v>
      </c>
      <c r="W405" s="157">
        <f t="shared" si="169"/>
        <v>45</v>
      </c>
      <c r="X405" s="157">
        <f t="shared" si="174"/>
        <v>45</v>
      </c>
      <c r="Y405" s="157">
        <f t="shared" si="171"/>
        <v>0</v>
      </c>
      <c r="Z405" s="157">
        <f t="shared" si="171"/>
        <v>45</v>
      </c>
      <c r="AA405" s="157">
        <f t="shared" si="175"/>
        <v>45</v>
      </c>
      <c r="AB405" s="158">
        <f t="shared" si="173"/>
        <v>45</v>
      </c>
      <c r="AC405" s="158">
        <f t="shared" si="173"/>
        <v>45</v>
      </c>
      <c r="AD405" s="159">
        <f t="shared" si="173"/>
        <v>45</v>
      </c>
    </row>
    <row r="406" spans="1:30" ht="24.6" x14ac:dyDescent="0.3">
      <c r="A406" s="160" t="s">
        <v>192</v>
      </c>
      <c r="B406" s="234" t="s">
        <v>274</v>
      </c>
      <c r="C406" s="165"/>
      <c r="D406" s="165"/>
      <c r="E406" s="236">
        <v>70</v>
      </c>
      <c r="F406" s="236">
        <v>70</v>
      </c>
      <c r="G406" s="236">
        <v>70</v>
      </c>
      <c r="H406" s="236">
        <v>70</v>
      </c>
      <c r="I406" s="236">
        <v>70</v>
      </c>
      <c r="J406" s="236">
        <v>70</v>
      </c>
      <c r="K406" s="135"/>
      <c r="L406" s="154"/>
      <c r="M406" s="154">
        <v>0</v>
      </c>
      <c r="N406" s="154">
        <v>0</v>
      </c>
      <c r="O406" s="155">
        <v>0</v>
      </c>
      <c r="P406" s="155">
        <v>0</v>
      </c>
      <c r="Q406" s="154">
        <v>0</v>
      </c>
      <c r="R406" s="154">
        <v>0</v>
      </c>
      <c r="S406" s="154">
        <v>0</v>
      </c>
      <c r="T406" s="154">
        <v>0</v>
      </c>
      <c r="U406" s="135"/>
      <c r="V406" s="157">
        <f t="shared" si="169"/>
        <v>0</v>
      </c>
      <c r="W406" s="157">
        <f t="shared" si="169"/>
        <v>0</v>
      </c>
      <c r="X406" s="157">
        <f t="shared" si="174"/>
        <v>0</v>
      </c>
      <c r="Y406" s="157">
        <f t="shared" si="171"/>
        <v>0</v>
      </c>
      <c r="Z406" s="157">
        <f t="shared" si="171"/>
        <v>0</v>
      </c>
      <c r="AA406" s="157">
        <f t="shared" si="175"/>
        <v>0</v>
      </c>
      <c r="AB406" s="158">
        <f t="shared" si="173"/>
        <v>0</v>
      </c>
      <c r="AC406" s="158">
        <f t="shared" si="173"/>
        <v>0</v>
      </c>
      <c r="AD406" s="159">
        <f t="shared" si="173"/>
        <v>0</v>
      </c>
    </row>
    <row r="407" spans="1:30" x14ac:dyDescent="0.3">
      <c r="A407" s="150">
        <v>3813</v>
      </c>
      <c r="B407" s="151" t="s">
        <v>128</v>
      </c>
      <c r="C407" s="165"/>
      <c r="D407" s="165"/>
      <c r="E407" s="153"/>
      <c r="F407" s="153"/>
      <c r="G407" s="153"/>
      <c r="H407" s="153"/>
      <c r="I407" s="153"/>
      <c r="J407" s="153"/>
      <c r="K407" s="135"/>
      <c r="L407" s="166"/>
      <c r="M407" s="154">
        <v>0</v>
      </c>
      <c r="N407" s="154">
        <v>0</v>
      </c>
      <c r="O407" s="155">
        <v>0</v>
      </c>
      <c r="P407" s="155">
        <v>0</v>
      </c>
      <c r="Q407" s="155">
        <v>0</v>
      </c>
      <c r="R407" s="155">
        <v>0</v>
      </c>
      <c r="S407" s="155">
        <v>0</v>
      </c>
      <c r="T407" s="155">
        <v>0</v>
      </c>
      <c r="U407" s="135"/>
      <c r="V407" s="157">
        <f>L407*D407</f>
        <v>0</v>
      </c>
      <c r="W407" s="157">
        <f>M407*E407</f>
        <v>0</v>
      </c>
      <c r="X407" s="157">
        <f>V407+W407</f>
        <v>0</v>
      </c>
      <c r="Y407" s="157">
        <f>F407*O407</f>
        <v>0</v>
      </c>
      <c r="Z407" s="157">
        <f>G407*P407</f>
        <v>0</v>
      </c>
      <c r="AA407" s="157">
        <f>SUM(Y407:Z407)</f>
        <v>0</v>
      </c>
      <c r="AB407" s="158">
        <f>H407*R407</f>
        <v>0</v>
      </c>
      <c r="AC407" s="158">
        <f>I407*S407</f>
        <v>0</v>
      </c>
      <c r="AD407" s="159">
        <f>J407*T407</f>
        <v>0</v>
      </c>
    </row>
    <row r="408" spans="1:30" x14ac:dyDescent="0.3">
      <c r="A408" s="162" t="s">
        <v>178</v>
      </c>
      <c r="B408" s="163"/>
      <c r="C408" s="165"/>
      <c r="D408" s="165"/>
      <c r="E408" s="165"/>
      <c r="F408" s="165"/>
      <c r="G408" s="165"/>
      <c r="H408" s="165"/>
      <c r="I408" s="165"/>
      <c r="J408" s="165"/>
      <c r="K408" s="135"/>
      <c r="L408" s="166"/>
      <c r="M408" s="166"/>
      <c r="N408" s="166"/>
      <c r="O408" s="155"/>
      <c r="P408" s="155"/>
      <c r="Q408" s="155"/>
      <c r="R408" s="155"/>
      <c r="S408" s="155"/>
      <c r="T408" s="155"/>
      <c r="U408" s="135"/>
      <c r="V408" s="157">
        <f>SUM(V391:V407)</f>
        <v>0</v>
      </c>
      <c r="W408" s="157">
        <f t="shared" ref="W408:AD408" si="176">SUM(W391:W407)</f>
        <v>735490</v>
      </c>
      <c r="X408" s="157">
        <f t="shared" si="176"/>
        <v>735490</v>
      </c>
      <c r="Y408" s="157">
        <f t="shared" si="176"/>
        <v>188155</v>
      </c>
      <c r="Z408" s="157">
        <f t="shared" si="176"/>
        <v>557820</v>
      </c>
      <c r="AA408" s="157">
        <f t="shared" si="176"/>
        <v>745975</v>
      </c>
      <c r="AB408" s="157">
        <f t="shared" si="176"/>
        <v>753890</v>
      </c>
      <c r="AC408" s="157">
        <f t="shared" si="176"/>
        <v>767035</v>
      </c>
      <c r="AD408" s="157">
        <f t="shared" si="176"/>
        <v>781195</v>
      </c>
    </row>
    <row r="409" spans="1:30" x14ac:dyDescent="0.3">
      <c r="A409" s="162" t="s">
        <v>10</v>
      </c>
      <c r="B409" s="163"/>
      <c r="C409" s="165"/>
      <c r="D409" s="165"/>
      <c r="E409" s="165"/>
      <c r="F409" s="165"/>
      <c r="G409" s="165"/>
      <c r="H409" s="165"/>
      <c r="I409" s="165"/>
      <c r="J409" s="165"/>
      <c r="K409" s="135"/>
      <c r="L409" s="166"/>
      <c r="M409" s="166"/>
      <c r="N409" s="166"/>
      <c r="O409" s="155"/>
      <c r="P409" s="155"/>
      <c r="Q409" s="155"/>
      <c r="R409" s="155"/>
      <c r="S409" s="155"/>
      <c r="T409" s="155"/>
      <c r="U409" s="135"/>
      <c r="V409" s="157">
        <f t="shared" ref="V409:AD409" si="177">V368+V388+V408</f>
        <v>31497087</v>
      </c>
      <c r="W409" s="157">
        <f t="shared" si="177"/>
        <v>33231613</v>
      </c>
      <c r="X409" s="157">
        <f t="shared" si="177"/>
        <v>64728700</v>
      </c>
      <c r="Y409" s="157">
        <f t="shared" si="177"/>
        <v>16574155</v>
      </c>
      <c r="Z409" s="157">
        <f t="shared" si="177"/>
        <v>49709115</v>
      </c>
      <c r="AA409" s="157">
        <f t="shared" si="177"/>
        <v>66283270</v>
      </c>
      <c r="AB409" s="157">
        <f t="shared" si="177"/>
        <v>66890395</v>
      </c>
      <c r="AC409" s="157">
        <f t="shared" si="177"/>
        <v>68620720</v>
      </c>
      <c r="AD409" s="159">
        <f t="shared" si="177"/>
        <v>70427270</v>
      </c>
    </row>
    <row r="410" spans="1:30" x14ac:dyDescent="0.3">
      <c r="A410" s="190"/>
      <c r="B410" s="163"/>
      <c r="C410" s="165"/>
      <c r="D410" s="165"/>
      <c r="E410" s="165"/>
      <c r="F410" s="165"/>
      <c r="G410" s="165"/>
      <c r="H410" s="165"/>
      <c r="I410" s="165"/>
      <c r="J410" s="165"/>
      <c r="K410" s="135"/>
      <c r="L410" s="166"/>
      <c r="M410" s="166"/>
      <c r="N410" s="166"/>
      <c r="O410" s="155"/>
      <c r="P410" s="155"/>
      <c r="Q410" s="155"/>
      <c r="R410" s="155"/>
      <c r="S410" s="155"/>
      <c r="T410" s="155"/>
      <c r="U410" s="135"/>
      <c r="V410" s="157"/>
      <c r="W410" s="157"/>
      <c r="X410" s="157"/>
      <c r="Y410" s="157"/>
      <c r="Z410" s="157"/>
      <c r="AA410" s="157"/>
      <c r="AB410" s="158"/>
      <c r="AC410" s="157"/>
      <c r="AD410" s="159"/>
    </row>
    <row r="411" spans="1:30" x14ac:dyDescent="0.3">
      <c r="A411" s="204" t="s">
        <v>132</v>
      </c>
      <c r="B411" s="205"/>
      <c r="C411" s="191"/>
      <c r="D411" s="191"/>
      <c r="E411" s="191"/>
      <c r="F411" s="191"/>
      <c r="G411" s="191"/>
      <c r="H411" s="191"/>
      <c r="I411" s="191"/>
      <c r="J411" s="191"/>
      <c r="K411" s="135"/>
      <c r="L411" s="166"/>
      <c r="M411" s="166"/>
      <c r="N411" s="166"/>
      <c r="O411" s="155"/>
      <c r="P411" s="155"/>
      <c r="Q411" s="229"/>
      <c r="R411" s="229"/>
      <c r="S411" s="229"/>
      <c r="T411" s="229"/>
      <c r="U411" s="135"/>
      <c r="V411" s="157"/>
      <c r="W411" s="157"/>
      <c r="X411" s="157"/>
      <c r="Y411" s="157"/>
      <c r="Z411" s="157"/>
      <c r="AA411" s="157"/>
      <c r="AB411" s="158"/>
      <c r="AC411" s="157"/>
      <c r="AD411" s="159"/>
    </row>
    <row r="412" spans="1:30" x14ac:dyDescent="0.3">
      <c r="A412" s="150">
        <v>9001</v>
      </c>
      <c r="B412" s="151" t="s">
        <v>133</v>
      </c>
      <c r="C412" s="165">
        <v>40</v>
      </c>
      <c r="D412" s="165">
        <v>40</v>
      </c>
      <c r="E412" s="167">
        <v>40</v>
      </c>
      <c r="F412" s="167">
        <v>40</v>
      </c>
      <c r="G412" s="167">
        <v>40</v>
      </c>
      <c r="H412" s="167">
        <v>40</v>
      </c>
      <c r="I412" s="167">
        <v>40</v>
      </c>
      <c r="J412" s="167">
        <v>40</v>
      </c>
      <c r="K412" s="135"/>
      <c r="L412" s="154">
        <v>1489</v>
      </c>
      <c r="M412" s="154">
        <v>2084</v>
      </c>
      <c r="N412" s="154">
        <v>3573</v>
      </c>
      <c r="O412" s="155">
        <v>932</v>
      </c>
      <c r="P412" s="155">
        <v>2798</v>
      </c>
      <c r="Q412" s="156">
        <v>3730</v>
      </c>
      <c r="R412" s="156">
        <v>3887</v>
      </c>
      <c r="S412" s="156">
        <v>4044</v>
      </c>
      <c r="T412" s="156">
        <v>4201</v>
      </c>
      <c r="U412" s="135"/>
      <c r="V412" s="157">
        <f t="shared" ref="V412:W427" si="178">L412*D412</f>
        <v>59560</v>
      </c>
      <c r="W412" s="157">
        <f t="shared" si="178"/>
        <v>83360</v>
      </c>
      <c r="X412" s="157">
        <f t="shared" ref="X412:X427" si="179">V412+W412</f>
        <v>142920</v>
      </c>
      <c r="Y412" s="157">
        <f>F412*O412</f>
        <v>37280</v>
      </c>
      <c r="Z412" s="157">
        <f>G412*P412</f>
        <v>111920</v>
      </c>
      <c r="AA412" s="157">
        <f>SUM(Y412:Z412)</f>
        <v>149200</v>
      </c>
      <c r="AB412" s="158">
        <f>H412*R412</f>
        <v>155480</v>
      </c>
      <c r="AC412" s="158">
        <f>I412*S412</f>
        <v>161760</v>
      </c>
      <c r="AD412" s="159">
        <f>J412*T412</f>
        <v>168040</v>
      </c>
    </row>
    <row r="413" spans="1:30" x14ac:dyDescent="0.3">
      <c r="A413" s="150">
        <v>9010</v>
      </c>
      <c r="B413" s="151" t="s">
        <v>134</v>
      </c>
      <c r="C413" s="165">
        <v>200</v>
      </c>
      <c r="D413" s="165">
        <v>200</v>
      </c>
      <c r="E413" s="167">
        <v>200</v>
      </c>
      <c r="F413" s="167">
        <v>200</v>
      </c>
      <c r="G413" s="167">
        <v>200</v>
      </c>
      <c r="H413" s="167">
        <v>200</v>
      </c>
      <c r="I413" s="167">
        <v>200</v>
      </c>
      <c r="J413" s="167">
        <v>200</v>
      </c>
      <c r="K413" s="135"/>
      <c r="L413" s="154">
        <v>1400</v>
      </c>
      <c r="M413" s="154">
        <v>1959</v>
      </c>
      <c r="N413" s="154">
        <v>3359</v>
      </c>
      <c r="O413" s="155">
        <v>877</v>
      </c>
      <c r="P413" s="155">
        <v>2630</v>
      </c>
      <c r="Q413" s="156">
        <v>3507</v>
      </c>
      <c r="R413" s="156">
        <v>3654</v>
      </c>
      <c r="S413" s="156">
        <v>3802</v>
      </c>
      <c r="T413" s="156">
        <v>3950</v>
      </c>
      <c r="U413" s="135"/>
      <c r="V413" s="157">
        <f t="shared" si="178"/>
        <v>280000</v>
      </c>
      <c r="W413" s="157">
        <f t="shared" si="178"/>
        <v>391800</v>
      </c>
      <c r="X413" s="157">
        <f t="shared" si="179"/>
        <v>671800</v>
      </c>
      <c r="Y413" s="157">
        <f t="shared" ref="Y413:Z426" si="180">F413*O413</f>
        <v>175400</v>
      </c>
      <c r="Z413" s="157">
        <f t="shared" si="180"/>
        <v>526000</v>
      </c>
      <c r="AA413" s="157">
        <f t="shared" ref="AA413:AA426" si="181">SUM(Y413:Z413)</f>
        <v>701400</v>
      </c>
      <c r="AB413" s="158">
        <f t="shared" ref="AB413:AD427" si="182">H413*R413</f>
        <v>730800</v>
      </c>
      <c r="AC413" s="158">
        <f t="shared" si="182"/>
        <v>760400</v>
      </c>
      <c r="AD413" s="159">
        <f t="shared" si="182"/>
        <v>790000</v>
      </c>
    </row>
    <row r="414" spans="1:30" x14ac:dyDescent="0.3">
      <c r="A414" s="150">
        <v>9011</v>
      </c>
      <c r="B414" s="151" t="s">
        <v>135</v>
      </c>
      <c r="C414" s="165">
        <v>450</v>
      </c>
      <c r="D414" s="165">
        <v>450</v>
      </c>
      <c r="E414" s="167">
        <v>450</v>
      </c>
      <c r="F414" s="167">
        <v>450</v>
      </c>
      <c r="G414" s="167">
        <v>450</v>
      </c>
      <c r="H414" s="167">
        <v>450</v>
      </c>
      <c r="I414" s="167">
        <v>450</v>
      </c>
      <c r="J414" s="167">
        <v>450</v>
      </c>
      <c r="K414" s="135"/>
      <c r="L414" s="154">
        <v>0</v>
      </c>
      <c r="M414" s="154">
        <v>0</v>
      </c>
      <c r="N414" s="154">
        <v>0</v>
      </c>
      <c r="O414" s="155">
        <v>0</v>
      </c>
      <c r="P414" s="155">
        <v>0</v>
      </c>
      <c r="Q414" s="156">
        <v>0</v>
      </c>
      <c r="R414" s="156">
        <v>0</v>
      </c>
      <c r="S414" s="156">
        <v>0</v>
      </c>
      <c r="T414" s="156">
        <v>0</v>
      </c>
      <c r="U414" s="135"/>
      <c r="V414" s="157">
        <f t="shared" si="178"/>
        <v>0</v>
      </c>
      <c r="W414" s="157">
        <f t="shared" si="178"/>
        <v>0</v>
      </c>
      <c r="X414" s="157">
        <f t="shared" si="179"/>
        <v>0</v>
      </c>
      <c r="Y414" s="157">
        <f t="shared" si="180"/>
        <v>0</v>
      </c>
      <c r="Z414" s="157">
        <f t="shared" si="180"/>
        <v>0</v>
      </c>
      <c r="AA414" s="157">
        <f t="shared" si="181"/>
        <v>0</v>
      </c>
      <c r="AB414" s="158">
        <f t="shared" si="182"/>
        <v>0</v>
      </c>
      <c r="AC414" s="158">
        <f t="shared" si="182"/>
        <v>0</v>
      </c>
      <c r="AD414" s="159">
        <f t="shared" si="182"/>
        <v>0</v>
      </c>
    </row>
    <row r="415" spans="1:30" ht="24.6" x14ac:dyDescent="0.3">
      <c r="A415" s="150">
        <v>9003</v>
      </c>
      <c r="B415" s="151" t="s">
        <v>136</v>
      </c>
      <c r="C415" s="165">
        <v>100</v>
      </c>
      <c r="D415" s="165">
        <v>100</v>
      </c>
      <c r="E415" s="167">
        <v>100</v>
      </c>
      <c r="F415" s="167">
        <v>100</v>
      </c>
      <c r="G415" s="167">
        <v>100</v>
      </c>
      <c r="H415" s="167">
        <v>100</v>
      </c>
      <c r="I415" s="167">
        <v>100</v>
      </c>
      <c r="J415" s="167">
        <v>100</v>
      </c>
      <c r="K415" s="135"/>
      <c r="L415" s="154">
        <v>833</v>
      </c>
      <c r="M415" s="154">
        <v>1167</v>
      </c>
      <c r="N415" s="154">
        <v>2000</v>
      </c>
      <c r="O415" s="155">
        <v>500</v>
      </c>
      <c r="P415" s="155">
        <v>1500</v>
      </c>
      <c r="Q415" s="156">
        <v>2000</v>
      </c>
      <c r="R415" s="156">
        <v>2000</v>
      </c>
      <c r="S415" s="156">
        <v>2000</v>
      </c>
      <c r="T415" s="156">
        <v>2000</v>
      </c>
      <c r="U415" s="135"/>
      <c r="V415" s="157">
        <f t="shared" si="178"/>
        <v>83300</v>
      </c>
      <c r="W415" s="157">
        <f t="shared" si="178"/>
        <v>116700</v>
      </c>
      <c r="X415" s="157">
        <f t="shared" si="179"/>
        <v>200000</v>
      </c>
      <c r="Y415" s="157">
        <f t="shared" si="180"/>
        <v>50000</v>
      </c>
      <c r="Z415" s="157">
        <f t="shared" si="180"/>
        <v>150000</v>
      </c>
      <c r="AA415" s="157">
        <f t="shared" si="181"/>
        <v>200000</v>
      </c>
      <c r="AB415" s="158">
        <f t="shared" si="182"/>
        <v>200000</v>
      </c>
      <c r="AC415" s="158">
        <f t="shared" si="182"/>
        <v>200000</v>
      </c>
      <c r="AD415" s="159">
        <f t="shared" si="182"/>
        <v>200000</v>
      </c>
    </row>
    <row r="416" spans="1:30" x14ac:dyDescent="0.3">
      <c r="A416" s="150">
        <v>9004</v>
      </c>
      <c r="B416" s="151" t="s">
        <v>137</v>
      </c>
      <c r="C416" s="165">
        <v>100</v>
      </c>
      <c r="D416" s="165">
        <v>100</v>
      </c>
      <c r="E416" s="167">
        <v>100</v>
      </c>
      <c r="F416" s="167">
        <v>100</v>
      </c>
      <c r="G416" s="167">
        <v>100</v>
      </c>
      <c r="H416" s="167">
        <v>100</v>
      </c>
      <c r="I416" s="167">
        <v>100</v>
      </c>
      <c r="J416" s="167">
        <v>100</v>
      </c>
      <c r="K416" s="135"/>
      <c r="L416" s="154">
        <v>9</v>
      </c>
      <c r="M416" s="154">
        <v>13</v>
      </c>
      <c r="N416" s="154">
        <v>22</v>
      </c>
      <c r="O416" s="155">
        <v>5</v>
      </c>
      <c r="P416" s="155">
        <v>17</v>
      </c>
      <c r="Q416" s="156">
        <v>22</v>
      </c>
      <c r="R416" s="156">
        <v>22</v>
      </c>
      <c r="S416" s="156">
        <v>22</v>
      </c>
      <c r="T416" s="156">
        <v>22</v>
      </c>
      <c r="U416" s="135"/>
      <c r="V416" s="157">
        <f t="shared" si="178"/>
        <v>900</v>
      </c>
      <c r="W416" s="157">
        <f t="shared" si="178"/>
        <v>1300</v>
      </c>
      <c r="X416" s="157">
        <f t="shared" si="179"/>
        <v>2200</v>
      </c>
      <c r="Y416" s="157">
        <f t="shared" si="180"/>
        <v>500</v>
      </c>
      <c r="Z416" s="157">
        <f t="shared" si="180"/>
        <v>1700</v>
      </c>
      <c r="AA416" s="157">
        <f t="shared" si="181"/>
        <v>2200</v>
      </c>
      <c r="AB416" s="158">
        <f t="shared" si="182"/>
        <v>2200</v>
      </c>
      <c r="AC416" s="158">
        <f t="shared" si="182"/>
        <v>2200</v>
      </c>
      <c r="AD416" s="159">
        <f t="shared" si="182"/>
        <v>2200</v>
      </c>
    </row>
    <row r="417" spans="1:30" ht="24.6" x14ac:dyDescent="0.3">
      <c r="A417" s="150">
        <v>9005</v>
      </c>
      <c r="B417" s="151" t="s">
        <v>138</v>
      </c>
      <c r="C417" s="165">
        <v>10</v>
      </c>
      <c r="D417" s="165">
        <v>10</v>
      </c>
      <c r="E417" s="167">
        <v>10</v>
      </c>
      <c r="F417" s="167">
        <v>10</v>
      </c>
      <c r="G417" s="167">
        <v>10</v>
      </c>
      <c r="H417" s="167">
        <v>10</v>
      </c>
      <c r="I417" s="167">
        <v>10</v>
      </c>
      <c r="J417" s="167">
        <v>10</v>
      </c>
      <c r="K417" s="135"/>
      <c r="L417" s="154">
        <v>145</v>
      </c>
      <c r="M417" s="154">
        <v>203</v>
      </c>
      <c r="N417" s="154">
        <v>348</v>
      </c>
      <c r="O417" s="155">
        <v>87</v>
      </c>
      <c r="P417" s="155">
        <v>261</v>
      </c>
      <c r="Q417" s="156">
        <v>348</v>
      </c>
      <c r="R417" s="156">
        <v>348</v>
      </c>
      <c r="S417" s="156">
        <v>348</v>
      </c>
      <c r="T417" s="156">
        <v>348</v>
      </c>
      <c r="U417" s="135"/>
      <c r="V417" s="157">
        <f t="shared" si="178"/>
        <v>1450</v>
      </c>
      <c r="W417" s="157">
        <f t="shared" si="178"/>
        <v>2030</v>
      </c>
      <c r="X417" s="157">
        <f t="shared" si="179"/>
        <v>3480</v>
      </c>
      <c r="Y417" s="157">
        <f t="shared" si="180"/>
        <v>870</v>
      </c>
      <c r="Z417" s="157">
        <f t="shared" si="180"/>
        <v>2610</v>
      </c>
      <c r="AA417" s="157">
        <f t="shared" si="181"/>
        <v>3480</v>
      </c>
      <c r="AB417" s="158">
        <f t="shared" si="182"/>
        <v>3480</v>
      </c>
      <c r="AC417" s="158">
        <f t="shared" si="182"/>
        <v>3480</v>
      </c>
      <c r="AD417" s="159">
        <f t="shared" si="182"/>
        <v>3480</v>
      </c>
    </row>
    <row r="418" spans="1:30" ht="24.6" x14ac:dyDescent="0.3">
      <c r="A418" s="150">
        <v>9006</v>
      </c>
      <c r="B418" s="151" t="s">
        <v>139</v>
      </c>
      <c r="C418" s="165">
        <v>20</v>
      </c>
      <c r="D418" s="165">
        <v>20</v>
      </c>
      <c r="E418" s="167">
        <v>20</v>
      </c>
      <c r="F418" s="167">
        <v>20</v>
      </c>
      <c r="G418" s="167">
        <v>20</v>
      </c>
      <c r="H418" s="167">
        <v>20</v>
      </c>
      <c r="I418" s="167">
        <v>20</v>
      </c>
      <c r="J418" s="167">
        <v>20</v>
      </c>
      <c r="K418" s="135"/>
      <c r="L418" s="154">
        <v>10</v>
      </c>
      <c r="M418" s="154">
        <v>15</v>
      </c>
      <c r="N418" s="154">
        <v>25</v>
      </c>
      <c r="O418" s="155">
        <v>6</v>
      </c>
      <c r="P418" s="155">
        <v>19</v>
      </c>
      <c r="Q418" s="156">
        <v>25</v>
      </c>
      <c r="R418" s="156">
        <v>25</v>
      </c>
      <c r="S418" s="156">
        <v>25</v>
      </c>
      <c r="T418" s="156">
        <v>25</v>
      </c>
      <c r="U418" s="135"/>
      <c r="V418" s="157">
        <f t="shared" si="178"/>
        <v>200</v>
      </c>
      <c r="W418" s="157">
        <f t="shared" si="178"/>
        <v>300</v>
      </c>
      <c r="X418" s="157">
        <f t="shared" si="179"/>
        <v>500</v>
      </c>
      <c r="Y418" s="157">
        <f t="shared" si="180"/>
        <v>120</v>
      </c>
      <c r="Z418" s="157">
        <f t="shared" si="180"/>
        <v>380</v>
      </c>
      <c r="AA418" s="157">
        <f t="shared" si="181"/>
        <v>500</v>
      </c>
      <c r="AB418" s="158">
        <f t="shared" si="182"/>
        <v>500</v>
      </c>
      <c r="AC418" s="158">
        <f t="shared" si="182"/>
        <v>500</v>
      </c>
      <c r="AD418" s="159">
        <f t="shared" si="182"/>
        <v>500</v>
      </c>
    </row>
    <row r="419" spans="1:30" x14ac:dyDescent="0.3">
      <c r="A419" s="150">
        <v>9012</v>
      </c>
      <c r="B419" s="151" t="s">
        <v>140</v>
      </c>
      <c r="C419" s="165">
        <v>130</v>
      </c>
      <c r="D419" s="165">
        <v>130</v>
      </c>
      <c r="E419" s="167">
        <v>130</v>
      </c>
      <c r="F419" s="167">
        <v>130</v>
      </c>
      <c r="G419" s="167">
        <v>130</v>
      </c>
      <c r="H419" s="167">
        <v>130</v>
      </c>
      <c r="I419" s="167">
        <v>130</v>
      </c>
      <c r="J419" s="167">
        <v>130</v>
      </c>
      <c r="K419" s="135"/>
      <c r="L419" s="154">
        <v>5</v>
      </c>
      <c r="M419" s="154">
        <v>7</v>
      </c>
      <c r="N419" s="154">
        <v>12</v>
      </c>
      <c r="O419" s="155">
        <v>3</v>
      </c>
      <c r="P419" s="155">
        <v>10</v>
      </c>
      <c r="Q419" s="156">
        <v>13</v>
      </c>
      <c r="R419" s="156">
        <v>15</v>
      </c>
      <c r="S419" s="156">
        <v>18</v>
      </c>
      <c r="T419" s="156">
        <v>20</v>
      </c>
      <c r="U419" s="135"/>
      <c r="V419" s="157">
        <f t="shared" si="178"/>
        <v>650</v>
      </c>
      <c r="W419" s="157">
        <f t="shared" si="178"/>
        <v>910</v>
      </c>
      <c r="X419" s="157">
        <f t="shared" si="179"/>
        <v>1560</v>
      </c>
      <c r="Y419" s="157">
        <f t="shared" si="180"/>
        <v>390</v>
      </c>
      <c r="Z419" s="157">
        <f t="shared" si="180"/>
        <v>1300</v>
      </c>
      <c r="AA419" s="157">
        <f t="shared" si="181"/>
        <v>1690</v>
      </c>
      <c r="AB419" s="158">
        <f t="shared" si="182"/>
        <v>1950</v>
      </c>
      <c r="AC419" s="158">
        <f t="shared" si="182"/>
        <v>2340</v>
      </c>
      <c r="AD419" s="159">
        <f t="shared" si="182"/>
        <v>2600</v>
      </c>
    </row>
    <row r="420" spans="1:30" x14ac:dyDescent="0.3">
      <c r="A420" s="150">
        <v>9013</v>
      </c>
      <c r="B420" s="151" t="s">
        <v>141</v>
      </c>
      <c r="C420" s="165">
        <v>130</v>
      </c>
      <c r="D420" s="165">
        <v>130</v>
      </c>
      <c r="E420" s="167">
        <v>130</v>
      </c>
      <c r="F420" s="167">
        <v>130</v>
      </c>
      <c r="G420" s="167">
        <v>130</v>
      </c>
      <c r="H420" s="167">
        <v>130</v>
      </c>
      <c r="I420" s="167">
        <v>130</v>
      </c>
      <c r="J420" s="167">
        <v>130</v>
      </c>
      <c r="K420" s="135"/>
      <c r="L420" s="154">
        <v>3</v>
      </c>
      <c r="M420" s="154">
        <v>4</v>
      </c>
      <c r="N420" s="154">
        <v>7</v>
      </c>
      <c r="O420" s="155">
        <v>2</v>
      </c>
      <c r="P420" s="155">
        <v>7</v>
      </c>
      <c r="Q420" s="156">
        <v>9</v>
      </c>
      <c r="R420" s="156">
        <v>9</v>
      </c>
      <c r="S420" s="156">
        <v>9</v>
      </c>
      <c r="T420" s="156">
        <v>9</v>
      </c>
      <c r="U420" s="135"/>
      <c r="V420" s="157">
        <f t="shared" si="178"/>
        <v>390</v>
      </c>
      <c r="W420" s="157">
        <f t="shared" si="178"/>
        <v>520</v>
      </c>
      <c r="X420" s="157">
        <f t="shared" si="179"/>
        <v>910</v>
      </c>
      <c r="Y420" s="157">
        <f t="shared" si="180"/>
        <v>260</v>
      </c>
      <c r="Z420" s="157">
        <f t="shared" si="180"/>
        <v>910</v>
      </c>
      <c r="AA420" s="157">
        <f t="shared" si="181"/>
        <v>1170</v>
      </c>
      <c r="AB420" s="158">
        <f t="shared" si="182"/>
        <v>1170</v>
      </c>
      <c r="AC420" s="158">
        <f t="shared" si="182"/>
        <v>1170</v>
      </c>
      <c r="AD420" s="159">
        <f t="shared" si="182"/>
        <v>1170</v>
      </c>
    </row>
    <row r="421" spans="1:30" ht="24.6" x14ac:dyDescent="0.3">
      <c r="A421" s="150">
        <v>9015</v>
      </c>
      <c r="B421" s="151" t="s">
        <v>142</v>
      </c>
      <c r="C421" s="165">
        <v>118</v>
      </c>
      <c r="D421" s="165">
        <v>118</v>
      </c>
      <c r="E421" s="167">
        <v>120</v>
      </c>
      <c r="F421" s="167">
        <v>120</v>
      </c>
      <c r="G421" s="167">
        <v>120</v>
      </c>
      <c r="H421" s="167">
        <v>120</v>
      </c>
      <c r="I421" s="167">
        <v>120</v>
      </c>
      <c r="J421" s="167">
        <v>120</v>
      </c>
      <c r="K421" s="135"/>
      <c r="L421" s="154">
        <v>0</v>
      </c>
      <c r="M421" s="154">
        <v>0</v>
      </c>
      <c r="N421" s="154">
        <v>0</v>
      </c>
      <c r="O421" s="155">
        <v>0</v>
      </c>
      <c r="P421" s="155">
        <v>0</v>
      </c>
      <c r="Q421" s="156">
        <v>0</v>
      </c>
      <c r="R421" s="156">
        <v>0</v>
      </c>
      <c r="S421" s="156">
        <v>0</v>
      </c>
      <c r="T421" s="156">
        <v>0</v>
      </c>
      <c r="U421" s="135"/>
      <c r="V421" s="157">
        <f t="shared" si="178"/>
        <v>0</v>
      </c>
      <c r="W421" s="157">
        <f t="shared" si="178"/>
        <v>0</v>
      </c>
      <c r="X421" s="157">
        <f t="shared" si="179"/>
        <v>0</v>
      </c>
      <c r="Y421" s="157">
        <f t="shared" si="180"/>
        <v>0</v>
      </c>
      <c r="Z421" s="157">
        <f t="shared" si="180"/>
        <v>0</v>
      </c>
      <c r="AA421" s="157">
        <f t="shared" si="181"/>
        <v>0</v>
      </c>
      <c r="AB421" s="158">
        <f t="shared" si="182"/>
        <v>0</v>
      </c>
      <c r="AC421" s="158">
        <f t="shared" si="182"/>
        <v>0</v>
      </c>
      <c r="AD421" s="159">
        <f t="shared" si="182"/>
        <v>0</v>
      </c>
    </row>
    <row r="422" spans="1:30" ht="24.6" x14ac:dyDescent="0.3">
      <c r="A422" s="150">
        <v>9016</v>
      </c>
      <c r="B422" s="151" t="s">
        <v>143</v>
      </c>
      <c r="C422" s="165">
        <v>25</v>
      </c>
      <c r="D422" s="165">
        <v>25</v>
      </c>
      <c r="E422" s="167">
        <v>25</v>
      </c>
      <c r="F422" s="167">
        <v>25</v>
      </c>
      <c r="G422" s="167">
        <v>25</v>
      </c>
      <c r="H422" s="167">
        <v>25</v>
      </c>
      <c r="I422" s="167">
        <v>25</v>
      </c>
      <c r="J422" s="167">
        <v>25</v>
      </c>
      <c r="K422" s="135"/>
      <c r="L422" s="154">
        <v>0</v>
      </c>
      <c r="M422" s="154">
        <v>0</v>
      </c>
      <c r="N422" s="154">
        <v>0</v>
      </c>
      <c r="O422" s="155">
        <v>0</v>
      </c>
      <c r="P422" s="155">
        <v>0</v>
      </c>
      <c r="Q422" s="156">
        <v>0</v>
      </c>
      <c r="R422" s="156">
        <v>0</v>
      </c>
      <c r="S422" s="156">
        <v>0</v>
      </c>
      <c r="T422" s="156">
        <v>0</v>
      </c>
      <c r="U422" s="135"/>
      <c r="V422" s="157">
        <f t="shared" si="178"/>
        <v>0</v>
      </c>
      <c r="W422" s="157">
        <f t="shared" si="178"/>
        <v>0</v>
      </c>
      <c r="X422" s="157">
        <f t="shared" si="179"/>
        <v>0</v>
      </c>
      <c r="Y422" s="157">
        <f t="shared" si="180"/>
        <v>0</v>
      </c>
      <c r="Z422" s="157">
        <f t="shared" si="180"/>
        <v>0</v>
      </c>
      <c r="AA422" s="157">
        <f t="shared" si="181"/>
        <v>0</v>
      </c>
      <c r="AB422" s="158">
        <f t="shared" si="182"/>
        <v>0</v>
      </c>
      <c r="AC422" s="158">
        <f t="shared" si="182"/>
        <v>0</v>
      </c>
      <c r="AD422" s="159">
        <f t="shared" si="182"/>
        <v>0</v>
      </c>
    </row>
    <row r="423" spans="1:30" ht="24.6" x14ac:dyDescent="0.3">
      <c r="A423" s="150">
        <v>9017</v>
      </c>
      <c r="B423" s="151" t="s">
        <v>144</v>
      </c>
      <c r="C423" s="165">
        <v>50</v>
      </c>
      <c r="D423" s="165">
        <v>50</v>
      </c>
      <c r="E423" s="167">
        <v>50</v>
      </c>
      <c r="F423" s="167">
        <v>50</v>
      </c>
      <c r="G423" s="167">
        <v>50</v>
      </c>
      <c r="H423" s="167">
        <v>50</v>
      </c>
      <c r="I423" s="167">
        <v>50</v>
      </c>
      <c r="J423" s="167">
        <v>50</v>
      </c>
      <c r="K423" s="135"/>
      <c r="L423" s="154">
        <v>0</v>
      </c>
      <c r="M423" s="154">
        <v>0</v>
      </c>
      <c r="N423" s="154">
        <v>0</v>
      </c>
      <c r="O423" s="155">
        <v>0</v>
      </c>
      <c r="P423" s="155">
        <v>0</v>
      </c>
      <c r="Q423" s="156">
        <v>0</v>
      </c>
      <c r="R423" s="156">
        <v>0</v>
      </c>
      <c r="S423" s="156">
        <v>0</v>
      </c>
      <c r="T423" s="156">
        <v>0</v>
      </c>
      <c r="U423" s="135"/>
      <c r="V423" s="157">
        <f t="shared" si="178"/>
        <v>0</v>
      </c>
      <c r="W423" s="157">
        <f t="shared" si="178"/>
        <v>0</v>
      </c>
      <c r="X423" s="157">
        <f t="shared" si="179"/>
        <v>0</v>
      </c>
      <c r="Y423" s="157">
        <f t="shared" si="180"/>
        <v>0</v>
      </c>
      <c r="Z423" s="157">
        <f t="shared" si="180"/>
        <v>0</v>
      </c>
      <c r="AA423" s="157">
        <f t="shared" si="181"/>
        <v>0</v>
      </c>
      <c r="AB423" s="158">
        <f t="shared" si="182"/>
        <v>0</v>
      </c>
      <c r="AC423" s="158">
        <f t="shared" si="182"/>
        <v>0</v>
      </c>
      <c r="AD423" s="159">
        <f t="shared" si="182"/>
        <v>0</v>
      </c>
    </row>
    <row r="424" spans="1:30" ht="24.6" x14ac:dyDescent="0.3">
      <c r="A424" s="150">
        <v>9018</v>
      </c>
      <c r="B424" s="151" t="s">
        <v>145</v>
      </c>
      <c r="C424" s="165">
        <v>93</v>
      </c>
      <c r="D424" s="165">
        <v>93</v>
      </c>
      <c r="E424" s="167">
        <v>100</v>
      </c>
      <c r="F424" s="167">
        <v>100</v>
      </c>
      <c r="G424" s="167">
        <v>100</v>
      </c>
      <c r="H424" s="167">
        <v>100</v>
      </c>
      <c r="I424" s="167">
        <v>100</v>
      </c>
      <c r="J424" s="167">
        <v>100</v>
      </c>
      <c r="K424" s="135"/>
      <c r="L424" s="154">
        <v>0</v>
      </c>
      <c r="M424" s="154">
        <v>0</v>
      </c>
      <c r="N424" s="154">
        <v>0</v>
      </c>
      <c r="O424" s="155">
        <v>0</v>
      </c>
      <c r="P424" s="155">
        <v>0</v>
      </c>
      <c r="Q424" s="156">
        <v>0</v>
      </c>
      <c r="R424" s="156">
        <v>0</v>
      </c>
      <c r="S424" s="156">
        <v>0</v>
      </c>
      <c r="T424" s="156">
        <v>0</v>
      </c>
      <c r="U424" s="135"/>
      <c r="V424" s="158">
        <f t="shared" si="178"/>
        <v>0</v>
      </c>
      <c r="W424" s="157">
        <f t="shared" si="178"/>
        <v>0</v>
      </c>
      <c r="X424" s="157">
        <f t="shared" si="179"/>
        <v>0</v>
      </c>
      <c r="Y424" s="157">
        <f t="shared" si="180"/>
        <v>0</v>
      </c>
      <c r="Z424" s="157">
        <f t="shared" si="180"/>
        <v>0</v>
      </c>
      <c r="AA424" s="157">
        <f t="shared" si="181"/>
        <v>0</v>
      </c>
      <c r="AB424" s="157">
        <f t="shared" si="182"/>
        <v>0</v>
      </c>
      <c r="AC424" s="157">
        <f t="shared" si="182"/>
        <v>0</v>
      </c>
      <c r="AD424" s="159">
        <f t="shared" si="182"/>
        <v>0</v>
      </c>
    </row>
    <row r="425" spans="1:30" x14ac:dyDescent="0.3">
      <c r="A425" s="150">
        <v>9019</v>
      </c>
      <c r="B425" s="151" t="s">
        <v>146</v>
      </c>
      <c r="C425" s="165">
        <v>118</v>
      </c>
      <c r="D425" s="165">
        <v>118</v>
      </c>
      <c r="E425" s="167">
        <v>120</v>
      </c>
      <c r="F425" s="167">
        <v>120</v>
      </c>
      <c r="G425" s="167">
        <v>120</v>
      </c>
      <c r="H425" s="167">
        <v>120</v>
      </c>
      <c r="I425" s="167">
        <v>120</v>
      </c>
      <c r="J425" s="167">
        <v>120</v>
      </c>
      <c r="K425" s="135"/>
      <c r="L425" s="154">
        <v>0</v>
      </c>
      <c r="M425" s="154">
        <v>0</v>
      </c>
      <c r="N425" s="154">
        <v>0</v>
      </c>
      <c r="O425" s="155">
        <v>0</v>
      </c>
      <c r="P425" s="155">
        <v>0</v>
      </c>
      <c r="Q425" s="156">
        <v>0</v>
      </c>
      <c r="R425" s="156">
        <v>0</v>
      </c>
      <c r="S425" s="156">
        <v>0</v>
      </c>
      <c r="T425" s="156">
        <v>0</v>
      </c>
      <c r="U425" s="135"/>
      <c r="V425" s="157">
        <f t="shared" si="178"/>
        <v>0</v>
      </c>
      <c r="W425" s="157">
        <f t="shared" si="178"/>
        <v>0</v>
      </c>
      <c r="X425" s="157">
        <f t="shared" si="179"/>
        <v>0</v>
      </c>
      <c r="Y425" s="157">
        <f t="shared" si="180"/>
        <v>0</v>
      </c>
      <c r="Z425" s="157">
        <f t="shared" si="180"/>
        <v>0</v>
      </c>
      <c r="AA425" s="157">
        <f t="shared" si="181"/>
        <v>0</v>
      </c>
      <c r="AB425" s="158">
        <f t="shared" si="182"/>
        <v>0</v>
      </c>
      <c r="AC425" s="158">
        <f t="shared" si="182"/>
        <v>0</v>
      </c>
      <c r="AD425" s="159">
        <f t="shared" si="182"/>
        <v>0</v>
      </c>
    </row>
    <row r="426" spans="1:30" x14ac:dyDescent="0.3">
      <c r="A426" s="150">
        <v>9020</v>
      </c>
      <c r="B426" s="151" t="s">
        <v>147</v>
      </c>
      <c r="C426" s="165">
        <v>50</v>
      </c>
      <c r="D426" s="165">
        <v>50</v>
      </c>
      <c r="E426" s="167">
        <v>50</v>
      </c>
      <c r="F426" s="167">
        <v>50</v>
      </c>
      <c r="G426" s="167">
        <v>50</v>
      </c>
      <c r="H426" s="167">
        <v>50</v>
      </c>
      <c r="I426" s="167">
        <v>50</v>
      </c>
      <c r="J426" s="167">
        <v>50</v>
      </c>
      <c r="K426" s="135"/>
      <c r="L426" s="154">
        <v>0</v>
      </c>
      <c r="M426" s="154">
        <v>0</v>
      </c>
      <c r="N426" s="154">
        <v>0</v>
      </c>
      <c r="O426" s="155">
        <v>0</v>
      </c>
      <c r="P426" s="155">
        <v>0</v>
      </c>
      <c r="Q426" s="156">
        <v>0</v>
      </c>
      <c r="R426" s="156">
        <v>0</v>
      </c>
      <c r="S426" s="156">
        <v>0</v>
      </c>
      <c r="T426" s="156">
        <v>0</v>
      </c>
      <c r="U426" s="135"/>
      <c r="V426" s="157">
        <f t="shared" si="178"/>
        <v>0</v>
      </c>
      <c r="W426" s="157">
        <f t="shared" si="178"/>
        <v>0</v>
      </c>
      <c r="X426" s="157">
        <f t="shared" si="179"/>
        <v>0</v>
      </c>
      <c r="Y426" s="157">
        <f t="shared" si="180"/>
        <v>0</v>
      </c>
      <c r="Z426" s="157">
        <f t="shared" si="180"/>
        <v>0</v>
      </c>
      <c r="AA426" s="157">
        <f t="shared" si="181"/>
        <v>0</v>
      </c>
      <c r="AB426" s="158">
        <f t="shared" si="182"/>
        <v>0</v>
      </c>
      <c r="AC426" s="158">
        <f t="shared" si="182"/>
        <v>0</v>
      </c>
      <c r="AD426" s="159">
        <f t="shared" si="182"/>
        <v>0</v>
      </c>
    </row>
    <row r="427" spans="1:30" ht="24.6" x14ac:dyDescent="0.3">
      <c r="A427" s="150">
        <v>9014</v>
      </c>
      <c r="B427" s="151" t="s">
        <v>148</v>
      </c>
      <c r="C427" s="165">
        <v>1600</v>
      </c>
      <c r="D427" s="165">
        <v>1600</v>
      </c>
      <c r="E427" s="167">
        <v>1600</v>
      </c>
      <c r="F427" s="167">
        <v>1600</v>
      </c>
      <c r="G427" s="167">
        <v>1600</v>
      </c>
      <c r="H427" s="167">
        <v>1600</v>
      </c>
      <c r="I427" s="167">
        <v>1600</v>
      </c>
      <c r="J427" s="167">
        <v>1600</v>
      </c>
      <c r="K427" s="135"/>
      <c r="L427" s="154">
        <v>5</v>
      </c>
      <c r="M427" s="154">
        <v>8</v>
      </c>
      <c r="N427" s="154">
        <v>13</v>
      </c>
      <c r="O427" s="155">
        <v>3</v>
      </c>
      <c r="P427" s="155">
        <v>10</v>
      </c>
      <c r="Q427" s="156">
        <v>13</v>
      </c>
      <c r="R427" s="156">
        <v>13</v>
      </c>
      <c r="S427" s="156">
        <v>13</v>
      </c>
      <c r="T427" s="156">
        <v>13</v>
      </c>
      <c r="U427" s="135"/>
      <c r="V427" s="157">
        <f t="shared" si="178"/>
        <v>8000</v>
      </c>
      <c r="W427" s="157">
        <f t="shared" si="178"/>
        <v>12800</v>
      </c>
      <c r="X427" s="157">
        <f t="shared" si="179"/>
        <v>20800</v>
      </c>
      <c r="Y427" s="157">
        <f>F427*O427</f>
        <v>4800</v>
      </c>
      <c r="Z427" s="157">
        <f>G427*P427</f>
        <v>16000</v>
      </c>
      <c r="AA427" s="157">
        <f>SUM(Y427:Z427)</f>
        <v>20800</v>
      </c>
      <c r="AB427" s="158">
        <f t="shared" si="182"/>
        <v>20800</v>
      </c>
      <c r="AC427" s="158">
        <f t="shared" si="182"/>
        <v>20800</v>
      </c>
      <c r="AD427" s="159">
        <f t="shared" si="182"/>
        <v>20800</v>
      </c>
    </row>
    <row r="428" spans="1:30" x14ac:dyDescent="0.3">
      <c r="A428" s="150">
        <v>9024</v>
      </c>
      <c r="B428" s="151" t="s">
        <v>149</v>
      </c>
      <c r="C428" s="206" t="s">
        <v>213</v>
      </c>
      <c r="D428" s="206" t="s">
        <v>213</v>
      </c>
      <c r="E428" s="206" t="s">
        <v>213</v>
      </c>
      <c r="F428" s="206" t="s">
        <v>213</v>
      </c>
      <c r="G428" s="206" t="s">
        <v>213</v>
      </c>
      <c r="H428" s="206" t="s">
        <v>213</v>
      </c>
      <c r="I428" s="206" t="s">
        <v>213</v>
      </c>
      <c r="J428" s="206" t="s">
        <v>213</v>
      </c>
      <c r="K428" s="135"/>
      <c r="L428" s="207">
        <v>536</v>
      </c>
      <c r="M428" s="207">
        <v>751</v>
      </c>
      <c r="N428" s="207">
        <v>1287</v>
      </c>
      <c r="O428" s="207">
        <v>322</v>
      </c>
      <c r="P428" s="207">
        <v>965</v>
      </c>
      <c r="Q428" s="207">
        <v>1287</v>
      </c>
      <c r="R428" s="207">
        <v>1287</v>
      </c>
      <c r="S428" s="207">
        <v>1288</v>
      </c>
      <c r="T428" s="207">
        <v>1289</v>
      </c>
      <c r="U428" s="135"/>
      <c r="V428" s="157">
        <v>536</v>
      </c>
      <c r="W428" s="157">
        <v>751</v>
      </c>
      <c r="X428" s="157">
        <v>1287</v>
      </c>
      <c r="Y428" s="157">
        <v>322</v>
      </c>
      <c r="Z428" s="157">
        <v>965</v>
      </c>
      <c r="AA428" s="157">
        <v>1287</v>
      </c>
      <c r="AB428" s="158">
        <v>1287</v>
      </c>
      <c r="AC428" s="158">
        <v>1287</v>
      </c>
      <c r="AD428" s="159">
        <v>1287</v>
      </c>
    </row>
    <row r="429" spans="1:30" ht="24.6" x14ac:dyDescent="0.3">
      <c r="A429" s="150">
        <v>9025</v>
      </c>
      <c r="B429" s="151" t="s">
        <v>136</v>
      </c>
      <c r="C429" s="165">
        <v>100</v>
      </c>
      <c r="D429" s="165">
        <v>100</v>
      </c>
      <c r="E429" s="167">
        <v>100</v>
      </c>
      <c r="F429" s="167">
        <v>100</v>
      </c>
      <c r="G429" s="167">
        <v>100</v>
      </c>
      <c r="H429" s="167">
        <v>100</v>
      </c>
      <c r="I429" s="167">
        <v>100</v>
      </c>
      <c r="J429" s="167">
        <v>100</v>
      </c>
      <c r="K429" s="135"/>
      <c r="L429" s="166">
        <v>250</v>
      </c>
      <c r="M429" s="166">
        <v>350</v>
      </c>
      <c r="N429" s="166">
        <v>600</v>
      </c>
      <c r="O429" s="155">
        <v>150</v>
      </c>
      <c r="P429" s="155">
        <v>450</v>
      </c>
      <c r="Q429" s="156">
        <v>600</v>
      </c>
      <c r="R429" s="156">
        <v>600</v>
      </c>
      <c r="S429" s="156">
        <v>601</v>
      </c>
      <c r="T429" s="156">
        <v>602</v>
      </c>
      <c r="U429" s="135"/>
      <c r="V429" s="157">
        <f>L429*D429</f>
        <v>25000</v>
      </c>
      <c r="W429" s="157">
        <f>M429*E429</f>
        <v>35000</v>
      </c>
      <c r="X429" s="157">
        <f>V429+W429</f>
        <v>60000</v>
      </c>
      <c r="Y429" s="157">
        <v>15000</v>
      </c>
      <c r="Z429" s="157">
        <v>45000</v>
      </c>
      <c r="AA429" s="157">
        <v>60000</v>
      </c>
      <c r="AB429" s="158">
        <v>60000</v>
      </c>
      <c r="AC429" s="158">
        <v>60000</v>
      </c>
      <c r="AD429" s="159">
        <v>60000</v>
      </c>
    </row>
    <row r="430" spans="1:30" ht="15" thickBot="1" x14ac:dyDescent="0.35">
      <c r="A430" s="169" t="s">
        <v>132</v>
      </c>
      <c r="B430" s="170"/>
      <c r="C430" s="172"/>
      <c r="D430" s="172"/>
      <c r="E430" s="172"/>
      <c r="F430" s="172"/>
      <c r="G430" s="172"/>
      <c r="H430" s="172"/>
      <c r="I430" s="172"/>
      <c r="J430" s="172"/>
      <c r="K430" s="141"/>
      <c r="L430" s="173"/>
      <c r="M430" s="173"/>
      <c r="N430" s="173"/>
      <c r="O430" s="174"/>
      <c r="P430" s="174"/>
      <c r="Q430" s="261"/>
      <c r="R430" s="261"/>
      <c r="S430" s="261"/>
      <c r="T430" s="261"/>
      <c r="U430" s="141"/>
      <c r="V430" s="176">
        <f t="shared" ref="V430:AD430" si="183">SUM(V412:V429)</f>
        <v>459986</v>
      </c>
      <c r="W430" s="176">
        <f t="shared" si="183"/>
        <v>645471</v>
      </c>
      <c r="X430" s="176">
        <f t="shared" si="183"/>
        <v>1105457</v>
      </c>
      <c r="Y430" s="176">
        <f t="shared" si="183"/>
        <v>284942</v>
      </c>
      <c r="Z430" s="176">
        <f t="shared" si="183"/>
        <v>856785</v>
      </c>
      <c r="AA430" s="176">
        <f t="shared" si="183"/>
        <v>1141727</v>
      </c>
      <c r="AB430" s="176">
        <f t="shared" si="183"/>
        <v>1177667</v>
      </c>
      <c r="AC430" s="176">
        <f t="shared" si="183"/>
        <v>1213937</v>
      </c>
      <c r="AD430" s="260">
        <f t="shared" si="183"/>
        <v>1250077</v>
      </c>
    </row>
    <row r="431" spans="1:30" x14ac:dyDescent="0.3">
      <c r="A431" s="226"/>
      <c r="B431" s="179"/>
      <c r="C431" s="181"/>
      <c r="D431" s="181"/>
      <c r="E431" s="181"/>
      <c r="F431" s="181"/>
      <c r="G431" s="181"/>
      <c r="H431" s="181"/>
      <c r="I431" s="181"/>
      <c r="J431" s="181"/>
      <c r="K431" s="182"/>
      <c r="L431" s="183"/>
      <c r="M431" s="183"/>
      <c r="N431" s="183"/>
      <c r="O431" s="184"/>
      <c r="P431" s="184"/>
      <c r="Q431" s="184"/>
      <c r="R431" s="184"/>
      <c r="S431" s="184"/>
      <c r="T431" s="184"/>
      <c r="U431" s="182"/>
      <c r="V431" s="186"/>
      <c r="W431" s="186"/>
      <c r="X431" s="186"/>
      <c r="Y431" s="186"/>
      <c r="Z431" s="186"/>
      <c r="AA431" s="186"/>
      <c r="AB431" s="187"/>
      <c r="AC431" s="186"/>
      <c r="AD431" s="188"/>
    </row>
    <row r="432" spans="1:30" x14ac:dyDescent="0.3">
      <c r="A432" s="162" t="s">
        <v>6</v>
      </c>
      <c r="B432" s="163"/>
      <c r="C432" s="165"/>
      <c r="D432" s="165"/>
      <c r="E432" s="165"/>
      <c r="F432" s="165"/>
      <c r="G432" s="165"/>
      <c r="H432" s="165"/>
      <c r="I432" s="165"/>
      <c r="J432" s="165"/>
      <c r="K432" s="135"/>
      <c r="L432" s="166"/>
      <c r="M432" s="166"/>
      <c r="N432" s="166"/>
      <c r="O432" s="155"/>
      <c r="P432" s="155"/>
      <c r="Q432" s="155"/>
      <c r="R432" s="155"/>
      <c r="S432" s="155"/>
      <c r="T432" s="155"/>
      <c r="U432" s="135"/>
      <c r="V432" s="157"/>
      <c r="W432" s="157"/>
      <c r="X432" s="157"/>
      <c r="Y432" s="157"/>
      <c r="Z432" s="157"/>
      <c r="AA432" s="157"/>
      <c r="AB432" s="158"/>
      <c r="AC432" s="157"/>
      <c r="AD432" s="159"/>
    </row>
    <row r="433" spans="1:30" x14ac:dyDescent="0.3">
      <c r="A433" s="160">
        <v>8001</v>
      </c>
      <c r="B433" s="151" t="s">
        <v>150</v>
      </c>
      <c r="C433" s="165">
        <v>3</v>
      </c>
      <c r="D433" s="165">
        <v>3</v>
      </c>
      <c r="E433" s="167">
        <v>3</v>
      </c>
      <c r="F433" s="167">
        <v>3</v>
      </c>
      <c r="G433" s="167">
        <v>3</v>
      </c>
      <c r="H433" s="167">
        <v>3</v>
      </c>
      <c r="I433" s="167">
        <v>3</v>
      </c>
      <c r="J433" s="167">
        <v>3</v>
      </c>
      <c r="K433" s="135"/>
      <c r="L433" s="154">
        <v>54662</v>
      </c>
      <c r="M433" s="154">
        <v>76527</v>
      </c>
      <c r="N433" s="154">
        <v>131189</v>
      </c>
      <c r="O433" s="155">
        <v>32797</v>
      </c>
      <c r="P433" s="155">
        <v>98392</v>
      </c>
      <c r="Q433" s="156">
        <v>131189</v>
      </c>
      <c r="R433" s="156">
        <v>131189</v>
      </c>
      <c r="S433" s="156">
        <v>131189</v>
      </c>
      <c r="T433" s="156">
        <v>131189</v>
      </c>
      <c r="U433" s="135"/>
      <c r="V433" s="157">
        <f t="shared" ref="V433:W448" si="184">L433*D433</f>
        <v>163986</v>
      </c>
      <c r="W433" s="157">
        <f t="shared" si="184"/>
        <v>229581</v>
      </c>
      <c r="X433" s="157">
        <f t="shared" ref="X433:X449" si="185">V433+W433</f>
        <v>393567</v>
      </c>
      <c r="Y433" s="157">
        <f>F433*O433</f>
        <v>98391</v>
      </c>
      <c r="Z433" s="157">
        <f>G433*P433</f>
        <v>295176</v>
      </c>
      <c r="AA433" s="157">
        <f>SUM(Y433:Z433)</f>
        <v>393567</v>
      </c>
      <c r="AB433" s="158">
        <f>H433*R433</f>
        <v>393567</v>
      </c>
      <c r="AC433" s="158">
        <f>I433*S433</f>
        <v>393567</v>
      </c>
      <c r="AD433" s="159">
        <f>J433*T433</f>
        <v>393567</v>
      </c>
    </row>
    <row r="434" spans="1:30" x14ac:dyDescent="0.3">
      <c r="A434" s="150">
        <v>8003</v>
      </c>
      <c r="B434" s="151" t="s">
        <v>151</v>
      </c>
      <c r="C434" s="165">
        <v>15</v>
      </c>
      <c r="D434" s="165">
        <v>15</v>
      </c>
      <c r="E434" s="167">
        <v>15</v>
      </c>
      <c r="F434" s="167">
        <v>15</v>
      </c>
      <c r="G434" s="167">
        <v>15</v>
      </c>
      <c r="H434" s="167">
        <v>15</v>
      </c>
      <c r="I434" s="167">
        <v>15</v>
      </c>
      <c r="J434" s="167">
        <v>15</v>
      </c>
      <c r="K434" s="135"/>
      <c r="L434" s="154">
        <v>149</v>
      </c>
      <c r="M434" s="154">
        <v>208</v>
      </c>
      <c r="N434" s="154">
        <v>357</v>
      </c>
      <c r="O434" s="155">
        <v>89</v>
      </c>
      <c r="P434" s="155">
        <v>268</v>
      </c>
      <c r="Q434" s="156">
        <v>357</v>
      </c>
      <c r="R434" s="156">
        <v>357</v>
      </c>
      <c r="S434" s="156">
        <v>357</v>
      </c>
      <c r="T434" s="156">
        <v>357</v>
      </c>
      <c r="U434" s="135"/>
      <c r="V434" s="157">
        <f t="shared" si="184"/>
        <v>2235</v>
      </c>
      <c r="W434" s="157">
        <f t="shared" si="184"/>
        <v>3120</v>
      </c>
      <c r="X434" s="157">
        <f t="shared" si="185"/>
        <v>5355</v>
      </c>
      <c r="Y434" s="157">
        <f t="shared" ref="Y434:Z449" si="186">F434*O434</f>
        <v>1335</v>
      </c>
      <c r="Z434" s="157">
        <f t="shared" si="186"/>
        <v>4020</v>
      </c>
      <c r="AA434" s="157">
        <f t="shared" ref="AA434:AA449" si="187">SUM(Y434:Z434)</f>
        <v>5355</v>
      </c>
      <c r="AB434" s="158">
        <f t="shared" ref="AB434:AD449" si="188">H434*R434</f>
        <v>5355</v>
      </c>
      <c r="AC434" s="158">
        <f t="shared" si="188"/>
        <v>5355</v>
      </c>
      <c r="AD434" s="159">
        <f t="shared" si="188"/>
        <v>5355</v>
      </c>
    </row>
    <row r="435" spans="1:30" x14ac:dyDescent="0.3">
      <c r="A435" s="150">
        <v>8004</v>
      </c>
      <c r="B435" s="151" t="s">
        <v>152</v>
      </c>
      <c r="C435" s="165">
        <v>25</v>
      </c>
      <c r="D435" s="165">
        <v>25</v>
      </c>
      <c r="E435" s="167">
        <v>25</v>
      </c>
      <c r="F435" s="167">
        <v>25</v>
      </c>
      <c r="G435" s="167">
        <v>25</v>
      </c>
      <c r="H435" s="167">
        <v>25</v>
      </c>
      <c r="I435" s="167">
        <v>25</v>
      </c>
      <c r="J435" s="167">
        <v>25</v>
      </c>
      <c r="K435" s="135"/>
      <c r="L435" s="154">
        <v>1</v>
      </c>
      <c r="M435" s="154">
        <v>1</v>
      </c>
      <c r="N435" s="154">
        <v>2</v>
      </c>
      <c r="O435" s="155">
        <v>0</v>
      </c>
      <c r="P435" s="155">
        <v>1</v>
      </c>
      <c r="Q435" s="156">
        <v>1</v>
      </c>
      <c r="R435" s="156">
        <v>1</v>
      </c>
      <c r="S435" s="156">
        <v>0</v>
      </c>
      <c r="T435" s="156">
        <v>0</v>
      </c>
      <c r="U435" s="135"/>
      <c r="V435" s="157">
        <f t="shared" si="184"/>
        <v>25</v>
      </c>
      <c r="W435" s="157">
        <f t="shared" si="184"/>
        <v>25</v>
      </c>
      <c r="X435" s="157">
        <f t="shared" si="185"/>
        <v>50</v>
      </c>
      <c r="Y435" s="157">
        <f t="shared" si="186"/>
        <v>0</v>
      </c>
      <c r="Z435" s="157">
        <f t="shared" si="186"/>
        <v>25</v>
      </c>
      <c r="AA435" s="157">
        <f t="shared" si="187"/>
        <v>25</v>
      </c>
      <c r="AB435" s="158">
        <f t="shared" si="188"/>
        <v>25</v>
      </c>
      <c r="AC435" s="158">
        <f t="shared" si="188"/>
        <v>0</v>
      </c>
      <c r="AD435" s="159">
        <f t="shared" si="188"/>
        <v>0</v>
      </c>
    </row>
    <row r="436" spans="1:30" x14ac:dyDescent="0.3">
      <c r="A436" s="150">
        <v>8005</v>
      </c>
      <c r="B436" s="151" t="s">
        <v>153</v>
      </c>
      <c r="C436" s="165">
        <v>3</v>
      </c>
      <c r="D436" s="165">
        <v>3</v>
      </c>
      <c r="E436" s="167">
        <v>3</v>
      </c>
      <c r="F436" s="167">
        <v>3</v>
      </c>
      <c r="G436" s="167">
        <v>3</v>
      </c>
      <c r="H436" s="167">
        <v>3</v>
      </c>
      <c r="I436" s="167">
        <v>3</v>
      </c>
      <c r="J436" s="167">
        <v>3</v>
      </c>
      <c r="K436" s="135"/>
      <c r="L436" s="154">
        <v>1105</v>
      </c>
      <c r="M436" s="154">
        <v>1548</v>
      </c>
      <c r="N436" s="154">
        <v>2653</v>
      </c>
      <c r="O436" s="155">
        <v>502</v>
      </c>
      <c r="P436" s="155">
        <v>1506</v>
      </c>
      <c r="Q436" s="156">
        <v>2008</v>
      </c>
      <c r="R436" s="156">
        <v>1520</v>
      </c>
      <c r="S436" s="156">
        <v>1151</v>
      </c>
      <c r="T436" s="156">
        <v>871</v>
      </c>
      <c r="U436" s="135"/>
      <c r="V436" s="157">
        <f t="shared" si="184"/>
        <v>3315</v>
      </c>
      <c r="W436" s="157">
        <f t="shared" si="184"/>
        <v>4644</v>
      </c>
      <c r="X436" s="157">
        <f t="shared" si="185"/>
        <v>7959</v>
      </c>
      <c r="Y436" s="157">
        <f t="shared" si="186"/>
        <v>1506</v>
      </c>
      <c r="Z436" s="157">
        <f t="shared" si="186"/>
        <v>4518</v>
      </c>
      <c r="AA436" s="157">
        <f t="shared" si="187"/>
        <v>6024</v>
      </c>
      <c r="AB436" s="158">
        <f t="shared" si="188"/>
        <v>4560</v>
      </c>
      <c r="AC436" s="158">
        <f t="shared" si="188"/>
        <v>3453</v>
      </c>
      <c r="AD436" s="159">
        <f t="shared" si="188"/>
        <v>2613</v>
      </c>
    </row>
    <row r="437" spans="1:30" x14ac:dyDescent="0.3">
      <c r="A437" s="160">
        <v>8007</v>
      </c>
      <c r="B437" s="151" t="s">
        <v>154</v>
      </c>
      <c r="C437" s="165">
        <v>20</v>
      </c>
      <c r="D437" s="165">
        <v>20</v>
      </c>
      <c r="E437" s="167">
        <v>20</v>
      </c>
      <c r="F437" s="167">
        <v>20</v>
      </c>
      <c r="G437" s="167">
        <v>20</v>
      </c>
      <c r="H437" s="167">
        <v>20</v>
      </c>
      <c r="I437" s="167">
        <v>20</v>
      </c>
      <c r="J437" s="167">
        <v>20</v>
      </c>
      <c r="K437" s="135"/>
      <c r="L437" s="154">
        <v>46401</v>
      </c>
      <c r="M437" s="154">
        <v>64962</v>
      </c>
      <c r="N437" s="154">
        <v>111363</v>
      </c>
      <c r="O437" s="155">
        <v>28660</v>
      </c>
      <c r="P437" s="155">
        <v>85981</v>
      </c>
      <c r="Q437" s="156">
        <v>114641</v>
      </c>
      <c r="R437" s="156">
        <v>118018</v>
      </c>
      <c r="S437" s="156">
        <v>121559</v>
      </c>
      <c r="T437" s="156">
        <v>125205</v>
      </c>
      <c r="U437" s="135"/>
      <c r="V437" s="157">
        <f t="shared" si="184"/>
        <v>928020</v>
      </c>
      <c r="W437" s="157">
        <f t="shared" si="184"/>
        <v>1299240</v>
      </c>
      <c r="X437" s="157">
        <f t="shared" si="185"/>
        <v>2227260</v>
      </c>
      <c r="Y437" s="157">
        <f t="shared" si="186"/>
        <v>573200</v>
      </c>
      <c r="Z437" s="157">
        <f t="shared" si="186"/>
        <v>1719620</v>
      </c>
      <c r="AA437" s="157">
        <f t="shared" si="187"/>
        <v>2292820</v>
      </c>
      <c r="AB437" s="158">
        <f t="shared" si="188"/>
        <v>2360360</v>
      </c>
      <c r="AC437" s="158">
        <f t="shared" si="188"/>
        <v>2431180</v>
      </c>
      <c r="AD437" s="159">
        <f t="shared" si="188"/>
        <v>2504100</v>
      </c>
    </row>
    <row r="438" spans="1:30" ht="24.6" x14ac:dyDescent="0.3">
      <c r="A438" s="150">
        <v>8008</v>
      </c>
      <c r="B438" s="151" t="s">
        <v>155</v>
      </c>
      <c r="C438" s="165">
        <v>200</v>
      </c>
      <c r="D438" s="165">
        <v>200</v>
      </c>
      <c r="E438" s="167">
        <v>200</v>
      </c>
      <c r="F438" s="167">
        <v>200</v>
      </c>
      <c r="G438" s="167">
        <v>200</v>
      </c>
      <c r="H438" s="167">
        <v>200</v>
      </c>
      <c r="I438" s="167">
        <v>200</v>
      </c>
      <c r="J438" s="167">
        <v>200</v>
      </c>
      <c r="K438" s="135"/>
      <c r="L438" s="154">
        <v>993</v>
      </c>
      <c r="M438" s="154">
        <v>1391</v>
      </c>
      <c r="N438" s="154">
        <v>2384</v>
      </c>
      <c r="O438" s="155">
        <v>596</v>
      </c>
      <c r="P438" s="155">
        <v>1788</v>
      </c>
      <c r="Q438" s="156">
        <v>2384</v>
      </c>
      <c r="R438" s="156">
        <v>2384</v>
      </c>
      <c r="S438" s="156">
        <v>2384</v>
      </c>
      <c r="T438" s="156">
        <v>2384</v>
      </c>
      <c r="U438" s="135"/>
      <c r="V438" s="157">
        <f t="shared" si="184"/>
        <v>198600</v>
      </c>
      <c r="W438" s="157">
        <f t="shared" si="184"/>
        <v>278200</v>
      </c>
      <c r="X438" s="157">
        <f t="shared" si="185"/>
        <v>476800</v>
      </c>
      <c r="Y438" s="157">
        <f t="shared" si="186"/>
        <v>119200</v>
      </c>
      <c r="Z438" s="157">
        <f t="shared" si="186"/>
        <v>357600</v>
      </c>
      <c r="AA438" s="157">
        <f t="shared" si="187"/>
        <v>476800</v>
      </c>
      <c r="AB438" s="158">
        <f t="shared" si="188"/>
        <v>476800</v>
      </c>
      <c r="AC438" s="158">
        <f t="shared" si="188"/>
        <v>476800</v>
      </c>
      <c r="AD438" s="159">
        <f t="shared" si="188"/>
        <v>476800</v>
      </c>
    </row>
    <row r="439" spans="1:30" ht="24.6" x14ac:dyDescent="0.3">
      <c r="A439" s="150">
        <v>8009</v>
      </c>
      <c r="B439" s="151" t="s">
        <v>156</v>
      </c>
      <c r="C439" s="165">
        <v>40</v>
      </c>
      <c r="D439" s="165">
        <v>40</v>
      </c>
      <c r="E439" s="167">
        <v>40</v>
      </c>
      <c r="F439" s="167">
        <v>40</v>
      </c>
      <c r="G439" s="167">
        <v>40</v>
      </c>
      <c r="H439" s="167">
        <v>40</v>
      </c>
      <c r="I439" s="167">
        <v>40</v>
      </c>
      <c r="J439" s="167">
        <v>40</v>
      </c>
      <c r="K439" s="135"/>
      <c r="L439" s="154">
        <v>1638</v>
      </c>
      <c r="M439" s="154">
        <v>2294</v>
      </c>
      <c r="N439" s="154">
        <v>3932</v>
      </c>
      <c r="O439" s="155">
        <v>983</v>
      </c>
      <c r="P439" s="155">
        <v>2949</v>
      </c>
      <c r="Q439" s="155">
        <v>3932</v>
      </c>
      <c r="R439" s="155">
        <v>3932</v>
      </c>
      <c r="S439" s="155">
        <v>3932</v>
      </c>
      <c r="T439" s="155">
        <v>3932</v>
      </c>
      <c r="U439" s="135"/>
      <c r="V439" s="157">
        <f t="shared" si="184"/>
        <v>65520</v>
      </c>
      <c r="W439" s="157">
        <f t="shared" si="184"/>
        <v>91760</v>
      </c>
      <c r="X439" s="157">
        <f t="shared" si="185"/>
        <v>157280</v>
      </c>
      <c r="Y439" s="157">
        <f t="shared" si="186"/>
        <v>39320</v>
      </c>
      <c r="Z439" s="157">
        <f t="shared" si="186"/>
        <v>117960</v>
      </c>
      <c r="AA439" s="157">
        <f t="shared" si="187"/>
        <v>157280</v>
      </c>
      <c r="AB439" s="158">
        <f t="shared" si="188"/>
        <v>157280</v>
      </c>
      <c r="AC439" s="158">
        <f t="shared" si="188"/>
        <v>157280</v>
      </c>
      <c r="AD439" s="159">
        <f t="shared" si="188"/>
        <v>157280</v>
      </c>
    </row>
    <row r="440" spans="1:30" ht="24.6" x14ac:dyDescent="0.3">
      <c r="A440" s="150">
        <v>8010</v>
      </c>
      <c r="B440" s="151" t="s">
        <v>157</v>
      </c>
      <c r="C440" s="165">
        <v>25</v>
      </c>
      <c r="D440" s="165">
        <v>25</v>
      </c>
      <c r="E440" s="167">
        <v>25</v>
      </c>
      <c r="F440" s="167">
        <v>25</v>
      </c>
      <c r="G440" s="167">
        <v>25</v>
      </c>
      <c r="H440" s="167">
        <v>25</v>
      </c>
      <c r="I440" s="167">
        <v>25</v>
      </c>
      <c r="J440" s="167">
        <v>25</v>
      </c>
      <c r="K440" s="135"/>
      <c r="L440" s="154">
        <v>803</v>
      </c>
      <c r="M440" s="154">
        <v>1125</v>
      </c>
      <c r="N440" s="154">
        <v>1928</v>
      </c>
      <c r="O440" s="155">
        <v>482</v>
      </c>
      <c r="P440" s="155">
        <v>1446</v>
      </c>
      <c r="Q440" s="155">
        <v>1928</v>
      </c>
      <c r="R440" s="155">
        <v>1928</v>
      </c>
      <c r="S440" s="155">
        <v>1928</v>
      </c>
      <c r="T440" s="155">
        <v>1928</v>
      </c>
      <c r="U440" s="135"/>
      <c r="V440" s="157">
        <f t="shared" si="184"/>
        <v>20075</v>
      </c>
      <c r="W440" s="157">
        <f t="shared" si="184"/>
        <v>28125</v>
      </c>
      <c r="X440" s="157">
        <f t="shared" si="185"/>
        <v>48200</v>
      </c>
      <c r="Y440" s="157">
        <f t="shared" si="186"/>
        <v>12050</v>
      </c>
      <c r="Z440" s="157">
        <f t="shared" si="186"/>
        <v>36150</v>
      </c>
      <c r="AA440" s="157">
        <f t="shared" si="187"/>
        <v>48200</v>
      </c>
      <c r="AB440" s="158">
        <f t="shared" si="188"/>
        <v>48200</v>
      </c>
      <c r="AC440" s="158">
        <f t="shared" si="188"/>
        <v>48200</v>
      </c>
      <c r="AD440" s="159">
        <f t="shared" si="188"/>
        <v>48200</v>
      </c>
    </row>
    <row r="441" spans="1:30" ht="36.6" x14ac:dyDescent="0.3">
      <c r="A441" s="150">
        <v>8011</v>
      </c>
      <c r="B441" s="151" t="s">
        <v>158</v>
      </c>
      <c r="C441" s="165">
        <v>55</v>
      </c>
      <c r="D441" s="165">
        <v>55</v>
      </c>
      <c r="E441" s="167">
        <v>55</v>
      </c>
      <c r="F441" s="167">
        <v>55</v>
      </c>
      <c r="G441" s="167">
        <v>55</v>
      </c>
      <c r="H441" s="167">
        <v>55</v>
      </c>
      <c r="I441" s="167">
        <v>55</v>
      </c>
      <c r="J441" s="167">
        <v>55</v>
      </c>
      <c r="K441" s="135"/>
      <c r="L441" s="154">
        <v>1412</v>
      </c>
      <c r="M441" s="154">
        <v>1977</v>
      </c>
      <c r="N441" s="154">
        <v>3389</v>
      </c>
      <c r="O441" s="155">
        <v>847</v>
      </c>
      <c r="P441" s="155">
        <v>2542</v>
      </c>
      <c r="Q441" s="155">
        <v>3389</v>
      </c>
      <c r="R441" s="155">
        <v>3389</v>
      </c>
      <c r="S441" s="155">
        <v>3389</v>
      </c>
      <c r="T441" s="155">
        <v>3389</v>
      </c>
      <c r="U441" s="135"/>
      <c r="V441" s="157">
        <f t="shared" si="184"/>
        <v>77660</v>
      </c>
      <c r="W441" s="157">
        <f t="shared" si="184"/>
        <v>108735</v>
      </c>
      <c r="X441" s="157">
        <f t="shared" si="185"/>
        <v>186395</v>
      </c>
      <c r="Y441" s="157">
        <f t="shared" si="186"/>
        <v>46585</v>
      </c>
      <c r="Z441" s="157">
        <f t="shared" si="186"/>
        <v>139810</v>
      </c>
      <c r="AA441" s="157">
        <f t="shared" si="187"/>
        <v>186395</v>
      </c>
      <c r="AB441" s="158">
        <f t="shared" si="188"/>
        <v>186395</v>
      </c>
      <c r="AC441" s="158">
        <f t="shared" si="188"/>
        <v>186395</v>
      </c>
      <c r="AD441" s="159">
        <f t="shared" si="188"/>
        <v>186395</v>
      </c>
    </row>
    <row r="442" spans="1:30" ht="24.6" x14ac:dyDescent="0.3">
      <c r="A442" s="150">
        <v>8012</v>
      </c>
      <c r="B442" s="151" t="s">
        <v>159</v>
      </c>
      <c r="C442" s="165">
        <v>15</v>
      </c>
      <c r="D442" s="165">
        <v>15</v>
      </c>
      <c r="E442" s="167">
        <v>15</v>
      </c>
      <c r="F442" s="167">
        <v>15</v>
      </c>
      <c r="G442" s="167">
        <v>15</v>
      </c>
      <c r="H442" s="167">
        <v>15</v>
      </c>
      <c r="I442" s="167">
        <v>15</v>
      </c>
      <c r="J442" s="167">
        <v>15</v>
      </c>
      <c r="K442" s="135"/>
      <c r="L442" s="154">
        <v>133</v>
      </c>
      <c r="M442" s="154">
        <v>187</v>
      </c>
      <c r="N442" s="154">
        <v>320</v>
      </c>
      <c r="O442" s="155">
        <v>80</v>
      </c>
      <c r="P442" s="155">
        <v>240</v>
      </c>
      <c r="Q442" s="155">
        <v>320</v>
      </c>
      <c r="R442" s="155">
        <v>320</v>
      </c>
      <c r="S442" s="155">
        <v>320</v>
      </c>
      <c r="T442" s="155">
        <v>320</v>
      </c>
      <c r="U442" s="135"/>
      <c r="V442" s="157">
        <f t="shared" si="184"/>
        <v>1995</v>
      </c>
      <c r="W442" s="157">
        <f t="shared" si="184"/>
        <v>2805</v>
      </c>
      <c r="X442" s="157">
        <f t="shared" si="185"/>
        <v>4800</v>
      </c>
      <c r="Y442" s="157">
        <f t="shared" si="186"/>
        <v>1200</v>
      </c>
      <c r="Z442" s="157">
        <f t="shared" si="186"/>
        <v>3600</v>
      </c>
      <c r="AA442" s="157">
        <f t="shared" si="187"/>
        <v>4800</v>
      </c>
      <c r="AB442" s="158">
        <f t="shared" si="188"/>
        <v>4800</v>
      </c>
      <c r="AC442" s="158">
        <f t="shared" si="188"/>
        <v>4800</v>
      </c>
      <c r="AD442" s="159">
        <f t="shared" si="188"/>
        <v>4800</v>
      </c>
    </row>
    <row r="443" spans="1:30" ht="24.6" x14ac:dyDescent="0.3">
      <c r="A443" s="150">
        <v>8013</v>
      </c>
      <c r="B443" s="151" t="s">
        <v>160</v>
      </c>
      <c r="C443" s="165">
        <v>25</v>
      </c>
      <c r="D443" s="165">
        <v>25</v>
      </c>
      <c r="E443" s="167">
        <v>25</v>
      </c>
      <c r="F443" s="167">
        <v>25</v>
      </c>
      <c r="G443" s="167">
        <v>25</v>
      </c>
      <c r="H443" s="167">
        <v>25</v>
      </c>
      <c r="I443" s="167">
        <v>25</v>
      </c>
      <c r="J443" s="167">
        <v>25</v>
      </c>
      <c r="K443" s="135"/>
      <c r="L443" s="154">
        <v>3690</v>
      </c>
      <c r="M443" s="154">
        <v>5165</v>
      </c>
      <c r="N443" s="154">
        <v>8855</v>
      </c>
      <c r="O443" s="155">
        <v>2174</v>
      </c>
      <c r="P443" s="155">
        <v>6522</v>
      </c>
      <c r="Q443" s="156">
        <v>8696</v>
      </c>
      <c r="R443" s="156">
        <v>8539</v>
      </c>
      <c r="S443" s="156">
        <v>8386</v>
      </c>
      <c r="T443" s="156">
        <v>8235</v>
      </c>
      <c r="U443" s="135"/>
      <c r="V443" s="157">
        <f t="shared" si="184"/>
        <v>92250</v>
      </c>
      <c r="W443" s="157">
        <f t="shared" si="184"/>
        <v>129125</v>
      </c>
      <c r="X443" s="157">
        <f t="shared" si="185"/>
        <v>221375</v>
      </c>
      <c r="Y443" s="157">
        <f t="shared" si="186"/>
        <v>54350</v>
      </c>
      <c r="Z443" s="157">
        <f t="shared" si="186"/>
        <v>163050</v>
      </c>
      <c r="AA443" s="157">
        <f t="shared" si="187"/>
        <v>217400</v>
      </c>
      <c r="AB443" s="158">
        <f t="shared" si="188"/>
        <v>213475</v>
      </c>
      <c r="AC443" s="158">
        <f t="shared" si="188"/>
        <v>209650</v>
      </c>
      <c r="AD443" s="159">
        <f t="shared" si="188"/>
        <v>205875</v>
      </c>
    </row>
    <row r="444" spans="1:30" ht="24.6" x14ac:dyDescent="0.3">
      <c r="A444" s="150">
        <v>8014</v>
      </c>
      <c r="B444" s="151" t="s">
        <v>161</v>
      </c>
      <c r="C444" s="165">
        <v>25</v>
      </c>
      <c r="D444" s="165">
        <v>25</v>
      </c>
      <c r="E444" s="167">
        <v>25</v>
      </c>
      <c r="F444" s="167">
        <v>25</v>
      </c>
      <c r="G444" s="167">
        <v>25</v>
      </c>
      <c r="H444" s="167">
        <v>25</v>
      </c>
      <c r="I444" s="167">
        <v>25</v>
      </c>
      <c r="J444" s="167">
        <v>25</v>
      </c>
      <c r="K444" s="135"/>
      <c r="L444" s="154">
        <v>24352</v>
      </c>
      <c r="M444" s="154">
        <v>34092</v>
      </c>
      <c r="N444" s="154">
        <v>58444</v>
      </c>
      <c r="O444" s="155">
        <v>17531</v>
      </c>
      <c r="P444" s="155">
        <v>52594</v>
      </c>
      <c r="Q444" s="156">
        <v>70125</v>
      </c>
      <c r="R444" s="156">
        <v>84142</v>
      </c>
      <c r="S444" s="156">
        <v>100960</v>
      </c>
      <c r="T444" s="156">
        <v>121140</v>
      </c>
      <c r="U444" s="135"/>
      <c r="V444" s="157">
        <f t="shared" si="184"/>
        <v>608800</v>
      </c>
      <c r="W444" s="157">
        <f t="shared" si="184"/>
        <v>852300</v>
      </c>
      <c r="X444" s="157">
        <f t="shared" si="185"/>
        <v>1461100</v>
      </c>
      <c r="Y444" s="157">
        <f t="shared" si="186"/>
        <v>438275</v>
      </c>
      <c r="Z444" s="157">
        <f t="shared" si="186"/>
        <v>1314850</v>
      </c>
      <c r="AA444" s="157">
        <f t="shared" si="187"/>
        <v>1753125</v>
      </c>
      <c r="AB444" s="158">
        <f t="shared" si="188"/>
        <v>2103550</v>
      </c>
      <c r="AC444" s="158">
        <f t="shared" si="188"/>
        <v>2524000</v>
      </c>
      <c r="AD444" s="159">
        <f t="shared" si="188"/>
        <v>3028500</v>
      </c>
    </row>
    <row r="445" spans="1:30" x14ac:dyDescent="0.3">
      <c r="A445" s="150">
        <v>8015</v>
      </c>
      <c r="B445" s="151" t="s">
        <v>162</v>
      </c>
      <c r="C445" s="165">
        <v>3</v>
      </c>
      <c r="D445" s="165">
        <v>3</v>
      </c>
      <c r="E445" s="167">
        <v>3</v>
      </c>
      <c r="F445" s="167">
        <v>3</v>
      </c>
      <c r="G445" s="167">
        <v>3</v>
      </c>
      <c r="H445" s="167">
        <v>3</v>
      </c>
      <c r="I445" s="167">
        <v>3</v>
      </c>
      <c r="J445" s="167">
        <v>3</v>
      </c>
      <c r="K445" s="135"/>
      <c r="L445" s="154">
        <v>0</v>
      </c>
      <c r="M445" s="154">
        <v>0</v>
      </c>
      <c r="N445" s="154">
        <v>0</v>
      </c>
      <c r="O445" s="155">
        <v>0</v>
      </c>
      <c r="P445" s="155">
        <v>0</v>
      </c>
      <c r="Q445" s="156">
        <v>0</v>
      </c>
      <c r="R445" s="156">
        <v>0</v>
      </c>
      <c r="S445" s="156">
        <v>0</v>
      </c>
      <c r="T445" s="156">
        <v>0</v>
      </c>
      <c r="U445" s="135"/>
      <c r="V445" s="157">
        <f t="shared" si="184"/>
        <v>0</v>
      </c>
      <c r="W445" s="157">
        <f t="shared" si="184"/>
        <v>0</v>
      </c>
      <c r="X445" s="157">
        <f t="shared" si="185"/>
        <v>0</v>
      </c>
      <c r="Y445" s="157">
        <f t="shared" si="186"/>
        <v>0</v>
      </c>
      <c r="Z445" s="157">
        <f t="shared" si="186"/>
        <v>0</v>
      </c>
      <c r="AA445" s="157">
        <f t="shared" si="187"/>
        <v>0</v>
      </c>
      <c r="AB445" s="158">
        <f t="shared" si="188"/>
        <v>0</v>
      </c>
      <c r="AC445" s="158">
        <f t="shared" si="188"/>
        <v>0</v>
      </c>
      <c r="AD445" s="159">
        <f t="shared" si="188"/>
        <v>0</v>
      </c>
    </row>
    <row r="446" spans="1:30" x14ac:dyDescent="0.3">
      <c r="A446" s="150">
        <v>8017</v>
      </c>
      <c r="B446" s="151" t="s">
        <v>163</v>
      </c>
      <c r="C446" s="165">
        <v>25</v>
      </c>
      <c r="D446" s="165">
        <v>25</v>
      </c>
      <c r="E446" s="167">
        <v>25</v>
      </c>
      <c r="F446" s="167">
        <v>25</v>
      </c>
      <c r="G446" s="167">
        <v>25</v>
      </c>
      <c r="H446" s="167">
        <v>25</v>
      </c>
      <c r="I446" s="167">
        <v>25</v>
      </c>
      <c r="J446" s="167">
        <v>25</v>
      </c>
      <c r="K446" s="135"/>
      <c r="L446" s="154">
        <v>0</v>
      </c>
      <c r="M446" s="154">
        <v>0</v>
      </c>
      <c r="N446" s="154">
        <v>0</v>
      </c>
      <c r="O446" s="155">
        <v>0</v>
      </c>
      <c r="P446" s="155">
        <v>0</v>
      </c>
      <c r="Q446" s="156">
        <v>0</v>
      </c>
      <c r="R446" s="156">
        <v>0</v>
      </c>
      <c r="S446" s="156">
        <v>0</v>
      </c>
      <c r="T446" s="156">
        <v>0</v>
      </c>
      <c r="U446" s="135"/>
      <c r="V446" s="157">
        <f t="shared" si="184"/>
        <v>0</v>
      </c>
      <c r="W446" s="157">
        <f t="shared" si="184"/>
        <v>0</v>
      </c>
      <c r="X446" s="157">
        <f t="shared" si="185"/>
        <v>0</v>
      </c>
      <c r="Y446" s="157">
        <f t="shared" si="186"/>
        <v>0</v>
      </c>
      <c r="Z446" s="157">
        <f t="shared" si="186"/>
        <v>0</v>
      </c>
      <c r="AA446" s="157">
        <f t="shared" si="187"/>
        <v>0</v>
      </c>
      <c r="AB446" s="158">
        <f t="shared" si="188"/>
        <v>0</v>
      </c>
      <c r="AC446" s="158">
        <f t="shared" si="188"/>
        <v>0</v>
      </c>
      <c r="AD446" s="159">
        <f t="shared" si="188"/>
        <v>0</v>
      </c>
    </row>
    <row r="447" spans="1:30" x14ac:dyDescent="0.3">
      <c r="A447" s="150">
        <v>8020</v>
      </c>
      <c r="B447" s="151" t="s">
        <v>164</v>
      </c>
      <c r="C447" s="165">
        <v>40</v>
      </c>
      <c r="D447" s="165">
        <v>40</v>
      </c>
      <c r="E447" s="167">
        <v>40</v>
      </c>
      <c r="F447" s="167">
        <v>40</v>
      </c>
      <c r="G447" s="167">
        <v>40</v>
      </c>
      <c r="H447" s="167">
        <v>40</v>
      </c>
      <c r="I447" s="167">
        <v>40</v>
      </c>
      <c r="J447" s="167">
        <v>40</v>
      </c>
      <c r="K447" s="135"/>
      <c r="L447" s="154">
        <v>0</v>
      </c>
      <c r="M447" s="154">
        <v>1</v>
      </c>
      <c r="N447" s="154">
        <v>1</v>
      </c>
      <c r="O447" s="155">
        <v>0</v>
      </c>
      <c r="P447" s="155">
        <v>1</v>
      </c>
      <c r="Q447" s="156">
        <v>1</v>
      </c>
      <c r="R447" s="156">
        <v>1</v>
      </c>
      <c r="S447" s="156">
        <v>1</v>
      </c>
      <c r="T447" s="156">
        <v>1</v>
      </c>
      <c r="U447" s="135"/>
      <c r="V447" s="157">
        <f t="shared" si="184"/>
        <v>0</v>
      </c>
      <c r="W447" s="157">
        <f t="shared" si="184"/>
        <v>40</v>
      </c>
      <c r="X447" s="157">
        <f t="shared" si="185"/>
        <v>40</v>
      </c>
      <c r="Y447" s="157">
        <f t="shared" si="186"/>
        <v>0</v>
      </c>
      <c r="Z447" s="157">
        <f t="shared" si="186"/>
        <v>40</v>
      </c>
      <c r="AA447" s="157">
        <f t="shared" si="187"/>
        <v>40</v>
      </c>
      <c r="AB447" s="158">
        <f t="shared" si="188"/>
        <v>40</v>
      </c>
      <c r="AC447" s="158">
        <f t="shared" si="188"/>
        <v>40</v>
      </c>
      <c r="AD447" s="159">
        <f t="shared" si="188"/>
        <v>40</v>
      </c>
    </row>
    <row r="448" spans="1:30" ht="24.6" x14ac:dyDescent="0.3">
      <c r="A448" s="160">
        <v>8021</v>
      </c>
      <c r="B448" s="151" t="s">
        <v>165</v>
      </c>
      <c r="C448" s="165">
        <v>40</v>
      </c>
      <c r="D448" s="165">
        <v>40</v>
      </c>
      <c r="E448" s="167">
        <v>40</v>
      </c>
      <c r="F448" s="167">
        <v>40</v>
      </c>
      <c r="G448" s="167">
        <v>40</v>
      </c>
      <c r="H448" s="167">
        <v>40</v>
      </c>
      <c r="I448" s="167">
        <v>40</v>
      </c>
      <c r="J448" s="167">
        <v>40</v>
      </c>
      <c r="K448" s="135"/>
      <c r="L448" s="154">
        <v>378473</v>
      </c>
      <c r="M448" s="154">
        <v>529862</v>
      </c>
      <c r="N448" s="154">
        <v>908335</v>
      </c>
      <c r="O448" s="155">
        <v>254334</v>
      </c>
      <c r="P448" s="155">
        <v>763000</v>
      </c>
      <c r="Q448" s="156">
        <v>1017334</v>
      </c>
      <c r="R448" s="156">
        <v>1139414</v>
      </c>
      <c r="S448" s="156">
        <v>1276143</v>
      </c>
      <c r="T448" s="156">
        <v>1429281</v>
      </c>
      <c r="U448" s="135"/>
      <c r="V448" s="157">
        <f t="shared" si="184"/>
        <v>15138920</v>
      </c>
      <c r="W448" s="157">
        <f t="shared" si="184"/>
        <v>21194480</v>
      </c>
      <c r="X448" s="157">
        <f t="shared" si="185"/>
        <v>36333400</v>
      </c>
      <c r="Y448" s="157">
        <f t="shared" si="186"/>
        <v>10173360</v>
      </c>
      <c r="Z448" s="157">
        <f t="shared" si="186"/>
        <v>30520000</v>
      </c>
      <c r="AA448" s="157">
        <f t="shared" si="187"/>
        <v>40693360</v>
      </c>
      <c r="AB448" s="158">
        <f t="shared" si="188"/>
        <v>45576560</v>
      </c>
      <c r="AC448" s="158">
        <f t="shared" si="188"/>
        <v>51045720</v>
      </c>
      <c r="AD448" s="159">
        <f t="shared" si="188"/>
        <v>57171240</v>
      </c>
    </row>
    <row r="449" spans="1:30" x14ac:dyDescent="0.3">
      <c r="A449" s="150">
        <v>8023</v>
      </c>
      <c r="B449" s="151" t="s">
        <v>166</v>
      </c>
      <c r="C449" s="165">
        <v>40</v>
      </c>
      <c r="D449" s="165">
        <v>40</v>
      </c>
      <c r="E449" s="167">
        <v>40</v>
      </c>
      <c r="F449" s="167">
        <v>40</v>
      </c>
      <c r="G449" s="167">
        <v>40</v>
      </c>
      <c r="H449" s="167">
        <v>40</v>
      </c>
      <c r="I449" s="167">
        <v>40</v>
      </c>
      <c r="J449" s="167">
        <v>40</v>
      </c>
      <c r="K449" s="135"/>
      <c r="L449" s="154">
        <v>2753</v>
      </c>
      <c r="M449" s="154">
        <v>3855</v>
      </c>
      <c r="N449" s="154">
        <v>6608</v>
      </c>
      <c r="O449" s="155">
        <v>1652</v>
      </c>
      <c r="P449" s="155">
        <v>4956</v>
      </c>
      <c r="Q449" s="156">
        <v>6608</v>
      </c>
      <c r="R449" s="156">
        <v>6608</v>
      </c>
      <c r="S449" s="156">
        <v>6608</v>
      </c>
      <c r="T449" s="156">
        <v>6608</v>
      </c>
      <c r="U449" s="135"/>
      <c r="V449" s="157">
        <f t="shared" ref="V449:W449" si="189">L449*D449</f>
        <v>110120</v>
      </c>
      <c r="W449" s="157">
        <f t="shared" si="189"/>
        <v>154200</v>
      </c>
      <c r="X449" s="157">
        <f t="shared" si="185"/>
        <v>264320</v>
      </c>
      <c r="Y449" s="157">
        <f t="shared" si="186"/>
        <v>66080</v>
      </c>
      <c r="Z449" s="157">
        <f t="shared" si="186"/>
        <v>198240</v>
      </c>
      <c r="AA449" s="157">
        <f t="shared" si="187"/>
        <v>264320</v>
      </c>
      <c r="AB449" s="158">
        <f t="shared" si="188"/>
        <v>264320</v>
      </c>
      <c r="AC449" s="158">
        <f t="shared" si="188"/>
        <v>264320</v>
      </c>
      <c r="AD449" s="159">
        <f t="shared" si="188"/>
        <v>264320</v>
      </c>
    </row>
    <row r="450" spans="1:30" x14ac:dyDescent="0.3">
      <c r="A450" s="150">
        <v>8024</v>
      </c>
      <c r="B450" s="151" t="s">
        <v>167</v>
      </c>
      <c r="C450" s="206" t="s">
        <v>213</v>
      </c>
      <c r="D450" s="206" t="s">
        <v>213</v>
      </c>
      <c r="E450" s="206" t="s">
        <v>213</v>
      </c>
      <c r="F450" s="206" t="s">
        <v>213</v>
      </c>
      <c r="G450" s="206" t="s">
        <v>213</v>
      </c>
      <c r="H450" s="206" t="s">
        <v>213</v>
      </c>
      <c r="I450" s="206" t="s">
        <v>213</v>
      </c>
      <c r="J450" s="206" t="s">
        <v>213</v>
      </c>
      <c r="K450" s="135"/>
      <c r="L450" s="207">
        <v>26449</v>
      </c>
      <c r="M450" s="207">
        <v>37029</v>
      </c>
      <c r="N450" s="207">
        <v>63478</v>
      </c>
      <c r="O450" s="207">
        <v>15869</v>
      </c>
      <c r="P450" s="207">
        <v>47609</v>
      </c>
      <c r="Q450" s="207">
        <v>63478</v>
      </c>
      <c r="R450" s="207">
        <v>63478</v>
      </c>
      <c r="S450" s="207">
        <v>63478</v>
      </c>
      <c r="T450" s="207">
        <v>63478</v>
      </c>
      <c r="U450" s="135"/>
      <c r="V450" s="157">
        <v>26449</v>
      </c>
      <c r="W450" s="157">
        <v>37029</v>
      </c>
      <c r="X450" s="157">
        <v>63478</v>
      </c>
      <c r="Y450" s="157">
        <v>15869</v>
      </c>
      <c r="Z450" s="157">
        <v>47609</v>
      </c>
      <c r="AA450" s="157">
        <v>63478</v>
      </c>
      <c r="AB450" s="158">
        <v>63478</v>
      </c>
      <c r="AC450" s="157">
        <v>63478</v>
      </c>
      <c r="AD450" s="159">
        <v>63478</v>
      </c>
    </row>
    <row r="451" spans="1:30" x14ac:dyDescent="0.3">
      <c r="A451" s="150">
        <v>8027</v>
      </c>
      <c r="B451" s="151" t="s">
        <v>168</v>
      </c>
      <c r="C451" s="165">
        <v>130</v>
      </c>
      <c r="D451" s="165">
        <v>130</v>
      </c>
      <c r="E451" s="167">
        <v>130</v>
      </c>
      <c r="F451" s="167">
        <v>130</v>
      </c>
      <c r="G451" s="167">
        <v>130</v>
      </c>
      <c r="H451" s="167">
        <v>130</v>
      </c>
      <c r="I451" s="167">
        <v>130</v>
      </c>
      <c r="J451" s="167">
        <v>130</v>
      </c>
      <c r="K451" s="135"/>
      <c r="L451" s="166">
        <v>0</v>
      </c>
      <c r="M451" s="166">
        <v>0</v>
      </c>
      <c r="N451" s="166">
        <v>0</v>
      </c>
      <c r="O451" s="155">
        <v>0</v>
      </c>
      <c r="P451" s="155">
        <v>0</v>
      </c>
      <c r="Q451" s="156">
        <v>0</v>
      </c>
      <c r="R451" s="156">
        <v>0</v>
      </c>
      <c r="S451" s="156">
        <v>0</v>
      </c>
      <c r="T451" s="156">
        <v>0</v>
      </c>
      <c r="U451" s="135"/>
      <c r="V451" s="157">
        <f>L451*D451</f>
        <v>0</v>
      </c>
      <c r="W451" s="157">
        <f>M451*E451</f>
        <v>0</v>
      </c>
      <c r="X451" s="157">
        <f>V451+W451</f>
        <v>0</v>
      </c>
      <c r="Y451" s="157">
        <f>F451*O451</f>
        <v>0</v>
      </c>
      <c r="Z451" s="157">
        <f>G451*P451</f>
        <v>0</v>
      </c>
      <c r="AA451" s="157">
        <f>SUM(Y451:Z451)</f>
        <v>0</v>
      </c>
      <c r="AB451" s="158">
        <f>H451*R451</f>
        <v>0</v>
      </c>
      <c r="AC451" s="158">
        <f>I451*S451</f>
        <v>0</v>
      </c>
      <c r="AD451" s="159">
        <f>J451*T451</f>
        <v>0</v>
      </c>
    </row>
    <row r="452" spans="1:30" x14ac:dyDescent="0.3">
      <c r="A452" s="150">
        <v>8031</v>
      </c>
      <c r="B452" s="151" t="s">
        <v>169</v>
      </c>
      <c r="C452" s="206" t="s">
        <v>213</v>
      </c>
      <c r="D452" s="206" t="s">
        <v>213</v>
      </c>
      <c r="E452" s="206" t="s">
        <v>213</v>
      </c>
      <c r="F452" s="206" t="s">
        <v>213</v>
      </c>
      <c r="G452" s="206" t="s">
        <v>213</v>
      </c>
      <c r="H452" s="206" t="s">
        <v>213</v>
      </c>
      <c r="I452" s="206" t="s">
        <v>213</v>
      </c>
      <c r="J452" s="206" t="s">
        <v>213</v>
      </c>
      <c r="K452" s="135"/>
      <c r="L452" s="207">
        <v>131160</v>
      </c>
      <c r="M452" s="207">
        <v>183625</v>
      </c>
      <c r="N452" s="207">
        <v>314785</v>
      </c>
      <c r="O452" s="207">
        <v>82631</v>
      </c>
      <c r="P452" s="207">
        <v>247894</v>
      </c>
      <c r="Q452" s="207">
        <v>330525</v>
      </c>
      <c r="R452" s="207">
        <v>347051</v>
      </c>
      <c r="S452" s="207">
        <v>364403</v>
      </c>
      <c r="T452" s="207">
        <v>382623</v>
      </c>
      <c r="U452" s="135"/>
      <c r="V452" s="157">
        <v>131160</v>
      </c>
      <c r="W452" s="157">
        <v>183625</v>
      </c>
      <c r="X452" s="157">
        <v>314785</v>
      </c>
      <c r="Y452" s="157">
        <v>82631</v>
      </c>
      <c r="Z452" s="157">
        <v>247894</v>
      </c>
      <c r="AA452" s="157">
        <v>330525</v>
      </c>
      <c r="AB452" s="158">
        <v>347051</v>
      </c>
      <c r="AC452" s="157">
        <v>364403</v>
      </c>
      <c r="AD452" s="159">
        <v>382623</v>
      </c>
    </row>
    <row r="453" spans="1:30" ht="48.6" x14ac:dyDescent="0.3">
      <c r="A453" s="150">
        <v>8041</v>
      </c>
      <c r="B453" s="151" t="s">
        <v>170</v>
      </c>
      <c r="C453" s="165">
        <v>55</v>
      </c>
      <c r="D453" s="165">
        <v>55</v>
      </c>
      <c r="E453" s="167">
        <v>55</v>
      </c>
      <c r="F453" s="167">
        <v>55</v>
      </c>
      <c r="G453" s="167">
        <v>55</v>
      </c>
      <c r="H453" s="167">
        <v>55</v>
      </c>
      <c r="I453" s="167">
        <v>55</v>
      </c>
      <c r="J453" s="167">
        <v>55</v>
      </c>
      <c r="K453" s="135"/>
      <c r="L453" s="166">
        <v>0</v>
      </c>
      <c r="M453" s="166">
        <v>0</v>
      </c>
      <c r="N453" s="166">
        <v>0</v>
      </c>
      <c r="O453" s="155">
        <v>0</v>
      </c>
      <c r="P453" s="155">
        <v>0</v>
      </c>
      <c r="Q453" s="156">
        <v>0</v>
      </c>
      <c r="R453" s="156">
        <v>0</v>
      </c>
      <c r="S453" s="156">
        <v>0</v>
      </c>
      <c r="T453" s="156">
        <v>0</v>
      </c>
      <c r="U453" s="135"/>
      <c r="V453" s="157">
        <f t="shared" ref="V453:W455" si="190">L453*D453</f>
        <v>0</v>
      </c>
      <c r="W453" s="157">
        <f t="shared" si="190"/>
        <v>0</v>
      </c>
      <c r="X453" s="157">
        <f>V453+W453</f>
        <v>0</v>
      </c>
      <c r="Y453" s="157">
        <f t="shared" ref="Y453:Z455" si="191">F453*O453</f>
        <v>0</v>
      </c>
      <c r="Z453" s="157">
        <f t="shared" si="191"/>
        <v>0</v>
      </c>
      <c r="AA453" s="157">
        <f>SUM(Y453:Z453)</f>
        <v>0</v>
      </c>
      <c r="AB453" s="158">
        <f t="shared" ref="AB453:AD455" si="192">H453*R453</f>
        <v>0</v>
      </c>
      <c r="AC453" s="158">
        <f t="shared" si="192"/>
        <v>0</v>
      </c>
      <c r="AD453" s="159">
        <f t="shared" si="192"/>
        <v>0</v>
      </c>
    </row>
    <row r="454" spans="1:30" ht="24.6" x14ac:dyDescent="0.3">
      <c r="A454" s="150">
        <v>8042</v>
      </c>
      <c r="B454" s="151" t="s">
        <v>171</v>
      </c>
      <c r="C454" s="165">
        <v>15</v>
      </c>
      <c r="D454" s="165">
        <v>15</v>
      </c>
      <c r="E454" s="167">
        <v>15</v>
      </c>
      <c r="F454" s="167">
        <v>15</v>
      </c>
      <c r="G454" s="167">
        <v>15</v>
      </c>
      <c r="H454" s="167">
        <v>15</v>
      </c>
      <c r="I454" s="167">
        <v>15</v>
      </c>
      <c r="J454" s="167">
        <v>15</v>
      </c>
      <c r="K454" s="135"/>
      <c r="L454" s="166">
        <v>0</v>
      </c>
      <c r="M454" s="166">
        <v>0</v>
      </c>
      <c r="N454" s="166">
        <v>0</v>
      </c>
      <c r="O454" s="155">
        <v>0</v>
      </c>
      <c r="P454" s="155">
        <v>0</v>
      </c>
      <c r="Q454" s="156">
        <v>0</v>
      </c>
      <c r="R454" s="156">
        <v>0</v>
      </c>
      <c r="S454" s="156">
        <v>0</v>
      </c>
      <c r="T454" s="156">
        <v>0</v>
      </c>
      <c r="U454" s="135"/>
      <c r="V454" s="157">
        <f t="shared" si="190"/>
        <v>0</v>
      </c>
      <c r="W454" s="157">
        <f t="shared" si="190"/>
        <v>0</v>
      </c>
      <c r="X454" s="157">
        <f>V454+W454</f>
        <v>0</v>
      </c>
      <c r="Y454" s="157">
        <f t="shared" si="191"/>
        <v>0</v>
      </c>
      <c r="Z454" s="157">
        <f t="shared" si="191"/>
        <v>0</v>
      </c>
      <c r="AA454" s="157">
        <f>SUM(Y454:Z454)</f>
        <v>0</v>
      </c>
      <c r="AB454" s="158">
        <f t="shared" si="192"/>
        <v>0</v>
      </c>
      <c r="AC454" s="158">
        <f t="shared" si="192"/>
        <v>0</v>
      </c>
      <c r="AD454" s="159">
        <f t="shared" si="192"/>
        <v>0</v>
      </c>
    </row>
    <row r="455" spans="1:30" ht="60.6" x14ac:dyDescent="0.3">
      <c r="A455" s="150">
        <v>8043</v>
      </c>
      <c r="B455" s="151" t="s">
        <v>172</v>
      </c>
      <c r="C455" s="165">
        <v>55</v>
      </c>
      <c r="D455" s="165">
        <v>55</v>
      </c>
      <c r="E455" s="167">
        <v>55</v>
      </c>
      <c r="F455" s="167">
        <v>55</v>
      </c>
      <c r="G455" s="167">
        <v>55</v>
      </c>
      <c r="H455" s="167">
        <v>55</v>
      </c>
      <c r="I455" s="167">
        <v>55</v>
      </c>
      <c r="J455" s="167">
        <v>55</v>
      </c>
      <c r="K455" s="135"/>
      <c r="L455" s="166">
        <v>0</v>
      </c>
      <c r="M455" s="166">
        <v>0</v>
      </c>
      <c r="N455" s="166">
        <v>0</v>
      </c>
      <c r="O455" s="155">
        <v>0</v>
      </c>
      <c r="P455" s="155">
        <v>0</v>
      </c>
      <c r="Q455" s="156">
        <v>0</v>
      </c>
      <c r="R455" s="156">
        <v>0</v>
      </c>
      <c r="S455" s="156">
        <v>0</v>
      </c>
      <c r="T455" s="156">
        <v>0</v>
      </c>
      <c r="U455" s="135"/>
      <c r="V455" s="157">
        <f t="shared" si="190"/>
        <v>0</v>
      </c>
      <c r="W455" s="157">
        <f t="shared" si="190"/>
        <v>0</v>
      </c>
      <c r="X455" s="157">
        <f>V455+W455</f>
        <v>0</v>
      </c>
      <c r="Y455" s="157">
        <f t="shared" si="191"/>
        <v>0</v>
      </c>
      <c r="Z455" s="157">
        <f t="shared" si="191"/>
        <v>0</v>
      </c>
      <c r="AA455" s="157">
        <f>SUM(Y455:Z455)</f>
        <v>0</v>
      </c>
      <c r="AB455" s="158">
        <f t="shared" si="192"/>
        <v>0</v>
      </c>
      <c r="AC455" s="158">
        <f t="shared" si="192"/>
        <v>0</v>
      </c>
      <c r="AD455" s="159">
        <f t="shared" si="192"/>
        <v>0</v>
      </c>
    </row>
    <row r="456" spans="1:30" ht="48.6" x14ac:dyDescent="0.3">
      <c r="A456" s="150">
        <v>8050</v>
      </c>
      <c r="B456" s="151" t="s">
        <v>173</v>
      </c>
      <c r="C456" s="206" t="s">
        <v>213</v>
      </c>
      <c r="D456" s="206" t="s">
        <v>213</v>
      </c>
      <c r="E456" s="206" t="s">
        <v>213</v>
      </c>
      <c r="F456" s="206" t="s">
        <v>213</v>
      </c>
      <c r="G456" s="206" t="s">
        <v>213</v>
      </c>
      <c r="H456" s="206" t="s">
        <v>213</v>
      </c>
      <c r="I456" s="206" t="s">
        <v>213</v>
      </c>
      <c r="J456" s="206" t="s">
        <v>213</v>
      </c>
      <c r="K456" s="135"/>
      <c r="L456" s="207">
        <v>0</v>
      </c>
      <c r="M456" s="207">
        <v>0</v>
      </c>
      <c r="N456" s="207">
        <v>0</v>
      </c>
      <c r="O456" s="208">
        <v>0</v>
      </c>
      <c r="P456" s="208">
        <v>0</v>
      </c>
      <c r="Q456" s="230">
        <v>0</v>
      </c>
      <c r="R456" s="230">
        <v>0</v>
      </c>
      <c r="S456" s="230">
        <v>0</v>
      </c>
      <c r="T456" s="230">
        <v>0</v>
      </c>
      <c r="U456" s="135"/>
      <c r="V456" s="157">
        <v>0</v>
      </c>
      <c r="W456" s="157">
        <v>0</v>
      </c>
      <c r="X456" s="157">
        <v>0</v>
      </c>
      <c r="Y456" s="157">
        <v>0</v>
      </c>
      <c r="Z456" s="157">
        <v>0</v>
      </c>
      <c r="AA456" s="157">
        <v>0</v>
      </c>
      <c r="AB456" s="158">
        <v>0</v>
      </c>
      <c r="AC456" s="158">
        <v>0</v>
      </c>
      <c r="AD456" s="159">
        <v>0</v>
      </c>
    </row>
    <row r="457" spans="1:30" x14ac:dyDescent="0.3">
      <c r="A457" s="160">
        <v>8901</v>
      </c>
      <c r="B457" s="151" t="s">
        <v>174</v>
      </c>
      <c r="C457" s="206" t="s">
        <v>213</v>
      </c>
      <c r="D457" s="206" t="s">
        <v>213</v>
      </c>
      <c r="E457" s="206" t="s">
        <v>213</v>
      </c>
      <c r="F457" s="206" t="s">
        <v>213</v>
      </c>
      <c r="G457" s="206" t="s">
        <v>213</v>
      </c>
      <c r="H457" s="206" t="s">
        <v>213</v>
      </c>
      <c r="I457" s="206" t="s">
        <v>213</v>
      </c>
      <c r="J457" s="206" t="s">
        <v>213</v>
      </c>
      <c r="K457" s="135"/>
      <c r="L457" s="207">
        <v>131742</v>
      </c>
      <c r="M457" s="207">
        <v>184438</v>
      </c>
      <c r="N457" s="207">
        <v>316180</v>
      </c>
      <c r="O457" s="207">
        <v>74318</v>
      </c>
      <c r="P457" s="207">
        <v>222954</v>
      </c>
      <c r="Q457" s="207">
        <v>297272</v>
      </c>
      <c r="R457" s="207">
        <v>279496</v>
      </c>
      <c r="S457" s="207">
        <v>262782</v>
      </c>
      <c r="T457" s="207">
        <v>247067</v>
      </c>
      <c r="U457" s="135"/>
      <c r="V457" s="157">
        <v>131742</v>
      </c>
      <c r="W457" s="157">
        <v>184438</v>
      </c>
      <c r="X457" s="157">
        <v>316180</v>
      </c>
      <c r="Y457" s="157">
        <v>74318</v>
      </c>
      <c r="Z457" s="157">
        <v>222954</v>
      </c>
      <c r="AA457" s="157">
        <v>297272</v>
      </c>
      <c r="AB457" s="158">
        <v>279496</v>
      </c>
      <c r="AC457" s="157">
        <v>262782</v>
      </c>
      <c r="AD457" s="159">
        <v>247067</v>
      </c>
    </row>
    <row r="458" spans="1:30" x14ac:dyDescent="0.3">
      <c r="A458" s="160">
        <v>8902</v>
      </c>
      <c r="B458" s="151" t="s">
        <v>175</v>
      </c>
      <c r="C458" s="167">
        <v>0.25</v>
      </c>
      <c r="D458" s="167">
        <v>0.25</v>
      </c>
      <c r="E458" s="167">
        <v>0.25</v>
      </c>
      <c r="F458" s="167">
        <v>0.25</v>
      </c>
      <c r="G458" s="167">
        <v>0.25</v>
      </c>
      <c r="H458" s="167">
        <v>0.25</v>
      </c>
      <c r="I458" s="167">
        <v>0.25</v>
      </c>
      <c r="J458" s="167">
        <v>0.25</v>
      </c>
      <c r="K458" s="135"/>
      <c r="L458" s="154">
        <v>504895</v>
      </c>
      <c r="M458" s="154">
        <v>706854</v>
      </c>
      <c r="N458" s="154">
        <v>1211749</v>
      </c>
      <c r="O458" s="155">
        <v>297242</v>
      </c>
      <c r="P458" s="155">
        <v>891726</v>
      </c>
      <c r="Q458" s="156">
        <v>1188968</v>
      </c>
      <c r="R458" s="156">
        <v>1166616</v>
      </c>
      <c r="S458" s="156">
        <v>1144683</v>
      </c>
      <c r="T458" s="156">
        <v>1123163</v>
      </c>
      <c r="U458" s="135"/>
      <c r="V458" s="157">
        <f>L458*D458</f>
        <v>126223.75</v>
      </c>
      <c r="W458" s="157">
        <f>M458*E458</f>
        <v>176713.5</v>
      </c>
      <c r="X458" s="157">
        <f>V458+W458</f>
        <v>302937.25</v>
      </c>
      <c r="Y458" s="157">
        <f>F458*O458</f>
        <v>74310.5</v>
      </c>
      <c r="Z458" s="157">
        <f>G458*P458</f>
        <v>222931.5</v>
      </c>
      <c r="AA458" s="157">
        <f>SUM(Y458:Z458)</f>
        <v>297242</v>
      </c>
      <c r="AB458" s="158">
        <f t="shared" ref="AB458:AD459" si="193">H458*R458</f>
        <v>291654</v>
      </c>
      <c r="AC458" s="158">
        <f t="shared" si="193"/>
        <v>286170.75</v>
      </c>
      <c r="AD458" s="159">
        <f t="shared" si="193"/>
        <v>280790.75</v>
      </c>
    </row>
    <row r="459" spans="1:30" x14ac:dyDescent="0.3">
      <c r="A459" s="160">
        <v>8904</v>
      </c>
      <c r="B459" s="151" t="s">
        <v>176</v>
      </c>
      <c r="C459" s="167">
        <v>50</v>
      </c>
      <c r="D459" s="167">
        <v>50</v>
      </c>
      <c r="E459" s="167">
        <v>50</v>
      </c>
      <c r="F459" s="167">
        <v>50</v>
      </c>
      <c r="G459" s="167">
        <v>50</v>
      </c>
      <c r="H459" s="167">
        <v>50</v>
      </c>
      <c r="I459" s="167">
        <v>50</v>
      </c>
      <c r="J459" s="167">
        <v>50</v>
      </c>
      <c r="K459" s="135"/>
      <c r="L459" s="154">
        <v>19</v>
      </c>
      <c r="M459" s="154">
        <v>26</v>
      </c>
      <c r="N459" s="154">
        <v>45</v>
      </c>
      <c r="O459" s="155">
        <v>11</v>
      </c>
      <c r="P459" s="155">
        <v>33</v>
      </c>
      <c r="Q459" s="156">
        <v>44</v>
      </c>
      <c r="R459" s="156">
        <v>43</v>
      </c>
      <c r="S459" s="156">
        <v>42</v>
      </c>
      <c r="T459" s="156">
        <v>41</v>
      </c>
      <c r="U459" s="135"/>
      <c r="V459" s="157">
        <f>L459*D459</f>
        <v>950</v>
      </c>
      <c r="W459" s="157">
        <f>M459*E459</f>
        <v>1300</v>
      </c>
      <c r="X459" s="157">
        <f>V459+W459</f>
        <v>2250</v>
      </c>
      <c r="Y459" s="157">
        <f>F459*O459</f>
        <v>550</v>
      </c>
      <c r="Z459" s="157">
        <f>G459*P459</f>
        <v>1650</v>
      </c>
      <c r="AA459" s="157">
        <f>SUM(Y459:Z459)</f>
        <v>2200</v>
      </c>
      <c r="AB459" s="158">
        <f t="shared" si="193"/>
        <v>2150</v>
      </c>
      <c r="AC459" s="158">
        <f t="shared" si="193"/>
        <v>2100</v>
      </c>
      <c r="AD459" s="159">
        <f t="shared" si="193"/>
        <v>2050</v>
      </c>
    </row>
    <row r="460" spans="1:30" x14ac:dyDescent="0.3">
      <c r="A460" s="162" t="s">
        <v>6</v>
      </c>
      <c r="B460" s="163"/>
      <c r="C460" s="191"/>
      <c r="D460" s="191"/>
      <c r="E460" s="191"/>
      <c r="F460" s="191"/>
      <c r="G460" s="191"/>
      <c r="H460" s="191"/>
      <c r="I460" s="191"/>
      <c r="J460" s="191"/>
      <c r="K460" s="135"/>
      <c r="L460" s="166"/>
      <c r="M460" s="166"/>
      <c r="N460" s="166"/>
      <c r="O460" s="155"/>
      <c r="P460" s="155"/>
      <c r="Q460" s="229"/>
      <c r="R460" s="229"/>
      <c r="S460" s="229"/>
      <c r="T460" s="229"/>
      <c r="U460" s="135"/>
      <c r="V460" s="189">
        <f t="shared" ref="V460:AD460" si="194">SUM(V433:V459)</f>
        <v>17828045.75</v>
      </c>
      <c r="W460" s="189">
        <f t="shared" si="194"/>
        <v>24959485.5</v>
      </c>
      <c r="X460" s="189">
        <f t="shared" si="194"/>
        <v>42787531.25</v>
      </c>
      <c r="Y460" s="189">
        <f t="shared" si="194"/>
        <v>11872530.5</v>
      </c>
      <c r="Z460" s="189">
        <f t="shared" si="194"/>
        <v>35617697.5</v>
      </c>
      <c r="AA460" s="189">
        <f t="shared" si="194"/>
        <v>47490228</v>
      </c>
      <c r="AB460" s="189">
        <f t="shared" si="194"/>
        <v>52779116</v>
      </c>
      <c r="AC460" s="189">
        <f t="shared" si="194"/>
        <v>58729693.75</v>
      </c>
      <c r="AD460" s="231">
        <f t="shared" si="194"/>
        <v>65425093.75</v>
      </c>
    </row>
    <row r="461" spans="1:30" x14ac:dyDescent="0.3">
      <c r="A461" s="162"/>
      <c r="B461" s="163"/>
      <c r="C461" s="191"/>
      <c r="D461" s="191"/>
      <c r="E461" s="191"/>
      <c r="F461" s="191"/>
      <c r="G461" s="191"/>
      <c r="H461" s="191"/>
      <c r="I461" s="191"/>
      <c r="J461" s="191"/>
      <c r="K461" s="135"/>
      <c r="L461" s="166"/>
      <c r="M461" s="166"/>
      <c r="N461" s="166"/>
      <c r="O461" s="155"/>
      <c r="P461" s="155"/>
      <c r="Q461" s="229"/>
      <c r="R461" s="229"/>
      <c r="S461" s="229"/>
      <c r="T461" s="229"/>
      <c r="U461" s="135"/>
      <c r="V461" s="157"/>
      <c r="W461" s="157"/>
      <c r="X461" s="157"/>
      <c r="Y461" s="157"/>
      <c r="Z461" s="157"/>
      <c r="AA461" s="157"/>
      <c r="AB461" s="158"/>
      <c r="AC461" s="157"/>
      <c r="AD461" s="159"/>
    </row>
    <row r="462" spans="1:30" x14ac:dyDescent="0.3">
      <c r="A462" s="162" t="s">
        <v>7</v>
      </c>
      <c r="B462" s="163"/>
      <c r="C462" s="191"/>
      <c r="D462" s="191"/>
      <c r="E462" s="191"/>
      <c r="F462" s="191"/>
      <c r="G462" s="191"/>
      <c r="H462" s="191"/>
      <c r="I462" s="191"/>
      <c r="J462" s="191"/>
      <c r="K462" s="135"/>
      <c r="L462" s="166"/>
      <c r="M462" s="166"/>
      <c r="N462" s="166"/>
      <c r="O462" s="155"/>
      <c r="P462" s="155"/>
      <c r="Q462" s="229"/>
      <c r="R462" s="229"/>
      <c r="S462" s="229"/>
      <c r="T462" s="229"/>
      <c r="U462" s="135"/>
      <c r="V462" s="157"/>
      <c r="W462" s="157"/>
      <c r="X462" s="157"/>
      <c r="Y462" s="157"/>
      <c r="Z462" s="157"/>
      <c r="AA462" s="157"/>
      <c r="AB462" s="158"/>
      <c r="AC462" s="157"/>
      <c r="AD462" s="159"/>
    </row>
    <row r="463" spans="1:30" x14ac:dyDescent="0.3">
      <c r="A463" s="160">
        <v>9101</v>
      </c>
      <c r="B463" s="163" t="s">
        <v>206</v>
      </c>
      <c r="C463" s="165">
        <v>50</v>
      </c>
      <c r="D463" s="165">
        <v>50</v>
      </c>
      <c r="E463" s="167">
        <v>50</v>
      </c>
      <c r="F463" s="167">
        <v>50</v>
      </c>
      <c r="G463" s="167">
        <v>50</v>
      </c>
      <c r="H463" s="167">
        <v>50</v>
      </c>
      <c r="I463" s="167">
        <v>50</v>
      </c>
      <c r="J463" s="167">
        <v>50</v>
      </c>
      <c r="K463" s="135"/>
      <c r="L463" s="154">
        <v>92</v>
      </c>
      <c r="M463" s="154">
        <v>129</v>
      </c>
      <c r="N463" s="154">
        <v>221</v>
      </c>
      <c r="O463" s="155">
        <v>55</v>
      </c>
      <c r="P463" s="155">
        <v>166</v>
      </c>
      <c r="Q463" s="229">
        <v>221</v>
      </c>
      <c r="R463" s="229">
        <v>221</v>
      </c>
      <c r="S463" s="229">
        <v>221</v>
      </c>
      <c r="T463" s="229">
        <v>221</v>
      </c>
      <c r="U463" s="135"/>
      <c r="V463" s="157">
        <f t="shared" ref="V463:W465" si="195">L463*D463</f>
        <v>4600</v>
      </c>
      <c r="W463" s="157">
        <f t="shared" si="195"/>
        <v>6450</v>
      </c>
      <c r="X463" s="157">
        <f>V463+W463</f>
        <v>11050</v>
      </c>
      <c r="Y463" s="157">
        <f t="shared" ref="Y463:Z465" si="196">F463*O463</f>
        <v>2750</v>
      </c>
      <c r="Z463" s="157">
        <f t="shared" si="196"/>
        <v>8300</v>
      </c>
      <c r="AA463" s="157">
        <f>SUM(Y463:Z463)</f>
        <v>11050</v>
      </c>
      <c r="AB463" s="158">
        <f t="shared" ref="AB463:AD465" si="197">H463*R463</f>
        <v>11050</v>
      </c>
      <c r="AC463" s="158">
        <f t="shared" si="197"/>
        <v>11050</v>
      </c>
      <c r="AD463" s="159">
        <f t="shared" si="197"/>
        <v>11050</v>
      </c>
    </row>
    <row r="464" spans="1:30" x14ac:dyDescent="0.3">
      <c r="A464" s="160">
        <v>9201</v>
      </c>
      <c r="B464" s="163" t="s">
        <v>207</v>
      </c>
      <c r="C464" s="165">
        <v>10</v>
      </c>
      <c r="D464" s="165">
        <v>10</v>
      </c>
      <c r="E464" s="167">
        <v>10</v>
      </c>
      <c r="F464" s="167">
        <v>10</v>
      </c>
      <c r="G464" s="167">
        <v>10</v>
      </c>
      <c r="H464" s="167">
        <v>10</v>
      </c>
      <c r="I464" s="167">
        <v>10</v>
      </c>
      <c r="J464" s="167">
        <v>10</v>
      </c>
      <c r="K464" s="135"/>
      <c r="L464" s="154">
        <v>113</v>
      </c>
      <c r="M464" s="154">
        <v>159</v>
      </c>
      <c r="N464" s="154">
        <v>272</v>
      </c>
      <c r="O464" s="155">
        <v>68</v>
      </c>
      <c r="P464" s="155">
        <v>204</v>
      </c>
      <c r="Q464" s="229">
        <v>272</v>
      </c>
      <c r="R464" s="229">
        <v>272</v>
      </c>
      <c r="S464" s="229">
        <v>272</v>
      </c>
      <c r="T464" s="229">
        <v>272</v>
      </c>
      <c r="U464" s="135"/>
      <c r="V464" s="157">
        <f t="shared" si="195"/>
        <v>1130</v>
      </c>
      <c r="W464" s="157">
        <f t="shared" si="195"/>
        <v>1590</v>
      </c>
      <c r="X464" s="157">
        <f>V464+W464</f>
        <v>2720</v>
      </c>
      <c r="Y464" s="157">
        <f t="shared" si="196"/>
        <v>680</v>
      </c>
      <c r="Z464" s="157">
        <f t="shared" si="196"/>
        <v>2040</v>
      </c>
      <c r="AA464" s="157">
        <f>SUM(Y464:Z464)</f>
        <v>2720</v>
      </c>
      <c r="AB464" s="158">
        <f t="shared" si="197"/>
        <v>2720</v>
      </c>
      <c r="AC464" s="158">
        <f t="shared" si="197"/>
        <v>2720</v>
      </c>
      <c r="AD464" s="159">
        <f t="shared" si="197"/>
        <v>2720</v>
      </c>
    </row>
    <row r="465" spans="1:30" ht="24.6" x14ac:dyDescent="0.3">
      <c r="A465" s="160">
        <v>9202</v>
      </c>
      <c r="B465" s="262" t="s">
        <v>208</v>
      </c>
      <c r="C465" s="165">
        <v>25</v>
      </c>
      <c r="D465" s="165">
        <v>25</v>
      </c>
      <c r="E465" s="167">
        <v>25</v>
      </c>
      <c r="F465" s="167">
        <v>25</v>
      </c>
      <c r="G465" s="167">
        <v>25</v>
      </c>
      <c r="H465" s="167">
        <v>25</v>
      </c>
      <c r="I465" s="167">
        <v>25</v>
      </c>
      <c r="J465" s="167">
        <v>25</v>
      </c>
      <c r="K465" s="135"/>
      <c r="L465" s="154">
        <v>1744</v>
      </c>
      <c r="M465" s="154">
        <v>2441</v>
      </c>
      <c r="N465" s="154">
        <v>4185</v>
      </c>
      <c r="O465" s="155">
        <v>1046</v>
      </c>
      <c r="P465" s="155">
        <v>3139</v>
      </c>
      <c r="Q465" s="156">
        <v>4185</v>
      </c>
      <c r="R465" s="156">
        <v>4185</v>
      </c>
      <c r="S465" s="156">
        <v>4185</v>
      </c>
      <c r="T465" s="156">
        <v>4185</v>
      </c>
      <c r="U465" s="135"/>
      <c r="V465" s="157">
        <f t="shared" si="195"/>
        <v>43600</v>
      </c>
      <c r="W465" s="157">
        <f t="shared" si="195"/>
        <v>61025</v>
      </c>
      <c r="X465" s="157">
        <f>V465+W465</f>
        <v>104625</v>
      </c>
      <c r="Y465" s="157">
        <f t="shared" si="196"/>
        <v>26150</v>
      </c>
      <c r="Z465" s="157">
        <f t="shared" si="196"/>
        <v>78475</v>
      </c>
      <c r="AA465" s="157">
        <f>SUM(Y465:Z465)</f>
        <v>104625</v>
      </c>
      <c r="AB465" s="158">
        <f t="shared" si="197"/>
        <v>104625</v>
      </c>
      <c r="AC465" s="158">
        <f t="shared" si="197"/>
        <v>104625</v>
      </c>
      <c r="AD465" s="159">
        <f t="shared" si="197"/>
        <v>104625</v>
      </c>
    </row>
    <row r="466" spans="1:30" x14ac:dyDescent="0.3">
      <c r="A466" s="160">
        <v>9209</v>
      </c>
      <c r="B466" s="262" t="s">
        <v>209</v>
      </c>
      <c r="C466" s="206" t="s">
        <v>213</v>
      </c>
      <c r="D466" s="206" t="s">
        <v>213</v>
      </c>
      <c r="E466" s="206" t="s">
        <v>213</v>
      </c>
      <c r="F466" s="206" t="s">
        <v>213</v>
      </c>
      <c r="G466" s="206" t="s">
        <v>213</v>
      </c>
      <c r="H466" s="206" t="s">
        <v>213</v>
      </c>
      <c r="I466" s="206" t="s">
        <v>213</v>
      </c>
      <c r="J466" s="206" t="s">
        <v>213</v>
      </c>
      <c r="K466" s="135"/>
      <c r="L466" s="207">
        <v>123</v>
      </c>
      <c r="M466" s="207">
        <v>172</v>
      </c>
      <c r="N466" s="207">
        <v>295</v>
      </c>
      <c r="O466" s="207">
        <v>74</v>
      </c>
      <c r="P466" s="207">
        <v>221</v>
      </c>
      <c r="Q466" s="207">
        <v>295</v>
      </c>
      <c r="R466" s="207">
        <v>295</v>
      </c>
      <c r="S466" s="207">
        <v>295</v>
      </c>
      <c r="T466" s="207">
        <v>295</v>
      </c>
      <c r="U466" s="135"/>
      <c r="V466" s="157">
        <v>123</v>
      </c>
      <c r="W466" s="157">
        <v>172</v>
      </c>
      <c r="X466" s="157">
        <v>295</v>
      </c>
      <c r="Y466" s="157">
        <v>74</v>
      </c>
      <c r="Z466" s="157">
        <v>221</v>
      </c>
      <c r="AA466" s="157">
        <v>295</v>
      </c>
      <c r="AB466" s="158">
        <v>295</v>
      </c>
      <c r="AC466" s="157">
        <v>295</v>
      </c>
      <c r="AD466" s="159">
        <v>295</v>
      </c>
    </row>
    <row r="467" spans="1:30" x14ac:dyDescent="0.3">
      <c r="A467" s="162" t="s">
        <v>11</v>
      </c>
      <c r="B467" s="263"/>
      <c r="C467" s="191"/>
      <c r="D467" s="191"/>
      <c r="E467" s="191"/>
      <c r="F467" s="191"/>
      <c r="G467" s="191"/>
      <c r="H467" s="191"/>
      <c r="I467" s="191"/>
      <c r="J467" s="191"/>
      <c r="K467" s="135"/>
      <c r="L467" s="264"/>
      <c r="M467" s="264"/>
      <c r="N467" s="264"/>
      <c r="O467" s="265"/>
      <c r="P467" s="265"/>
      <c r="Q467" s="266"/>
      <c r="R467" s="267"/>
      <c r="S467" s="267"/>
      <c r="T467" s="267"/>
      <c r="U467" s="135"/>
      <c r="V467" s="189">
        <f t="shared" ref="V467:AD467" si="198">SUM(V463:V466)</f>
        <v>49453</v>
      </c>
      <c r="W467" s="189">
        <f t="shared" si="198"/>
        <v>69237</v>
      </c>
      <c r="X467" s="189">
        <f t="shared" si="198"/>
        <v>118690</v>
      </c>
      <c r="Y467" s="189">
        <f t="shared" si="198"/>
        <v>29654</v>
      </c>
      <c r="Z467" s="189">
        <f t="shared" si="198"/>
        <v>89036</v>
      </c>
      <c r="AA467" s="189">
        <f t="shared" si="198"/>
        <v>118690</v>
      </c>
      <c r="AB467" s="189">
        <f t="shared" si="198"/>
        <v>118690</v>
      </c>
      <c r="AC467" s="189">
        <f t="shared" si="198"/>
        <v>118690</v>
      </c>
      <c r="AD467" s="231">
        <f t="shared" si="198"/>
        <v>118690</v>
      </c>
    </row>
    <row r="468" spans="1:30" x14ac:dyDescent="0.3">
      <c r="A468" s="204"/>
      <c r="B468" s="268"/>
      <c r="C468" s="269"/>
      <c r="D468" s="269"/>
      <c r="E468" s="269"/>
      <c r="F468" s="269"/>
      <c r="G468" s="269"/>
      <c r="H468" s="269"/>
      <c r="I468" s="269"/>
      <c r="J468" s="269"/>
      <c r="K468" s="135"/>
      <c r="L468" s="264"/>
      <c r="M468" s="264"/>
      <c r="N468" s="264"/>
      <c r="O468" s="265"/>
      <c r="P468" s="265"/>
      <c r="Q468" s="270"/>
      <c r="R468" s="267"/>
      <c r="S468" s="267"/>
      <c r="T468" s="267"/>
      <c r="U468" s="135"/>
      <c r="V468" s="189"/>
      <c r="W468" s="189"/>
      <c r="X468" s="189"/>
      <c r="Y468" s="157"/>
      <c r="Z468" s="157"/>
      <c r="AA468" s="157"/>
      <c r="AB468" s="158"/>
      <c r="AC468" s="157"/>
      <c r="AD468" s="159"/>
    </row>
    <row r="469" spans="1:30" ht="15" thickBot="1" x14ac:dyDescent="0.35">
      <c r="A469" s="169" t="s">
        <v>8</v>
      </c>
      <c r="B469" s="271"/>
      <c r="C469" s="272"/>
      <c r="D469" s="272"/>
      <c r="E469" s="272"/>
      <c r="F469" s="272"/>
      <c r="G469" s="272"/>
      <c r="H469" s="272"/>
      <c r="I469" s="272"/>
      <c r="J469" s="272"/>
      <c r="K469" s="141"/>
      <c r="L469" s="273"/>
      <c r="M469" s="273"/>
      <c r="N469" s="273"/>
      <c r="O469" s="274"/>
      <c r="P469" s="274"/>
      <c r="Q469" s="275"/>
      <c r="R469" s="276"/>
      <c r="S469" s="276"/>
      <c r="T469" s="276"/>
      <c r="U469" s="141"/>
      <c r="V469" s="176">
        <f t="shared" ref="V469:AD469" si="199">SUM(V467,V460,V430,V409,V333,V250,V232,V205,V180,V137,V111,V145)</f>
        <v>1450403784.25</v>
      </c>
      <c r="W469" s="176">
        <f t="shared" si="199"/>
        <v>885158127</v>
      </c>
      <c r="X469" s="176">
        <f t="shared" si="199"/>
        <v>2335561911.25</v>
      </c>
      <c r="Y469" s="176">
        <f t="shared" si="199"/>
        <v>602017484.5</v>
      </c>
      <c r="Z469" s="176">
        <f t="shared" si="199"/>
        <v>1881251655.5</v>
      </c>
      <c r="AA469" s="176">
        <f t="shared" si="199"/>
        <v>2483313540</v>
      </c>
      <c r="AB469" s="176">
        <f t="shared" si="199"/>
        <v>2419275636</v>
      </c>
      <c r="AC469" s="176">
        <f t="shared" si="199"/>
        <v>2522619286.75</v>
      </c>
      <c r="AD469" s="260">
        <f t="shared" si="199"/>
        <v>2599139785.75</v>
      </c>
    </row>
    <row r="470" spans="1:30" x14ac:dyDescent="0.3">
      <c r="AD470" s="278"/>
    </row>
    <row r="471" spans="1:30" ht="14.4" customHeight="1" x14ac:dyDescent="0.3">
      <c r="A471" s="279" t="s">
        <v>275</v>
      </c>
      <c r="B471" s="280"/>
      <c r="C471" s="280"/>
      <c r="D471" s="280"/>
      <c r="E471" s="280"/>
      <c r="F471" s="280"/>
      <c r="G471" s="280"/>
      <c r="H471" s="280"/>
      <c r="I471" s="280"/>
      <c r="J471" s="280"/>
      <c r="K471" s="280"/>
      <c r="L471" s="280"/>
      <c r="M471" s="280"/>
      <c r="N471" s="280"/>
      <c r="O471" s="280"/>
      <c r="P471" s="280"/>
      <c r="Q471" s="280"/>
      <c r="R471" s="280"/>
      <c r="S471" s="280"/>
      <c r="T471" s="280"/>
      <c r="U471" s="280"/>
      <c r="V471" s="280"/>
      <c r="W471" s="280"/>
      <c r="X471" s="280"/>
      <c r="Y471" s="280"/>
      <c r="Z471" s="280"/>
      <c r="AA471" s="280"/>
      <c r="AB471" s="280"/>
      <c r="AC471" s="280"/>
      <c r="AD471" s="280"/>
    </row>
    <row r="472" spans="1:30" x14ac:dyDescent="0.3">
      <c r="A472" s="280"/>
      <c r="B472" s="280"/>
      <c r="C472" s="280"/>
      <c r="D472" s="280"/>
      <c r="E472" s="280"/>
      <c r="F472" s="280"/>
      <c r="G472" s="280"/>
      <c r="H472" s="280"/>
      <c r="I472" s="280"/>
      <c r="J472" s="280"/>
      <c r="K472" s="280"/>
      <c r="L472" s="280"/>
      <c r="M472" s="280"/>
      <c r="N472" s="280"/>
      <c r="O472" s="280"/>
      <c r="P472" s="280"/>
      <c r="Q472" s="280"/>
      <c r="R472" s="280"/>
      <c r="S472" s="280"/>
      <c r="T472" s="280"/>
      <c r="U472" s="280"/>
      <c r="V472" s="280"/>
      <c r="W472" s="280"/>
      <c r="X472" s="280"/>
      <c r="Y472" s="280"/>
      <c r="Z472" s="280"/>
      <c r="AA472" s="280"/>
      <c r="AB472" s="280"/>
      <c r="AC472" s="280"/>
      <c r="AD472" s="280"/>
    </row>
  </sheetData>
  <printOptions horizontalCentered="1"/>
  <pageMargins left="0.7" right="0.7" top="0.75" bottom="0.75" header="0.3" footer="0.3"/>
  <pageSetup paperSize="3" scale="53" fitToHeight="0" orientation="landscape" r:id="rId1"/>
  <headerFooter>
    <oddHeader>&amp;C&amp;"-,Bold"&amp;14USPTO Section 10 Fee Setting - Aggregate Revenue Estimates
Alternative 2: Fee Cost Recovery</oddHeader>
    <oddFooter>&amp;CPage &amp;P of &amp;N</oddFooter>
  </headerFooter>
  <rowBreaks count="6" manualBreakCount="6">
    <brk id="74" max="29" man="1"/>
    <brk id="145" max="29" man="1"/>
    <brk id="219" max="29" man="1"/>
    <brk id="298" max="29" man="1"/>
    <brk id="368" max="29" man="1"/>
    <brk id="430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65"/>
  <sheetViews>
    <sheetView view="pageLayout" zoomScale="90" zoomScaleNormal="56" zoomScaleSheetLayoutView="68" zoomScalePageLayoutView="90" workbookViewId="0">
      <selection activeCell="S478" sqref="S478"/>
    </sheetView>
  </sheetViews>
  <sheetFormatPr defaultColWidth="7.75" defaultRowHeight="12" x14ac:dyDescent="0.25"/>
  <cols>
    <col min="1" max="1" width="8.25" style="40" customWidth="1"/>
    <col min="2" max="2" width="40.75" style="4" customWidth="1"/>
    <col min="3" max="3" width="10.875" style="2" customWidth="1"/>
    <col min="4" max="4" width="11.25" style="2" customWidth="1"/>
    <col min="5" max="5" width="11.375" style="2" customWidth="1"/>
    <col min="6" max="6" width="11.75" style="2" customWidth="1"/>
    <col min="7" max="7" width="11.875" style="2" customWidth="1"/>
    <col min="8" max="8" width="11.625" style="2" customWidth="1"/>
    <col min="9" max="9" width="11.75" style="2" customWidth="1"/>
    <col min="10" max="10" width="0.75" style="2" customWidth="1"/>
    <col min="11" max="11" width="11.625" style="2" customWidth="1"/>
    <col min="12" max="13" width="11.25" style="2" customWidth="1"/>
    <col min="14" max="16" width="11.75" style="2" customWidth="1"/>
    <col min="17" max="17" width="12.125" style="2" customWidth="1"/>
    <col min="18" max="18" width="0.875" style="2" customWidth="1"/>
    <col min="19" max="19" width="18" style="4" customWidth="1"/>
    <col min="20" max="20" width="16.75" style="4" customWidth="1"/>
    <col min="21" max="21" width="17.625" style="4" customWidth="1"/>
    <col min="22" max="22" width="19.125" style="4" customWidth="1"/>
    <col min="23" max="23" width="17.375" style="4" customWidth="1"/>
    <col min="24" max="24" width="18.875" style="4" customWidth="1"/>
    <col min="25" max="25" width="18.625" style="4" customWidth="1"/>
    <col min="26" max="16384" width="7.75" style="4"/>
  </cols>
  <sheetData>
    <row r="1" spans="1:25" customFormat="1" ht="75" customHeight="1" x14ac:dyDescent="0.25">
      <c r="A1" s="72" t="s">
        <v>217</v>
      </c>
      <c r="B1" s="18" t="s">
        <v>218</v>
      </c>
      <c r="C1" s="73" t="s">
        <v>219</v>
      </c>
      <c r="D1" s="73" t="s">
        <v>220</v>
      </c>
      <c r="E1" s="73" t="s">
        <v>221</v>
      </c>
      <c r="F1" s="73" t="s">
        <v>222</v>
      </c>
      <c r="G1" s="73" t="s">
        <v>223</v>
      </c>
      <c r="H1" s="73" t="s">
        <v>224</v>
      </c>
      <c r="I1" s="73" t="s">
        <v>225</v>
      </c>
      <c r="J1" s="24"/>
      <c r="K1" s="73" t="s">
        <v>226</v>
      </c>
      <c r="L1" s="73" t="s">
        <v>227</v>
      </c>
      <c r="M1" s="74" t="s">
        <v>228</v>
      </c>
      <c r="N1" s="74" t="s">
        <v>229</v>
      </c>
      <c r="O1" s="74" t="s">
        <v>230</v>
      </c>
      <c r="P1" s="74" t="s">
        <v>231</v>
      </c>
      <c r="Q1" s="74" t="s">
        <v>232</v>
      </c>
      <c r="R1" s="24"/>
      <c r="S1" s="73" t="s">
        <v>233</v>
      </c>
      <c r="T1" s="73" t="s">
        <v>234</v>
      </c>
      <c r="U1" s="73" t="s">
        <v>235</v>
      </c>
      <c r="V1" s="73" t="s">
        <v>236</v>
      </c>
      <c r="W1" s="73" t="s">
        <v>237</v>
      </c>
      <c r="X1" s="73" t="s">
        <v>238</v>
      </c>
      <c r="Y1" s="73" t="s">
        <v>239</v>
      </c>
    </row>
    <row r="2" spans="1:25" customFormat="1" ht="3" customHeight="1" thickBot="1" x14ac:dyDescent="0.35">
      <c r="A2" s="68" t="s">
        <v>12</v>
      </c>
      <c r="B2" s="69" t="s">
        <v>12</v>
      </c>
      <c r="C2" s="70" t="s">
        <v>12</v>
      </c>
      <c r="D2" s="70" t="s">
        <v>12</v>
      </c>
      <c r="E2" s="70" t="s">
        <v>12</v>
      </c>
      <c r="F2" s="70"/>
      <c r="G2" s="70" t="s">
        <v>12</v>
      </c>
      <c r="H2" s="70"/>
      <c r="I2" s="70" t="s">
        <v>12</v>
      </c>
      <c r="J2" s="49"/>
      <c r="K2" s="70" t="s">
        <v>12</v>
      </c>
      <c r="L2" s="70"/>
      <c r="M2" s="70" t="s">
        <v>12</v>
      </c>
      <c r="N2" s="70" t="s">
        <v>12</v>
      </c>
      <c r="O2" s="70" t="s">
        <v>12</v>
      </c>
      <c r="P2" s="70" t="s">
        <v>12</v>
      </c>
      <c r="Q2" s="70" t="s">
        <v>12</v>
      </c>
      <c r="R2" s="49"/>
      <c r="S2" s="70" t="s">
        <v>12</v>
      </c>
      <c r="T2" s="70" t="s">
        <v>12</v>
      </c>
      <c r="U2" s="70" t="s">
        <v>12</v>
      </c>
      <c r="V2" s="70" t="s">
        <v>12</v>
      </c>
      <c r="W2" s="70" t="s">
        <v>12</v>
      </c>
      <c r="X2" s="70" t="s">
        <v>12</v>
      </c>
      <c r="Y2" s="71" t="s">
        <v>12</v>
      </c>
    </row>
    <row r="3" spans="1:25" customFormat="1" ht="12.6" customHeight="1" x14ac:dyDescent="0.25">
      <c r="A3" s="62" t="s">
        <v>13</v>
      </c>
      <c r="B3" s="63"/>
      <c r="C3" s="64"/>
      <c r="D3" s="64"/>
      <c r="E3" s="64"/>
      <c r="F3" s="64"/>
      <c r="G3" s="64"/>
      <c r="H3" s="64"/>
      <c r="I3" s="64"/>
      <c r="J3" s="24"/>
      <c r="K3" s="65"/>
      <c r="L3" s="65"/>
      <c r="M3" s="65"/>
      <c r="N3" s="66"/>
      <c r="O3" s="66"/>
      <c r="P3" s="65"/>
      <c r="Q3" s="65"/>
      <c r="R3" s="24"/>
      <c r="S3" s="65"/>
      <c r="T3" s="65"/>
      <c r="U3" s="65"/>
      <c r="V3" s="65"/>
      <c r="W3" s="65"/>
      <c r="X3" s="65"/>
      <c r="Y3" s="67"/>
    </row>
    <row r="4" spans="1:25" customFormat="1" ht="12.6" customHeight="1" x14ac:dyDescent="0.25">
      <c r="A4" s="25">
        <v>1011</v>
      </c>
      <c r="B4" s="16" t="s">
        <v>14</v>
      </c>
      <c r="C4" s="102">
        <v>380</v>
      </c>
      <c r="D4" s="103">
        <v>390</v>
      </c>
      <c r="E4" s="103">
        <v>420</v>
      </c>
      <c r="F4" s="103">
        <v>420</v>
      </c>
      <c r="G4" s="103">
        <v>420</v>
      </c>
      <c r="H4" s="103">
        <v>420</v>
      </c>
      <c r="I4" s="103">
        <v>420</v>
      </c>
      <c r="J4" s="24"/>
      <c r="K4" s="75">
        <v>154573</v>
      </c>
      <c r="L4" s="75">
        <v>77287</v>
      </c>
      <c r="M4" s="75">
        <f>K4+L4</f>
        <v>231860</v>
      </c>
      <c r="N4" s="76">
        <v>245443</v>
      </c>
      <c r="O4" s="76">
        <v>265633</v>
      </c>
      <c r="P4" s="76">
        <v>280291</v>
      </c>
      <c r="Q4" s="76">
        <v>294346</v>
      </c>
      <c r="R4" s="24"/>
      <c r="S4" s="122">
        <f>K4*D4</f>
        <v>60283470</v>
      </c>
      <c r="T4" s="122">
        <f>L4*E4</f>
        <v>32460540</v>
      </c>
      <c r="U4" s="122">
        <f>T4+S4</f>
        <v>92744010</v>
      </c>
      <c r="V4" s="122">
        <f>N4*F4</f>
        <v>103086060</v>
      </c>
      <c r="W4" s="122">
        <f>O4*G4</f>
        <v>111565860</v>
      </c>
      <c r="X4" s="122">
        <f>P4*H4</f>
        <v>117722220</v>
      </c>
      <c r="Y4" s="123">
        <f>Q4*I4</f>
        <v>123625320</v>
      </c>
    </row>
    <row r="5" spans="1:25" customFormat="1" ht="12.6" customHeight="1" x14ac:dyDescent="0.25">
      <c r="A5" s="25">
        <v>1111</v>
      </c>
      <c r="B5" s="16" t="s">
        <v>15</v>
      </c>
      <c r="C5" s="102">
        <v>620</v>
      </c>
      <c r="D5" s="103">
        <v>620</v>
      </c>
      <c r="E5" s="103">
        <v>660</v>
      </c>
      <c r="F5" s="103">
        <v>660</v>
      </c>
      <c r="G5" s="103">
        <v>660</v>
      </c>
      <c r="H5" s="103">
        <v>660</v>
      </c>
      <c r="I5" s="103">
        <v>660</v>
      </c>
      <c r="J5" s="24"/>
      <c r="K5" s="75">
        <v>153496</v>
      </c>
      <c r="L5" s="75">
        <v>76748</v>
      </c>
      <c r="M5" s="75">
        <f>K5+L5</f>
        <v>230244</v>
      </c>
      <c r="N5" s="76">
        <v>243732</v>
      </c>
      <c r="O5" s="76">
        <v>263782</v>
      </c>
      <c r="P5" s="76">
        <v>278337</v>
      </c>
      <c r="Q5" s="76">
        <v>292295</v>
      </c>
      <c r="R5" s="24"/>
      <c r="S5" s="122">
        <f t="shared" ref="S5:S59" si="0">K5*D5</f>
        <v>95167520</v>
      </c>
      <c r="T5" s="122">
        <f t="shared" ref="T5:T59" si="1">L5*E5</f>
        <v>50653680</v>
      </c>
      <c r="U5" s="122">
        <f t="shared" ref="U5:U59" si="2">T5+S5</f>
        <v>145821200</v>
      </c>
      <c r="V5" s="122">
        <f t="shared" ref="V5:V59" si="3">N5*F5</f>
        <v>160863120</v>
      </c>
      <c r="W5" s="122">
        <f t="shared" ref="W5:W59" si="4">O5*G5</f>
        <v>174096120</v>
      </c>
      <c r="X5" s="122">
        <f t="shared" ref="X5:X59" si="5">P5*H5</f>
        <v>183702420</v>
      </c>
      <c r="Y5" s="123">
        <f t="shared" ref="Y5:Y59" si="6">Q5*I5</f>
        <v>192914700</v>
      </c>
    </row>
    <row r="6" spans="1:25" customFormat="1" ht="12.6" customHeight="1" x14ac:dyDescent="0.25">
      <c r="A6" s="25">
        <v>1311</v>
      </c>
      <c r="B6" s="16" t="s">
        <v>16</v>
      </c>
      <c r="C6" s="102">
        <v>250</v>
      </c>
      <c r="D6" s="103">
        <v>250</v>
      </c>
      <c r="E6" s="103">
        <v>260</v>
      </c>
      <c r="F6" s="103">
        <v>260</v>
      </c>
      <c r="G6" s="103">
        <v>260</v>
      </c>
      <c r="H6" s="103">
        <v>260</v>
      </c>
      <c r="I6" s="103">
        <v>260</v>
      </c>
      <c r="J6" s="24"/>
      <c r="K6" s="75">
        <v>154573</v>
      </c>
      <c r="L6" s="75">
        <v>77287</v>
      </c>
      <c r="M6" s="75">
        <f t="shared" ref="M6:M36" si="7">K6+L6</f>
        <v>231860</v>
      </c>
      <c r="N6" s="76">
        <v>245443</v>
      </c>
      <c r="O6" s="76">
        <v>265633</v>
      </c>
      <c r="P6" s="76">
        <v>280291</v>
      </c>
      <c r="Q6" s="76">
        <v>294346</v>
      </c>
      <c r="R6" s="24"/>
      <c r="S6" s="122">
        <f t="shared" si="0"/>
        <v>38643250</v>
      </c>
      <c r="T6" s="122">
        <f t="shared" si="1"/>
        <v>20094620</v>
      </c>
      <c r="U6" s="122">
        <f t="shared" si="2"/>
        <v>58737870</v>
      </c>
      <c r="V6" s="122">
        <f t="shared" si="3"/>
        <v>63815180</v>
      </c>
      <c r="W6" s="122">
        <f t="shared" si="4"/>
        <v>69064580</v>
      </c>
      <c r="X6" s="122">
        <f t="shared" si="5"/>
        <v>72875660</v>
      </c>
      <c r="Y6" s="123">
        <f t="shared" si="6"/>
        <v>76529960</v>
      </c>
    </row>
    <row r="7" spans="1:25" customFormat="1" ht="12.6" customHeight="1" x14ac:dyDescent="0.25">
      <c r="A7" s="25">
        <v>1012</v>
      </c>
      <c r="B7" s="16" t="s">
        <v>17</v>
      </c>
      <c r="C7" s="102">
        <v>250</v>
      </c>
      <c r="D7" s="103">
        <v>250</v>
      </c>
      <c r="E7" s="103">
        <v>260</v>
      </c>
      <c r="F7" s="103">
        <v>260</v>
      </c>
      <c r="G7" s="103">
        <v>260</v>
      </c>
      <c r="H7" s="103">
        <v>260</v>
      </c>
      <c r="I7" s="103">
        <v>260</v>
      </c>
      <c r="J7" s="24"/>
      <c r="K7" s="75">
        <v>10544</v>
      </c>
      <c r="L7" s="75">
        <v>5272</v>
      </c>
      <c r="M7" s="75">
        <f t="shared" si="7"/>
        <v>15816</v>
      </c>
      <c r="N7" s="76">
        <v>16087</v>
      </c>
      <c r="O7" s="76">
        <v>16362</v>
      </c>
      <c r="P7" s="76">
        <v>16689</v>
      </c>
      <c r="Q7" s="76">
        <v>17023</v>
      </c>
      <c r="R7" s="24"/>
      <c r="S7" s="122">
        <f t="shared" si="0"/>
        <v>2636000</v>
      </c>
      <c r="T7" s="122">
        <f t="shared" si="1"/>
        <v>1370720</v>
      </c>
      <c r="U7" s="122">
        <f t="shared" si="2"/>
        <v>4006720</v>
      </c>
      <c r="V7" s="122">
        <f t="shared" si="3"/>
        <v>4182620</v>
      </c>
      <c r="W7" s="122">
        <f t="shared" si="4"/>
        <v>4254120</v>
      </c>
      <c r="X7" s="122">
        <f t="shared" si="5"/>
        <v>4339140</v>
      </c>
      <c r="Y7" s="123">
        <f t="shared" si="6"/>
        <v>4425980</v>
      </c>
    </row>
    <row r="8" spans="1:25" customFormat="1" ht="12.6" customHeight="1" x14ac:dyDescent="0.25">
      <c r="A8" s="25">
        <v>1112</v>
      </c>
      <c r="B8" s="16" t="s">
        <v>18</v>
      </c>
      <c r="C8" s="102">
        <v>120</v>
      </c>
      <c r="D8" s="103">
        <v>120</v>
      </c>
      <c r="E8" s="103">
        <v>120</v>
      </c>
      <c r="F8" s="103">
        <v>120</v>
      </c>
      <c r="G8" s="103">
        <v>120</v>
      </c>
      <c r="H8" s="103">
        <v>120</v>
      </c>
      <c r="I8" s="103">
        <v>120</v>
      </c>
      <c r="J8" s="24"/>
      <c r="K8" s="75">
        <v>10544</v>
      </c>
      <c r="L8" s="75">
        <v>5272</v>
      </c>
      <c r="M8" s="75">
        <f t="shared" si="7"/>
        <v>15816</v>
      </c>
      <c r="N8" s="76">
        <v>16087</v>
      </c>
      <c r="O8" s="76">
        <v>16362</v>
      </c>
      <c r="P8" s="76">
        <v>16689</v>
      </c>
      <c r="Q8" s="76">
        <v>17023</v>
      </c>
      <c r="R8" s="24"/>
      <c r="S8" s="122">
        <f t="shared" si="0"/>
        <v>1265280</v>
      </c>
      <c r="T8" s="122">
        <f t="shared" si="1"/>
        <v>632640</v>
      </c>
      <c r="U8" s="122">
        <f t="shared" si="2"/>
        <v>1897920</v>
      </c>
      <c r="V8" s="122">
        <f t="shared" si="3"/>
        <v>1930440</v>
      </c>
      <c r="W8" s="122">
        <f t="shared" si="4"/>
        <v>1963440</v>
      </c>
      <c r="X8" s="122">
        <f t="shared" si="5"/>
        <v>2002680</v>
      </c>
      <c r="Y8" s="123">
        <f t="shared" si="6"/>
        <v>2042760</v>
      </c>
    </row>
    <row r="9" spans="1:25" customFormat="1" ht="12.6" customHeight="1" x14ac:dyDescent="0.25">
      <c r="A9" s="25">
        <v>1312</v>
      </c>
      <c r="B9" s="16" t="s">
        <v>19</v>
      </c>
      <c r="C9" s="102">
        <v>160</v>
      </c>
      <c r="D9" s="103">
        <v>160</v>
      </c>
      <c r="E9" s="103">
        <v>180</v>
      </c>
      <c r="F9" s="103">
        <v>180</v>
      </c>
      <c r="G9" s="103">
        <v>180</v>
      </c>
      <c r="H9" s="103">
        <v>180</v>
      </c>
      <c r="I9" s="103">
        <v>180</v>
      </c>
      <c r="J9" s="24"/>
      <c r="K9" s="75">
        <v>10544</v>
      </c>
      <c r="L9" s="75">
        <v>5272</v>
      </c>
      <c r="M9" s="75">
        <f t="shared" si="7"/>
        <v>15816</v>
      </c>
      <c r="N9" s="76">
        <v>16087</v>
      </c>
      <c r="O9" s="76">
        <v>16362</v>
      </c>
      <c r="P9" s="76">
        <v>16689</v>
      </c>
      <c r="Q9" s="76">
        <v>17023</v>
      </c>
      <c r="R9" s="24"/>
      <c r="S9" s="122">
        <f t="shared" si="0"/>
        <v>1687040</v>
      </c>
      <c r="T9" s="122">
        <f t="shared" si="1"/>
        <v>948960</v>
      </c>
      <c r="U9" s="122">
        <f t="shared" si="2"/>
        <v>2636000</v>
      </c>
      <c r="V9" s="122">
        <f t="shared" si="3"/>
        <v>2895660</v>
      </c>
      <c r="W9" s="122">
        <f t="shared" si="4"/>
        <v>2945160</v>
      </c>
      <c r="X9" s="122">
        <f t="shared" si="5"/>
        <v>3004020</v>
      </c>
      <c r="Y9" s="123">
        <f t="shared" si="6"/>
        <v>3064140</v>
      </c>
    </row>
    <row r="10" spans="1:25" customFormat="1" ht="12.6" customHeight="1" x14ac:dyDescent="0.25">
      <c r="A10" s="25">
        <v>1013</v>
      </c>
      <c r="B10" s="16" t="s">
        <v>20</v>
      </c>
      <c r="C10" s="102">
        <v>250</v>
      </c>
      <c r="D10" s="103">
        <v>250</v>
      </c>
      <c r="E10" s="103">
        <v>260</v>
      </c>
      <c r="F10" s="103">
        <v>260</v>
      </c>
      <c r="G10" s="103">
        <v>260</v>
      </c>
      <c r="H10" s="103">
        <v>260</v>
      </c>
      <c r="I10" s="103">
        <v>260</v>
      </c>
      <c r="J10" s="24"/>
      <c r="K10" s="75">
        <v>350</v>
      </c>
      <c r="L10" s="75">
        <v>175</v>
      </c>
      <c r="M10" s="75">
        <f t="shared" si="7"/>
        <v>525</v>
      </c>
      <c r="N10" s="76">
        <v>529</v>
      </c>
      <c r="O10" s="76">
        <v>533</v>
      </c>
      <c r="P10" s="76">
        <v>538</v>
      </c>
      <c r="Q10" s="76">
        <v>543</v>
      </c>
      <c r="R10" s="24"/>
      <c r="S10" s="122">
        <f t="shared" si="0"/>
        <v>87500</v>
      </c>
      <c r="T10" s="122">
        <f t="shared" si="1"/>
        <v>45500</v>
      </c>
      <c r="U10" s="122">
        <f t="shared" si="2"/>
        <v>133000</v>
      </c>
      <c r="V10" s="122">
        <f t="shared" si="3"/>
        <v>137540</v>
      </c>
      <c r="W10" s="122">
        <f t="shared" si="4"/>
        <v>138580</v>
      </c>
      <c r="X10" s="122">
        <f t="shared" si="5"/>
        <v>139880</v>
      </c>
      <c r="Y10" s="123">
        <f t="shared" si="6"/>
        <v>141180</v>
      </c>
    </row>
    <row r="11" spans="1:25" customFormat="1" x14ac:dyDescent="0.25">
      <c r="A11" s="25">
        <v>1113</v>
      </c>
      <c r="B11" s="16" t="s">
        <v>21</v>
      </c>
      <c r="C11" s="102">
        <v>380</v>
      </c>
      <c r="D11" s="103">
        <v>380</v>
      </c>
      <c r="E11" s="103">
        <v>400</v>
      </c>
      <c r="F11" s="103">
        <v>400</v>
      </c>
      <c r="G11" s="103">
        <v>400</v>
      </c>
      <c r="H11" s="103">
        <v>400</v>
      </c>
      <c r="I11" s="103">
        <v>400</v>
      </c>
      <c r="J11" s="24"/>
      <c r="K11" s="75">
        <v>350</v>
      </c>
      <c r="L11" s="75">
        <v>175</v>
      </c>
      <c r="M11" s="75">
        <f t="shared" si="7"/>
        <v>525</v>
      </c>
      <c r="N11" s="76">
        <v>529</v>
      </c>
      <c r="O11" s="76">
        <v>533</v>
      </c>
      <c r="P11" s="76">
        <v>538</v>
      </c>
      <c r="Q11" s="76">
        <v>543</v>
      </c>
      <c r="R11" s="24"/>
      <c r="S11" s="122">
        <f t="shared" si="0"/>
        <v>133000</v>
      </c>
      <c r="T11" s="122">
        <f t="shared" si="1"/>
        <v>70000</v>
      </c>
      <c r="U11" s="122">
        <f t="shared" si="2"/>
        <v>203000</v>
      </c>
      <c r="V11" s="122">
        <f t="shared" si="3"/>
        <v>211600</v>
      </c>
      <c r="W11" s="122">
        <f t="shared" si="4"/>
        <v>213200</v>
      </c>
      <c r="X11" s="122">
        <f t="shared" si="5"/>
        <v>215200</v>
      </c>
      <c r="Y11" s="123">
        <f t="shared" si="6"/>
        <v>217200</v>
      </c>
    </row>
    <row r="12" spans="1:25" customFormat="1" x14ac:dyDescent="0.25">
      <c r="A12" s="25">
        <v>1313</v>
      </c>
      <c r="B12" s="16" t="s">
        <v>22</v>
      </c>
      <c r="C12" s="102">
        <v>200</v>
      </c>
      <c r="D12" s="103">
        <v>200</v>
      </c>
      <c r="E12" s="103">
        <v>220</v>
      </c>
      <c r="F12" s="103">
        <v>220</v>
      </c>
      <c r="G12" s="103">
        <v>220</v>
      </c>
      <c r="H12" s="103">
        <v>220</v>
      </c>
      <c r="I12" s="103">
        <v>220</v>
      </c>
      <c r="J12" s="24"/>
      <c r="K12" s="75">
        <v>350</v>
      </c>
      <c r="L12" s="75">
        <v>175</v>
      </c>
      <c r="M12" s="75">
        <f t="shared" si="7"/>
        <v>525</v>
      </c>
      <c r="N12" s="76">
        <v>529</v>
      </c>
      <c r="O12" s="76">
        <v>533</v>
      </c>
      <c r="P12" s="76">
        <v>538</v>
      </c>
      <c r="Q12" s="76">
        <v>543</v>
      </c>
      <c r="R12" s="24"/>
      <c r="S12" s="122">
        <f t="shared" si="0"/>
        <v>70000</v>
      </c>
      <c r="T12" s="122">
        <f t="shared" si="1"/>
        <v>38500</v>
      </c>
      <c r="U12" s="122">
        <f t="shared" si="2"/>
        <v>108500</v>
      </c>
      <c r="V12" s="122">
        <f t="shared" si="3"/>
        <v>116380</v>
      </c>
      <c r="W12" s="122">
        <f t="shared" si="4"/>
        <v>117260</v>
      </c>
      <c r="X12" s="122">
        <f t="shared" si="5"/>
        <v>118360</v>
      </c>
      <c r="Y12" s="123">
        <f t="shared" si="6"/>
        <v>119460</v>
      </c>
    </row>
    <row r="13" spans="1:25" customFormat="1" x14ac:dyDescent="0.25">
      <c r="A13" s="25">
        <v>1014</v>
      </c>
      <c r="B13" s="16" t="s">
        <v>23</v>
      </c>
      <c r="C13" s="102">
        <v>380</v>
      </c>
      <c r="D13" s="103">
        <v>390</v>
      </c>
      <c r="E13" s="103">
        <v>420</v>
      </c>
      <c r="F13" s="103">
        <v>420</v>
      </c>
      <c r="G13" s="103">
        <v>420</v>
      </c>
      <c r="H13" s="103">
        <v>420</v>
      </c>
      <c r="I13" s="103">
        <v>420</v>
      </c>
      <c r="J13" s="24"/>
      <c r="K13" s="75">
        <v>368</v>
      </c>
      <c r="L13" s="75">
        <v>184</v>
      </c>
      <c r="M13" s="75">
        <f t="shared" si="7"/>
        <v>552</v>
      </c>
      <c r="N13" s="76">
        <v>567</v>
      </c>
      <c r="O13" s="76">
        <v>582</v>
      </c>
      <c r="P13" s="76">
        <v>599</v>
      </c>
      <c r="Q13" s="76">
        <v>617</v>
      </c>
      <c r="R13" s="24"/>
      <c r="S13" s="122">
        <f t="shared" si="0"/>
        <v>143520</v>
      </c>
      <c r="T13" s="122">
        <f t="shared" si="1"/>
        <v>77280</v>
      </c>
      <c r="U13" s="122">
        <f t="shared" si="2"/>
        <v>220800</v>
      </c>
      <c r="V13" s="122">
        <f t="shared" si="3"/>
        <v>238140</v>
      </c>
      <c r="W13" s="122">
        <f t="shared" si="4"/>
        <v>244440</v>
      </c>
      <c r="X13" s="122">
        <f t="shared" si="5"/>
        <v>251580</v>
      </c>
      <c r="Y13" s="123">
        <f t="shared" si="6"/>
        <v>259140</v>
      </c>
    </row>
    <row r="14" spans="1:25" customFormat="1" x14ac:dyDescent="0.25">
      <c r="A14" s="25">
        <v>1114</v>
      </c>
      <c r="B14" s="16" t="s">
        <v>24</v>
      </c>
      <c r="C14" s="102">
        <v>620</v>
      </c>
      <c r="D14" s="103">
        <v>620</v>
      </c>
      <c r="E14" s="103">
        <v>660</v>
      </c>
      <c r="F14" s="103">
        <v>660</v>
      </c>
      <c r="G14" s="103">
        <v>660</v>
      </c>
      <c r="H14" s="103">
        <v>660</v>
      </c>
      <c r="I14" s="103">
        <v>660</v>
      </c>
      <c r="J14" s="24"/>
      <c r="K14" s="75">
        <v>368</v>
      </c>
      <c r="L14" s="75">
        <v>184</v>
      </c>
      <c r="M14" s="75">
        <f t="shared" si="7"/>
        <v>552</v>
      </c>
      <c r="N14" s="76">
        <v>567</v>
      </c>
      <c r="O14" s="76">
        <v>582</v>
      </c>
      <c r="P14" s="76">
        <v>599</v>
      </c>
      <c r="Q14" s="76">
        <v>617</v>
      </c>
      <c r="R14" s="24"/>
      <c r="S14" s="122">
        <f t="shared" si="0"/>
        <v>228160</v>
      </c>
      <c r="T14" s="122">
        <f t="shared" si="1"/>
        <v>121440</v>
      </c>
      <c r="U14" s="122">
        <f t="shared" si="2"/>
        <v>349600</v>
      </c>
      <c r="V14" s="122">
        <f t="shared" si="3"/>
        <v>374220</v>
      </c>
      <c r="W14" s="122">
        <f t="shared" si="4"/>
        <v>384120</v>
      </c>
      <c r="X14" s="122">
        <f t="shared" si="5"/>
        <v>395340</v>
      </c>
      <c r="Y14" s="123">
        <f t="shared" si="6"/>
        <v>407220</v>
      </c>
    </row>
    <row r="15" spans="1:25" customFormat="1" x14ac:dyDescent="0.25">
      <c r="A15" s="25">
        <v>1314</v>
      </c>
      <c r="B15" s="16" t="s">
        <v>25</v>
      </c>
      <c r="C15" s="102">
        <v>750</v>
      </c>
      <c r="D15" s="103">
        <v>760</v>
      </c>
      <c r="E15" s="103">
        <v>820</v>
      </c>
      <c r="F15" s="103">
        <v>820</v>
      </c>
      <c r="G15" s="103">
        <v>820</v>
      </c>
      <c r="H15" s="103">
        <v>820</v>
      </c>
      <c r="I15" s="103">
        <v>820</v>
      </c>
      <c r="J15" s="24"/>
      <c r="K15" s="75">
        <v>368</v>
      </c>
      <c r="L15" s="75">
        <v>184</v>
      </c>
      <c r="M15" s="75">
        <f t="shared" si="7"/>
        <v>552</v>
      </c>
      <c r="N15" s="76">
        <v>567</v>
      </c>
      <c r="O15" s="76">
        <v>582</v>
      </c>
      <c r="P15" s="76">
        <v>599</v>
      </c>
      <c r="Q15" s="76">
        <v>617</v>
      </c>
      <c r="R15" s="24"/>
      <c r="S15" s="122">
        <f t="shared" si="0"/>
        <v>279680</v>
      </c>
      <c r="T15" s="122">
        <f t="shared" si="1"/>
        <v>150880</v>
      </c>
      <c r="U15" s="122">
        <f t="shared" si="2"/>
        <v>430560</v>
      </c>
      <c r="V15" s="122">
        <f t="shared" si="3"/>
        <v>464940</v>
      </c>
      <c r="W15" s="122">
        <f t="shared" si="4"/>
        <v>477240</v>
      </c>
      <c r="X15" s="122">
        <f t="shared" si="5"/>
        <v>491180</v>
      </c>
      <c r="Y15" s="123">
        <f t="shared" si="6"/>
        <v>505940</v>
      </c>
    </row>
    <row r="16" spans="1:25" customFormat="1" x14ac:dyDescent="0.25">
      <c r="A16" s="25">
        <v>1005</v>
      </c>
      <c r="B16" s="16" t="s">
        <v>26</v>
      </c>
      <c r="C16" s="102">
        <v>250</v>
      </c>
      <c r="D16" s="103">
        <v>250</v>
      </c>
      <c r="E16" s="103">
        <v>260</v>
      </c>
      <c r="F16" s="103">
        <v>260</v>
      </c>
      <c r="G16" s="103">
        <v>260</v>
      </c>
      <c r="H16" s="103">
        <v>260</v>
      </c>
      <c r="I16" s="103">
        <v>260</v>
      </c>
      <c r="J16" s="24"/>
      <c r="K16" s="75">
        <v>40289</v>
      </c>
      <c r="L16" s="75">
        <v>20145</v>
      </c>
      <c r="M16" s="75">
        <f t="shared" si="7"/>
        <v>60434</v>
      </c>
      <c r="N16" s="76">
        <v>63931</v>
      </c>
      <c r="O16" s="76">
        <v>67631</v>
      </c>
      <c r="P16" s="76">
        <v>71689</v>
      </c>
      <c r="Q16" s="76">
        <v>75990</v>
      </c>
      <c r="R16" s="24"/>
      <c r="S16" s="122">
        <f t="shared" si="0"/>
        <v>10072250</v>
      </c>
      <c r="T16" s="122">
        <f t="shared" si="1"/>
        <v>5237700</v>
      </c>
      <c r="U16" s="122">
        <f t="shared" si="2"/>
        <v>15309950</v>
      </c>
      <c r="V16" s="122">
        <f t="shared" si="3"/>
        <v>16622060</v>
      </c>
      <c r="W16" s="122">
        <f t="shared" si="4"/>
        <v>17584060</v>
      </c>
      <c r="X16" s="122">
        <f t="shared" si="5"/>
        <v>18639140</v>
      </c>
      <c r="Y16" s="123">
        <f t="shared" si="6"/>
        <v>19757400</v>
      </c>
    </row>
    <row r="17" spans="1:25" s="3" customFormat="1" x14ac:dyDescent="0.25">
      <c r="A17" s="25">
        <v>1017</v>
      </c>
      <c r="B17" s="16" t="s">
        <v>27</v>
      </c>
      <c r="C17" s="102">
        <v>250</v>
      </c>
      <c r="D17" s="103">
        <v>250</v>
      </c>
      <c r="E17" s="103">
        <v>260</v>
      </c>
      <c r="F17" s="103">
        <v>260</v>
      </c>
      <c r="G17" s="103">
        <v>260</v>
      </c>
      <c r="H17" s="103">
        <v>260</v>
      </c>
      <c r="I17" s="103">
        <v>260</v>
      </c>
      <c r="J17" s="24"/>
      <c r="K17" s="75">
        <v>326</v>
      </c>
      <c r="L17" s="75">
        <v>163</v>
      </c>
      <c r="M17" s="75">
        <f t="shared" si="7"/>
        <v>489</v>
      </c>
      <c r="N17" s="76">
        <v>498</v>
      </c>
      <c r="O17" s="76">
        <v>506</v>
      </c>
      <c r="P17" s="76">
        <v>516</v>
      </c>
      <c r="Q17" s="76">
        <v>526</v>
      </c>
      <c r="R17" s="24"/>
      <c r="S17" s="122">
        <f t="shared" si="0"/>
        <v>81500</v>
      </c>
      <c r="T17" s="122">
        <f t="shared" si="1"/>
        <v>42380</v>
      </c>
      <c r="U17" s="122">
        <f t="shared" si="2"/>
        <v>123880</v>
      </c>
      <c r="V17" s="122">
        <f t="shared" si="3"/>
        <v>129480</v>
      </c>
      <c r="W17" s="122">
        <f t="shared" si="4"/>
        <v>131560</v>
      </c>
      <c r="X17" s="122">
        <f t="shared" si="5"/>
        <v>134160</v>
      </c>
      <c r="Y17" s="123">
        <f t="shared" si="6"/>
        <v>136760</v>
      </c>
    </row>
    <row r="18" spans="1:25" s="3" customFormat="1" x14ac:dyDescent="0.25">
      <c r="A18" s="25">
        <v>1019</v>
      </c>
      <c r="B18" s="16" t="s">
        <v>28</v>
      </c>
      <c r="C18" s="102">
        <v>380</v>
      </c>
      <c r="D18" s="103">
        <v>390</v>
      </c>
      <c r="E18" s="103">
        <v>420</v>
      </c>
      <c r="F18" s="103">
        <v>420</v>
      </c>
      <c r="G18" s="103">
        <v>420</v>
      </c>
      <c r="H18" s="103">
        <v>420</v>
      </c>
      <c r="I18" s="103">
        <v>420</v>
      </c>
      <c r="J18" s="24"/>
      <c r="K18" s="75">
        <v>0</v>
      </c>
      <c r="L18" s="75">
        <v>0</v>
      </c>
      <c r="M18" s="75">
        <f t="shared" si="7"/>
        <v>0</v>
      </c>
      <c r="N18" s="76">
        <v>0</v>
      </c>
      <c r="O18" s="76">
        <v>0</v>
      </c>
      <c r="P18" s="76">
        <v>0</v>
      </c>
      <c r="Q18" s="76">
        <v>0</v>
      </c>
      <c r="R18" s="24"/>
      <c r="S18" s="122">
        <f t="shared" si="0"/>
        <v>0</v>
      </c>
      <c r="T18" s="122">
        <f t="shared" si="1"/>
        <v>0</v>
      </c>
      <c r="U18" s="122">
        <f t="shared" si="2"/>
        <v>0</v>
      </c>
      <c r="V18" s="122">
        <f t="shared" si="3"/>
        <v>0</v>
      </c>
      <c r="W18" s="122">
        <f t="shared" si="4"/>
        <v>0</v>
      </c>
      <c r="X18" s="122">
        <f t="shared" si="5"/>
        <v>0</v>
      </c>
      <c r="Y18" s="123">
        <f t="shared" si="6"/>
        <v>0</v>
      </c>
    </row>
    <row r="19" spans="1:25" customFormat="1" x14ac:dyDescent="0.25">
      <c r="A19" s="25">
        <v>1051</v>
      </c>
      <c r="B19" s="16" t="s">
        <v>29</v>
      </c>
      <c r="C19" s="102">
        <v>130</v>
      </c>
      <c r="D19" s="103">
        <v>130</v>
      </c>
      <c r="E19" s="103">
        <v>140</v>
      </c>
      <c r="F19" s="103">
        <v>140</v>
      </c>
      <c r="G19" s="103">
        <v>140</v>
      </c>
      <c r="H19" s="103">
        <v>140</v>
      </c>
      <c r="I19" s="103">
        <v>140</v>
      </c>
      <c r="J19" s="24"/>
      <c r="K19" s="75">
        <v>44113</v>
      </c>
      <c r="L19" s="75">
        <v>22057</v>
      </c>
      <c r="M19" s="75">
        <f t="shared" si="7"/>
        <v>66170</v>
      </c>
      <c r="N19" s="76">
        <v>70034</v>
      </c>
      <c r="O19" s="76">
        <v>75775</v>
      </c>
      <c r="P19" s="76">
        <v>79945</v>
      </c>
      <c r="Q19" s="76">
        <v>83944</v>
      </c>
      <c r="R19" s="24"/>
      <c r="S19" s="122">
        <f t="shared" si="0"/>
        <v>5734690</v>
      </c>
      <c r="T19" s="122">
        <f t="shared" si="1"/>
        <v>3087980</v>
      </c>
      <c r="U19" s="122">
        <f t="shared" si="2"/>
        <v>8822670</v>
      </c>
      <c r="V19" s="122">
        <f t="shared" si="3"/>
        <v>9804760</v>
      </c>
      <c r="W19" s="122">
        <f t="shared" si="4"/>
        <v>10608500</v>
      </c>
      <c r="X19" s="122">
        <f t="shared" si="5"/>
        <v>11192300</v>
      </c>
      <c r="Y19" s="123">
        <f t="shared" si="6"/>
        <v>11752160</v>
      </c>
    </row>
    <row r="20" spans="1:25" customFormat="1" x14ac:dyDescent="0.25">
      <c r="A20" s="26">
        <v>1052</v>
      </c>
      <c r="B20" s="19" t="s">
        <v>30</v>
      </c>
      <c r="C20" s="102">
        <v>50</v>
      </c>
      <c r="D20" s="103">
        <v>50</v>
      </c>
      <c r="E20" s="103">
        <v>60</v>
      </c>
      <c r="F20" s="103">
        <v>60</v>
      </c>
      <c r="G20" s="103">
        <v>60</v>
      </c>
      <c r="H20" s="103">
        <v>60</v>
      </c>
      <c r="I20" s="103">
        <v>60</v>
      </c>
      <c r="J20" s="24"/>
      <c r="K20" s="75">
        <v>1777</v>
      </c>
      <c r="L20" s="75">
        <v>888</v>
      </c>
      <c r="M20" s="75">
        <f t="shared" si="7"/>
        <v>2665</v>
      </c>
      <c r="N20" s="76">
        <v>2820</v>
      </c>
      <c r="O20" s="76">
        <v>2983</v>
      </c>
      <c r="P20" s="76">
        <v>3162</v>
      </c>
      <c r="Q20" s="76">
        <v>3352</v>
      </c>
      <c r="R20" s="24"/>
      <c r="S20" s="122">
        <f t="shared" si="0"/>
        <v>88850</v>
      </c>
      <c r="T20" s="122">
        <f t="shared" si="1"/>
        <v>53280</v>
      </c>
      <c r="U20" s="122">
        <f t="shared" si="2"/>
        <v>142130</v>
      </c>
      <c r="V20" s="122">
        <f t="shared" si="3"/>
        <v>169200</v>
      </c>
      <c r="W20" s="122">
        <f t="shared" si="4"/>
        <v>178980</v>
      </c>
      <c r="X20" s="122">
        <f t="shared" si="5"/>
        <v>189720</v>
      </c>
      <c r="Y20" s="123">
        <f t="shared" si="6"/>
        <v>201120</v>
      </c>
    </row>
    <row r="21" spans="1:25" customFormat="1" x14ac:dyDescent="0.25">
      <c r="A21" s="26">
        <v>1081</v>
      </c>
      <c r="B21" s="16" t="s">
        <v>31</v>
      </c>
      <c r="C21" s="102">
        <v>310</v>
      </c>
      <c r="D21" s="103">
        <v>320</v>
      </c>
      <c r="E21" s="103">
        <v>340</v>
      </c>
      <c r="F21" s="103">
        <v>340</v>
      </c>
      <c r="G21" s="103">
        <v>340</v>
      </c>
      <c r="H21" s="103">
        <v>340</v>
      </c>
      <c r="I21" s="103">
        <v>340</v>
      </c>
      <c r="J21" s="24"/>
      <c r="K21" s="75">
        <v>7428</v>
      </c>
      <c r="L21" s="75">
        <v>3714</v>
      </c>
      <c r="M21" s="75">
        <f t="shared" si="7"/>
        <v>11142</v>
      </c>
      <c r="N21" s="75">
        <v>11796</v>
      </c>
      <c r="O21" s="75">
        <v>12766</v>
      </c>
      <c r="P21" s="75">
        <v>13470</v>
      </c>
      <c r="Q21" s="75">
        <v>14146</v>
      </c>
      <c r="R21" s="24"/>
      <c r="S21" s="122">
        <f t="shared" si="0"/>
        <v>2376960</v>
      </c>
      <c r="T21" s="122">
        <f t="shared" si="1"/>
        <v>1262760</v>
      </c>
      <c r="U21" s="122">
        <f t="shared" si="2"/>
        <v>3639720</v>
      </c>
      <c r="V21" s="122">
        <f t="shared" si="3"/>
        <v>4010640</v>
      </c>
      <c r="W21" s="122">
        <f t="shared" si="4"/>
        <v>4340440</v>
      </c>
      <c r="X21" s="122">
        <f t="shared" si="5"/>
        <v>4579800</v>
      </c>
      <c r="Y21" s="123">
        <f t="shared" si="6"/>
        <v>4809640</v>
      </c>
    </row>
    <row r="22" spans="1:25" customFormat="1" x14ac:dyDescent="0.25">
      <c r="A22" s="26">
        <v>1082</v>
      </c>
      <c r="B22" s="16" t="s">
        <v>32</v>
      </c>
      <c r="C22" s="102">
        <v>310</v>
      </c>
      <c r="D22" s="103">
        <v>320</v>
      </c>
      <c r="E22" s="103">
        <v>340</v>
      </c>
      <c r="F22" s="103">
        <v>340</v>
      </c>
      <c r="G22" s="103">
        <v>340</v>
      </c>
      <c r="H22" s="103">
        <v>340</v>
      </c>
      <c r="I22" s="103">
        <v>340</v>
      </c>
      <c r="J22" s="24"/>
      <c r="K22" s="75">
        <v>70</v>
      </c>
      <c r="L22" s="75">
        <v>35</v>
      </c>
      <c r="M22" s="75">
        <f t="shared" si="7"/>
        <v>105</v>
      </c>
      <c r="N22" s="75">
        <v>107</v>
      </c>
      <c r="O22" s="75">
        <v>109</v>
      </c>
      <c r="P22" s="75">
        <v>111</v>
      </c>
      <c r="Q22" s="75">
        <v>113</v>
      </c>
      <c r="R22" s="24"/>
      <c r="S22" s="122">
        <f t="shared" si="0"/>
        <v>22400</v>
      </c>
      <c r="T22" s="122">
        <f t="shared" si="1"/>
        <v>11900</v>
      </c>
      <c r="U22" s="122">
        <f t="shared" si="2"/>
        <v>34300</v>
      </c>
      <c r="V22" s="122">
        <f t="shared" si="3"/>
        <v>36380</v>
      </c>
      <c r="W22" s="122">
        <f t="shared" si="4"/>
        <v>37060</v>
      </c>
      <c r="X22" s="122">
        <f t="shared" si="5"/>
        <v>37740</v>
      </c>
      <c r="Y22" s="123">
        <f t="shared" si="6"/>
        <v>38420</v>
      </c>
    </row>
    <row r="23" spans="1:25" customFormat="1" x14ac:dyDescent="0.25">
      <c r="A23" s="26">
        <v>1083</v>
      </c>
      <c r="B23" s="16" t="s">
        <v>33</v>
      </c>
      <c r="C23" s="102">
        <v>310</v>
      </c>
      <c r="D23" s="103">
        <v>320</v>
      </c>
      <c r="E23" s="103">
        <v>340</v>
      </c>
      <c r="F23" s="103">
        <v>340</v>
      </c>
      <c r="G23" s="103">
        <v>340</v>
      </c>
      <c r="H23" s="103">
        <v>340</v>
      </c>
      <c r="I23" s="103">
        <v>340</v>
      </c>
      <c r="J23" s="24"/>
      <c r="K23" s="75">
        <v>1</v>
      </c>
      <c r="L23" s="75">
        <v>0</v>
      </c>
      <c r="M23" s="75">
        <f t="shared" si="7"/>
        <v>1</v>
      </c>
      <c r="N23" s="75">
        <v>1</v>
      </c>
      <c r="O23" s="75">
        <v>1</v>
      </c>
      <c r="P23" s="75">
        <v>1</v>
      </c>
      <c r="Q23" s="75">
        <v>1</v>
      </c>
      <c r="R23" s="24"/>
      <c r="S23" s="122">
        <f t="shared" si="0"/>
        <v>320</v>
      </c>
      <c r="T23" s="122">
        <f t="shared" si="1"/>
        <v>0</v>
      </c>
      <c r="U23" s="122">
        <f t="shared" si="2"/>
        <v>320</v>
      </c>
      <c r="V23" s="122">
        <f t="shared" si="3"/>
        <v>340</v>
      </c>
      <c r="W23" s="122">
        <f t="shared" si="4"/>
        <v>340</v>
      </c>
      <c r="X23" s="122">
        <f t="shared" si="5"/>
        <v>340</v>
      </c>
      <c r="Y23" s="123">
        <f t="shared" si="6"/>
        <v>340</v>
      </c>
    </row>
    <row r="24" spans="1:25" customFormat="1" x14ac:dyDescent="0.25">
      <c r="A24" s="26">
        <v>1084</v>
      </c>
      <c r="B24" s="16" t="s">
        <v>34</v>
      </c>
      <c r="C24" s="102">
        <v>310</v>
      </c>
      <c r="D24" s="103">
        <v>320</v>
      </c>
      <c r="E24" s="103">
        <v>340</v>
      </c>
      <c r="F24" s="103">
        <v>340</v>
      </c>
      <c r="G24" s="103">
        <v>340</v>
      </c>
      <c r="H24" s="103">
        <v>340</v>
      </c>
      <c r="I24" s="103">
        <v>340</v>
      </c>
      <c r="J24" s="24"/>
      <c r="K24" s="75">
        <v>17</v>
      </c>
      <c r="L24" s="75">
        <v>8</v>
      </c>
      <c r="M24" s="75">
        <f t="shared" si="7"/>
        <v>25</v>
      </c>
      <c r="N24" s="75">
        <v>26</v>
      </c>
      <c r="O24" s="75">
        <v>27</v>
      </c>
      <c r="P24" s="75">
        <v>27</v>
      </c>
      <c r="Q24" s="75">
        <v>28</v>
      </c>
      <c r="R24" s="24"/>
      <c r="S24" s="122">
        <f t="shared" si="0"/>
        <v>5440</v>
      </c>
      <c r="T24" s="122">
        <f t="shared" si="1"/>
        <v>2720</v>
      </c>
      <c r="U24" s="122">
        <f t="shared" si="2"/>
        <v>8160</v>
      </c>
      <c r="V24" s="122">
        <f t="shared" si="3"/>
        <v>8840</v>
      </c>
      <c r="W24" s="122">
        <f t="shared" si="4"/>
        <v>9180</v>
      </c>
      <c r="X24" s="122">
        <f t="shared" si="5"/>
        <v>9180</v>
      </c>
      <c r="Y24" s="123">
        <f t="shared" si="6"/>
        <v>9520</v>
      </c>
    </row>
    <row r="25" spans="1:25" customFormat="1" x14ac:dyDescent="0.25">
      <c r="A25" s="26">
        <v>1085</v>
      </c>
      <c r="B25" s="16" t="s">
        <v>35</v>
      </c>
      <c r="C25" s="102">
        <v>310</v>
      </c>
      <c r="D25" s="103">
        <v>320</v>
      </c>
      <c r="E25" s="103">
        <v>340</v>
      </c>
      <c r="F25" s="103">
        <v>340</v>
      </c>
      <c r="G25" s="103">
        <v>340</v>
      </c>
      <c r="H25" s="103">
        <v>340</v>
      </c>
      <c r="I25" s="103">
        <v>340</v>
      </c>
      <c r="J25" s="24"/>
      <c r="K25" s="75">
        <v>2681</v>
      </c>
      <c r="L25" s="75">
        <v>1341</v>
      </c>
      <c r="M25" s="75">
        <f t="shared" si="7"/>
        <v>4022</v>
      </c>
      <c r="N25" s="75">
        <v>4254</v>
      </c>
      <c r="O25" s="75">
        <v>4501</v>
      </c>
      <c r="P25" s="75">
        <v>4771</v>
      </c>
      <c r="Q25" s="75">
        <v>5057</v>
      </c>
      <c r="R25" s="24"/>
      <c r="S25" s="122">
        <f t="shared" si="0"/>
        <v>857920</v>
      </c>
      <c r="T25" s="122">
        <f t="shared" si="1"/>
        <v>455940</v>
      </c>
      <c r="U25" s="122">
        <f t="shared" si="2"/>
        <v>1313860</v>
      </c>
      <c r="V25" s="122">
        <f t="shared" si="3"/>
        <v>1446360</v>
      </c>
      <c r="W25" s="122">
        <f t="shared" si="4"/>
        <v>1530340</v>
      </c>
      <c r="X25" s="122">
        <f t="shared" si="5"/>
        <v>1622140</v>
      </c>
      <c r="Y25" s="123">
        <f t="shared" si="6"/>
        <v>1719380</v>
      </c>
    </row>
    <row r="26" spans="1:25" customFormat="1" x14ac:dyDescent="0.25">
      <c r="A26" s="25">
        <v>1201</v>
      </c>
      <c r="B26" s="16" t="s">
        <v>36</v>
      </c>
      <c r="C26" s="102">
        <v>250</v>
      </c>
      <c r="D26" s="103">
        <v>250</v>
      </c>
      <c r="E26" s="103">
        <v>260</v>
      </c>
      <c r="F26" s="103">
        <v>260</v>
      </c>
      <c r="G26" s="103">
        <v>260</v>
      </c>
      <c r="H26" s="103">
        <v>260</v>
      </c>
      <c r="I26" s="103">
        <v>260</v>
      </c>
      <c r="J26" s="24"/>
      <c r="K26" s="75">
        <v>81873</v>
      </c>
      <c r="L26" s="75">
        <v>40936</v>
      </c>
      <c r="M26" s="75">
        <f t="shared" si="7"/>
        <v>122809</v>
      </c>
      <c r="N26" s="76">
        <v>128986</v>
      </c>
      <c r="O26" s="76">
        <v>134459</v>
      </c>
      <c r="P26" s="76">
        <v>140115</v>
      </c>
      <c r="Q26" s="76">
        <v>145311</v>
      </c>
      <c r="R26" s="24"/>
      <c r="S26" s="122">
        <f t="shared" si="0"/>
        <v>20468250</v>
      </c>
      <c r="T26" s="122">
        <f t="shared" si="1"/>
        <v>10643360</v>
      </c>
      <c r="U26" s="122">
        <f t="shared" si="2"/>
        <v>31111610</v>
      </c>
      <c r="V26" s="122">
        <f t="shared" si="3"/>
        <v>33536360</v>
      </c>
      <c r="W26" s="122">
        <f t="shared" si="4"/>
        <v>34959340</v>
      </c>
      <c r="X26" s="122">
        <f t="shared" si="5"/>
        <v>36429900</v>
      </c>
      <c r="Y26" s="123">
        <f t="shared" si="6"/>
        <v>37780860</v>
      </c>
    </row>
    <row r="27" spans="1:25" customFormat="1" x14ac:dyDescent="0.25">
      <c r="A27" s="25">
        <v>1202</v>
      </c>
      <c r="B27" s="16" t="s">
        <v>37</v>
      </c>
      <c r="C27" s="102">
        <v>60</v>
      </c>
      <c r="D27" s="103">
        <v>62</v>
      </c>
      <c r="E27" s="103">
        <v>60</v>
      </c>
      <c r="F27" s="103">
        <v>60</v>
      </c>
      <c r="G27" s="103">
        <v>60</v>
      </c>
      <c r="H27" s="103">
        <v>60</v>
      </c>
      <c r="I27" s="103">
        <v>60</v>
      </c>
      <c r="J27" s="24"/>
      <c r="K27" s="75">
        <v>503307</v>
      </c>
      <c r="L27" s="75">
        <v>251653</v>
      </c>
      <c r="M27" s="75">
        <f t="shared" si="7"/>
        <v>754960</v>
      </c>
      <c r="N27" s="76">
        <v>824107</v>
      </c>
      <c r="O27" s="76">
        <v>859079</v>
      </c>
      <c r="P27" s="76">
        <v>895211</v>
      </c>
      <c r="Q27" s="76">
        <v>928411</v>
      </c>
      <c r="R27" s="24"/>
      <c r="S27" s="122">
        <f t="shared" si="0"/>
        <v>31205034</v>
      </c>
      <c r="T27" s="122">
        <f t="shared" si="1"/>
        <v>15099180</v>
      </c>
      <c r="U27" s="122">
        <f t="shared" si="2"/>
        <v>46304214</v>
      </c>
      <c r="V27" s="122">
        <f t="shared" si="3"/>
        <v>49446420</v>
      </c>
      <c r="W27" s="122">
        <f t="shared" si="4"/>
        <v>51544740</v>
      </c>
      <c r="X27" s="122">
        <f t="shared" si="5"/>
        <v>53712660</v>
      </c>
      <c r="Y27" s="123">
        <f t="shared" si="6"/>
        <v>55704660</v>
      </c>
    </row>
    <row r="28" spans="1:25" customFormat="1" x14ac:dyDescent="0.25">
      <c r="A28" s="25">
        <v>1203</v>
      </c>
      <c r="B28" s="16" t="s">
        <v>38</v>
      </c>
      <c r="C28" s="102">
        <v>450</v>
      </c>
      <c r="D28" s="103">
        <v>460</v>
      </c>
      <c r="E28" s="103">
        <v>500</v>
      </c>
      <c r="F28" s="103">
        <v>500</v>
      </c>
      <c r="G28" s="103">
        <v>500</v>
      </c>
      <c r="H28" s="103">
        <v>500</v>
      </c>
      <c r="I28" s="103">
        <v>500</v>
      </c>
      <c r="J28" s="24"/>
      <c r="K28" s="75">
        <v>2605</v>
      </c>
      <c r="L28" s="75">
        <v>1302</v>
      </c>
      <c r="M28" s="75">
        <f t="shared" si="7"/>
        <v>3907</v>
      </c>
      <c r="N28" s="76">
        <v>4104</v>
      </c>
      <c r="O28" s="76">
        <v>4278</v>
      </c>
      <c r="P28" s="76">
        <v>4458</v>
      </c>
      <c r="Q28" s="76">
        <v>4623</v>
      </c>
      <c r="R28" s="24"/>
      <c r="S28" s="122">
        <f t="shared" si="0"/>
        <v>1198300</v>
      </c>
      <c r="T28" s="122">
        <f t="shared" si="1"/>
        <v>651000</v>
      </c>
      <c r="U28" s="122">
        <f t="shared" si="2"/>
        <v>1849300</v>
      </c>
      <c r="V28" s="122">
        <f t="shared" si="3"/>
        <v>2052000</v>
      </c>
      <c r="W28" s="122">
        <f t="shared" si="4"/>
        <v>2139000</v>
      </c>
      <c r="X28" s="122">
        <f t="shared" si="5"/>
        <v>2229000</v>
      </c>
      <c r="Y28" s="123">
        <f t="shared" si="6"/>
        <v>2311500</v>
      </c>
    </row>
    <row r="29" spans="1:25" customFormat="1" x14ac:dyDescent="0.25">
      <c r="A29" s="25">
        <v>1204</v>
      </c>
      <c r="B29" s="16" t="s">
        <v>39</v>
      </c>
      <c r="C29" s="102">
        <v>250</v>
      </c>
      <c r="D29" s="103">
        <v>250</v>
      </c>
      <c r="E29" s="103">
        <v>260</v>
      </c>
      <c r="F29" s="103">
        <v>260</v>
      </c>
      <c r="G29" s="103">
        <v>260</v>
      </c>
      <c r="H29" s="103">
        <v>260</v>
      </c>
      <c r="I29" s="103">
        <v>260</v>
      </c>
      <c r="J29" s="24"/>
      <c r="K29" s="75">
        <v>683</v>
      </c>
      <c r="L29" s="75">
        <v>341</v>
      </c>
      <c r="M29" s="75">
        <f t="shared" si="7"/>
        <v>1024</v>
      </c>
      <c r="N29" s="76">
        <v>1045</v>
      </c>
      <c r="O29" s="76">
        <v>1063</v>
      </c>
      <c r="P29" s="76">
        <v>1080</v>
      </c>
      <c r="Q29" s="76">
        <v>1099</v>
      </c>
      <c r="R29" s="24"/>
      <c r="S29" s="122">
        <f t="shared" si="0"/>
        <v>170750</v>
      </c>
      <c r="T29" s="122">
        <f t="shared" si="1"/>
        <v>88660</v>
      </c>
      <c r="U29" s="122">
        <f t="shared" si="2"/>
        <v>259410</v>
      </c>
      <c r="V29" s="122">
        <f t="shared" si="3"/>
        <v>271700</v>
      </c>
      <c r="W29" s="122">
        <f t="shared" si="4"/>
        <v>276380</v>
      </c>
      <c r="X29" s="122">
        <f t="shared" si="5"/>
        <v>280800</v>
      </c>
      <c r="Y29" s="123">
        <f t="shared" si="6"/>
        <v>285740</v>
      </c>
    </row>
    <row r="30" spans="1:25" customFormat="1" x14ac:dyDescent="0.25">
      <c r="A30" s="25">
        <v>1205</v>
      </c>
      <c r="B30" s="16" t="s">
        <v>40</v>
      </c>
      <c r="C30" s="102">
        <v>60</v>
      </c>
      <c r="D30" s="103">
        <v>62</v>
      </c>
      <c r="E30" s="103">
        <v>60</v>
      </c>
      <c r="F30" s="103">
        <v>60</v>
      </c>
      <c r="G30" s="103">
        <v>60</v>
      </c>
      <c r="H30" s="103">
        <v>60</v>
      </c>
      <c r="I30" s="103">
        <v>60</v>
      </c>
      <c r="J30" s="24"/>
      <c r="K30" s="75">
        <v>3932</v>
      </c>
      <c r="L30" s="75">
        <v>1966</v>
      </c>
      <c r="M30" s="75">
        <f t="shared" si="7"/>
        <v>5898</v>
      </c>
      <c r="N30" s="76">
        <v>6020</v>
      </c>
      <c r="O30" s="76">
        <v>6122</v>
      </c>
      <c r="P30" s="76">
        <v>6222</v>
      </c>
      <c r="Q30" s="76">
        <v>6330</v>
      </c>
      <c r="R30" s="24"/>
      <c r="S30" s="122">
        <f t="shared" si="0"/>
        <v>243784</v>
      </c>
      <c r="T30" s="122">
        <f t="shared" si="1"/>
        <v>117960</v>
      </c>
      <c r="U30" s="122">
        <f t="shared" si="2"/>
        <v>361744</v>
      </c>
      <c r="V30" s="122">
        <f t="shared" si="3"/>
        <v>361200</v>
      </c>
      <c r="W30" s="122">
        <f t="shared" si="4"/>
        <v>367320</v>
      </c>
      <c r="X30" s="122">
        <f t="shared" si="5"/>
        <v>373320</v>
      </c>
      <c r="Y30" s="123">
        <f t="shared" si="6"/>
        <v>379800</v>
      </c>
    </row>
    <row r="31" spans="1:25" customFormat="1" x14ac:dyDescent="0.25">
      <c r="A31" s="25">
        <v>1801</v>
      </c>
      <c r="B31" s="16" t="s">
        <v>41</v>
      </c>
      <c r="C31" s="102">
        <v>930</v>
      </c>
      <c r="D31" s="103">
        <v>930</v>
      </c>
      <c r="E31" s="103">
        <v>1000</v>
      </c>
      <c r="F31" s="103">
        <v>1000</v>
      </c>
      <c r="G31" s="103">
        <v>1000</v>
      </c>
      <c r="H31" s="103">
        <v>1000</v>
      </c>
      <c r="I31" s="103">
        <v>1000</v>
      </c>
      <c r="J31" s="24"/>
      <c r="K31" s="75">
        <v>82615</v>
      </c>
      <c r="L31" s="75">
        <v>41307</v>
      </c>
      <c r="M31" s="75">
        <f t="shared" si="7"/>
        <v>123922</v>
      </c>
      <c r="N31" s="76">
        <v>130862</v>
      </c>
      <c r="O31" s="76">
        <v>137535</v>
      </c>
      <c r="P31" s="76">
        <v>145099</v>
      </c>
      <c r="Q31" s="76">
        <v>152355</v>
      </c>
      <c r="R31" s="24"/>
      <c r="S31" s="122">
        <f t="shared" si="0"/>
        <v>76831950</v>
      </c>
      <c r="T31" s="122">
        <f t="shared" si="1"/>
        <v>41307000</v>
      </c>
      <c r="U31" s="122">
        <f t="shared" si="2"/>
        <v>118138950</v>
      </c>
      <c r="V31" s="122">
        <f t="shared" si="3"/>
        <v>130862000</v>
      </c>
      <c r="W31" s="122">
        <f t="shared" si="4"/>
        <v>137535000</v>
      </c>
      <c r="X31" s="122">
        <f t="shared" si="5"/>
        <v>145099000</v>
      </c>
      <c r="Y31" s="124">
        <f t="shared" si="6"/>
        <v>152355000</v>
      </c>
    </row>
    <row r="32" spans="1:25" customFormat="1" x14ac:dyDescent="0.25">
      <c r="A32" s="26">
        <v>1809</v>
      </c>
      <c r="B32" s="16" t="s">
        <v>42</v>
      </c>
      <c r="C32" s="102">
        <v>810</v>
      </c>
      <c r="D32" s="103">
        <v>830</v>
      </c>
      <c r="E32" s="103">
        <v>880</v>
      </c>
      <c r="F32" s="103">
        <v>880</v>
      </c>
      <c r="G32" s="103">
        <v>880</v>
      </c>
      <c r="H32" s="103">
        <v>880</v>
      </c>
      <c r="I32" s="103">
        <v>880</v>
      </c>
      <c r="J32" s="24"/>
      <c r="K32" s="75">
        <v>49</v>
      </c>
      <c r="L32" s="75">
        <v>25</v>
      </c>
      <c r="M32" s="75">
        <f t="shared" si="7"/>
        <v>74</v>
      </c>
      <c r="N32" s="76">
        <v>74</v>
      </c>
      <c r="O32" s="76">
        <v>74</v>
      </c>
      <c r="P32" s="76">
        <v>74</v>
      </c>
      <c r="Q32" s="76">
        <v>74</v>
      </c>
      <c r="R32" s="24"/>
      <c r="S32" s="122">
        <f t="shared" si="0"/>
        <v>40670</v>
      </c>
      <c r="T32" s="122">
        <f t="shared" si="1"/>
        <v>22000</v>
      </c>
      <c r="U32" s="122">
        <f t="shared" si="2"/>
        <v>62670</v>
      </c>
      <c r="V32" s="122">
        <f t="shared" si="3"/>
        <v>65120</v>
      </c>
      <c r="W32" s="122">
        <f t="shared" si="4"/>
        <v>65120</v>
      </c>
      <c r="X32" s="122">
        <f t="shared" si="5"/>
        <v>65120</v>
      </c>
      <c r="Y32" s="123">
        <f t="shared" si="6"/>
        <v>65120</v>
      </c>
    </row>
    <row r="33" spans="1:25" customFormat="1" x14ac:dyDescent="0.25">
      <c r="A33" s="26">
        <v>1810</v>
      </c>
      <c r="B33" s="16" t="s">
        <v>43</v>
      </c>
      <c r="C33" s="102">
        <v>810</v>
      </c>
      <c r="D33" s="103">
        <v>830</v>
      </c>
      <c r="E33" s="103">
        <v>880</v>
      </c>
      <c r="F33" s="103">
        <v>880</v>
      </c>
      <c r="G33" s="103">
        <v>880</v>
      </c>
      <c r="H33" s="103">
        <v>880</v>
      </c>
      <c r="I33" s="103">
        <v>880</v>
      </c>
      <c r="J33" s="24"/>
      <c r="K33" s="75">
        <v>3</v>
      </c>
      <c r="L33" s="75">
        <v>2</v>
      </c>
      <c r="M33" s="75">
        <f t="shared" si="7"/>
        <v>5</v>
      </c>
      <c r="N33" s="76">
        <v>5</v>
      </c>
      <c r="O33" s="76">
        <v>5</v>
      </c>
      <c r="P33" s="76">
        <v>5</v>
      </c>
      <c r="Q33" s="76">
        <v>5</v>
      </c>
      <c r="R33" s="24"/>
      <c r="S33" s="122">
        <f t="shared" si="0"/>
        <v>2490</v>
      </c>
      <c r="T33" s="122">
        <f t="shared" si="1"/>
        <v>1760</v>
      </c>
      <c r="U33" s="122">
        <f t="shared" si="2"/>
        <v>4250</v>
      </c>
      <c r="V33" s="122">
        <f t="shared" si="3"/>
        <v>4400</v>
      </c>
      <c r="W33" s="122">
        <f t="shared" si="4"/>
        <v>4400</v>
      </c>
      <c r="X33" s="122">
        <f t="shared" si="5"/>
        <v>4400</v>
      </c>
      <c r="Y33" s="123">
        <f t="shared" si="6"/>
        <v>4400</v>
      </c>
    </row>
    <row r="34" spans="1:25" s="3" customFormat="1" x14ac:dyDescent="0.25">
      <c r="A34" s="26">
        <v>1821</v>
      </c>
      <c r="B34" s="16" t="s">
        <v>44</v>
      </c>
      <c r="C34" s="102">
        <v>250</v>
      </c>
      <c r="D34" s="103">
        <v>250</v>
      </c>
      <c r="E34" s="103">
        <v>260</v>
      </c>
      <c r="F34" s="103">
        <v>260</v>
      </c>
      <c r="G34" s="103">
        <v>260</v>
      </c>
      <c r="H34" s="103">
        <v>260</v>
      </c>
      <c r="I34" s="103">
        <v>260</v>
      </c>
      <c r="J34" s="24"/>
      <c r="K34" s="75">
        <v>383</v>
      </c>
      <c r="L34" s="75">
        <v>192</v>
      </c>
      <c r="M34" s="75">
        <f t="shared" si="7"/>
        <v>575</v>
      </c>
      <c r="N34" s="76">
        <v>608</v>
      </c>
      <c r="O34" s="76">
        <v>639</v>
      </c>
      <c r="P34" s="76">
        <v>674</v>
      </c>
      <c r="Q34" s="76">
        <v>707</v>
      </c>
      <c r="R34" s="24"/>
      <c r="S34" s="122">
        <f t="shared" si="0"/>
        <v>95750</v>
      </c>
      <c r="T34" s="122">
        <f t="shared" si="1"/>
        <v>49920</v>
      </c>
      <c r="U34" s="122">
        <f t="shared" si="2"/>
        <v>145670</v>
      </c>
      <c r="V34" s="122">
        <f t="shared" si="3"/>
        <v>158080</v>
      </c>
      <c r="W34" s="122">
        <f t="shared" si="4"/>
        <v>166140</v>
      </c>
      <c r="X34" s="122">
        <f t="shared" si="5"/>
        <v>175240</v>
      </c>
      <c r="Y34" s="123">
        <f t="shared" si="6"/>
        <v>183820</v>
      </c>
    </row>
    <row r="35" spans="1:25" s="3" customFormat="1" x14ac:dyDescent="0.25">
      <c r="A35" s="26">
        <v>1822</v>
      </c>
      <c r="B35" s="16" t="s">
        <v>45</v>
      </c>
      <c r="C35" s="102">
        <v>60</v>
      </c>
      <c r="D35" s="103">
        <v>62</v>
      </c>
      <c r="E35" s="103">
        <v>60</v>
      </c>
      <c r="F35" s="103">
        <v>60</v>
      </c>
      <c r="G35" s="103">
        <v>60</v>
      </c>
      <c r="H35" s="103">
        <v>60</v>
      </c>
      <c r="I35" s="103">
        <v>60</v>
      </c>
      <c r="J35" s="24"/>
      <c r="K35" s="75">
        <v>3374</v>
      </c>
      <c r="L35" s="75">
        <v>1687</v>
      </c>
      <c r="M35" s="75">
        <f t="shared" si="7"/>
        <v>5061</v>
      </c>
      <c r="N35" s="76">
        <v>5344</v>
      </c>
      <c r="O35" s="76">
        <v>5617</v>
      </c>
      <c r="P35" s="76">
        <v>5926</v>
      </c>
      <c r="Q35" s="76">
        <v>6222</v>
      </c>
      <c r="R35" s="24"/>
      <c r="S35" s="122">
        <f t="shared" si="0"/>
        <v>209188</v>
      </c>
      <c r="T35" s="122">
        <f t="shared" si="1"/>
        <v>101220</v>
      </c>
      <c r="U35" s="122">
        <f t="shared" si="2"/>
        <v>310408</v>
      </c>
      <c r="V35" s="122">
        <f t="shared" si="3"/>
        <v>320640</v>
      </c>
      <c r="W35" s="122">
        <f t="shared" si="4"/>
        <v>337020</v>
      </c>
      <c r="X35" s="122">
        <f t="shared" si="5"/>
        <v>355560</v>
      </c>
      <c r="Y35" s="123">
        <f t="shared" si="6"/>
        <v>373320</v>
      </c>
    </row>
    <row r="36" spans="1:25" s="3" customFormat="1" x14ac:dyDescent="0.25">
      <c r="A36" s="26">
        <v>1817</v>
      </c>
      <c r="B36" s="16" t="s">
        <v>183</v>
      </c>
      <c r="C36" s="102">
        <v>4800</v>
      </c>
      <c r="D36" s="103">
        <v>4800</v>
      </c>
      <c r="E36" s="103">
        <v>5120</v>
      </c>
      <c r="F36" s="103">
        <v>5120</v>
      </c>
      <c r="G36" s="103">
        <v>5120</v>
      </c>
      <c r="H36" s="103">
        <v>5120</v>
      </c>
      <c r="I36" s="103">
        <v>5120</v>
      </c>
      <c r="J36" s="24"/>
      <c r="K36" s="75">
        <v>4667</v>
      </c>
      <c r="L36" s="75">
        <v>2333</v>
      </c>
      <c r="M36" s="75">
        <f t="shared" si="7"/>
        <v>7000</v>
      </c>
      <c r="N36" s="76">
        <v>7000</v>
      </c>
      <c r="O36" s="76">
        <v>0</v>
      </c>
      <c r="P36" s="76">
        <v>0</v>
      </c>
      <c r="Q36" s="76">
        <v>0</v>
      </c>
      <c r="R36" s="24"/>
      <c r="S36" s="122">
        <f t="shared" si="0"/>
        <v>22401600</v>
      </c>
      <c r="T36" s="122">
        <f t="shared" si="1"/>
        <v>11944960</v>
      </c>
      <c r="U36" s="122">
        <f t="shared" si="2"/>
        <v>34346560</v>
      </c>
      <c r="V36" s="122">
        <f t="shared" si="3"/>
        <v>35840000</v>
      </c>
      <c r="W36" s="122">
        <f t="shared" si="4"/>
        <v>0</v>
      </c>
      <c r="X36" s="122">
        <f t="shared" si="5"/>
        <v>0</v>
      </c>
      <c r="Y36" s="123">
        <f t="shared" si="6"/>
        <v>0</v>
      </c>
    </row>
    <row r="37" spans="1:25" customFormat="1" x14ac:dyDescent="0.25">
      <c r="A37" s="27" t="s">
        <v>13</v>
      </c>
      <c r="B37" s="20"/>
      <c r="C37" s="104"/>
      <c r="D37" s="104"/>
      <c r="E37" s="104"/>
      <c r="F37" s="104"/>
      <c r="G37" s="104"/>
      <c r="H37" s="104"/>
      <c r="I37" s="104"/>
      <c r="J37" s="24"/>
      <c r="K37" s="75"/>
      <c r="L37" s="75"/>
      <c r="M37" s="75"/>
      <c r="N37" s="77"/>
      <c r="O37" s="77"/>
      <c r="P37" s="77"/>
      <c r="Q37" s="77"/>
      <c r="R37" s="24"/>
      <c r="S37" s="122">
        <f t="shared" ref="S37:Y37" si="8">SUM(S4:S36)</f>
        <v>372732516</v>
      </c>
      <c r="T37" s="122">
        <f t="shared" si="8"/>
        <v>196846440</v>
      </c>
      <c r="U37" s="122">
        <f t="shared" si="8"/>
        <v>569578956</v>
      </c>
      <c r="V37" s="122">
        <f t="shared" si="8"/>
        <v>623461880</v>
      </c>
      <c r="W37" s="122">
        <f t="shared" si="8"/>
        <v>627279040</v>
      </c>
      <c r="X37" s="122">
        <f t="shared" si="8"/>
        <v>660387200</v>
      </c>
      <c r="Y37" s="123">
        <f t="shared" si="8"/>
        <v>692121960</v>
      </c>
    </row>
    <row r="38" spans="1:25" customFormat="1" x14ac:dyDescent="0.25">
      <c r="A38" s="27"/>
      <c r="B38" s="20"/>
      <c r="C38" s="104"/>
      <c r="D38" s="104"/>
      <c r="E38" s="104"/>
      <c r="F38" s="104"/>
      <c r="G38" s="104"/>
      <c r="H38" s="104"/>
      <c r="I38" s="104"/>
      <c r="J38" s="24"/>
      <c r="K38" s="75"/>
      <c r="L38" s="75"/>
      <c r="M38" s="75"/>
      <c r="N38" s="77"/>
      <c r="O38" s="77"/>
      <c r="P38" s="77"/>
      <c r="Q38" s="77"/>
      <c r="R38" s="24"/>
      <c r="S38" s="122"/>
      <c r="T38" s="122"/>
      <c r="U38" s="122"/>
      <c r="V38" s="122"/>
      <c r="W38" s="122"/>
      <c r="X38" s="122"/>
      <c r="Y38" s="123"/>
    </row>
    <row r="39" spans="1:25" customFormat="1" x14ac:dyDescent="0.25">
      <c r="A39" s="27" t="s">
        <v>46</v>
      </c>
      <c r="B39" s="20"/>
      <c r="C39" s="104"/>
      <c r="D39" s="104"/>
      <c r="E39" s="104"/>
      <c r="F39" s="104"/>
      <c r="G39" s="104"/>
      <c r="H39" s="104"/>
      <c r="I39" s="104"/>
      <c r="J39" s="24"/>
      <c r="K39" s="75"/>
      <c r="L39" s="75"/>
      <c r="M39" s="75"/>
      <c r="N39" s="77"/>
      <c r="O39" s="77"/>
      <c r="P39" s="77"/>
      <c r="Q39" s="77"/>
      <c r="R39" s="24"/>
      <c r="S39" s="122"/>
      <c r="T39" s="122"/>
      <c r="U39" s="122"/>
      <c r="V39" s="122"/>
      <c r="W39" s="122"/>
      <c r="X39" s="122"/>
      <c r="Y39" s="123"/>
    </row>
    <row r="40" spans="1:25" customFormat="1" x14ac:dyDescent="0.25">
      <c r="A40" s="25">
        <v>2011</v>
      </c>
      <c r="B40" s="16" t="s">
        <v>14</v>
      </c>
      <c r="C40" s="102">
        <v>190</v>
      </c>
      <c r="D40" s="103">
        <v>195</v>
      </c>
      <c r="E40" s="103">
        <v>210</v>
      </c>
      <c r="F40" s="103">
        <v>210</v>
      </c>
      <c r="G40" s="103">
        <v>210</v>
      </c>
      <c r="H40" s="103">
        <v>210</v>
      </c>
      <c r="I40" s="103">
        <v>210</v>
      </c>
      <c r="J40" s="24"/>
      <c r="K40" s="78">
        <v>5215</v>
      </c>
      <c r="L40" s="78">
        <v>2608</v>
      </c>
      <c r="M40" s="78">
        <f>SUM(K40:L40)</f>
        <v>7823</v>
      </c>
      <c r="N40" s="78">
        <v>8281</v>
      </c>
      <c r="O40" s="78">
        <v>8962</v>
      </c>
      <c r="P40" s="78">
        <v>9456</v>
      </c>
      <c r="Q40" s="78">
        <v>9930</v>
      </c>
      <c r="R40" s="24"/>
      <c r="S40" s="122">
        <f t="shared" si="0"/>
        <v>1016925</v>
      </c>
      <c r="T40" s="122">
        <f t="shared" si="1"/>
        <v>547680</v>
      </c>
      <c r="U40" s="122">
        <f t="shared" si="2"/>
        <v>1564605</v>
      </c>
      <c r="V40" s="122">
        <f t="shared" si="3"/>
        <v>1739010</v>
      </c>
      <c r="W40" s="122">
        <f t="shared" si="4"/>
        <v>1882020</v>
      </c>
      <c r="X40" s="122">
        <f t="shared" si="5"/>
        <v>1985760</v>
      </c>
      <c r="Y40" s="123">
        <f t="shared" si="6"/>
        <v>2085300</v>
      </c>
    </row>
    <row r="41" spans="1:25" customFormat="1" x14ac:dyDescent="0.25">
      <c r="A41" s="25">
        <v>4011</v>
      </c>
      <c r="B41" s="16" t="s">
        <v>47</v>
      </c>
      <c r="C41" s="102">
        <v>95</v>
      </c>
      <c r="D41" s="103">
        <v>98</v>
      </c>
      <c r="E41" s="103">
        <v>105</v>
      </c>
      <c r="F41" s="103">
        <v>105</v>
      </c>
      <c r="G41" s="103">
        <v>105</v>
      </c>
      <c r="H41" s="103">
        <v>105</v>
      </c>
      <c r="I41" s="103">
        <v>105</v>
      </c>
      <c r="J41" s="24"/>
      <c r="K41" s="78">
        <v>38243</v>
      </c>
      <c r="L41" s="78">
        <v>19122</v>
      </c>
      <c r="M41" s="78">
        <f t="shared" ref="M41:M57" si="9">SUM(K41:L41)</f>
        <v>57365</v>
      </c>
      <c r="N41" s="78">
        <v>60725</v>
      </c>
      <c r="O41" s="78">
        <v>65720</v>
      </c>
      <c r="P41" s="78">
        <v>69346</v>
      </c>
      <c r="Q41" s="78">
        <v>72824</v>
      </c>
      <c r="R41" s="24"/>
      <c r="S41" s="122">
        <f t="shared" si="0"/>
        <v>3747814</v>
      </c>
      <c r="T41" s="122">
        <f t="shared" si="1"/>
        <v>2007810</v>
      </c>
      <c r="U41" s="122">
        <f t="shared" si="2"/>
        <v>5755624</v>
      </c>
      <c r="V41" s="122">
        <f t="shared" si="3"/>
        <v>6376125</v>
      </c>
      <c r="W41" s="122">
        <f t="shared" si="4"/>
        <v>6900600</v>
      </c>
      <c r="X41" s="122">
        <f t="shared" si="5"/>
        <v>7281330</v>
      </c>
      <c r="Y41" s="123">
        <f t="shared" si="6"/>
        <v>7646520</v>
      </c>
    </row>
    <row r="42" spans="1:25" customFormat="1" x14ac:dyDescent="0.25">
      <c r="A42" s="25">
        <v>2111</v>
      </c>
      <c r="B42" s="16" t="s">
        <v>15</v>
      </c>
      <c r="C42" s="102">
        <v>310</v>
      </c>
      <c r="D42" s="103">
        <v>310</v>
      </c>
      <c r="E42" s="103">
        <v>330</v>
      </c>
      <c r="F42" s="103">
        <v>330</v>
      </c>
      <c r="G42" s="103">
        <v>330</v>
      </c>
      <c r="H42" s="103">
        <v>330</v>
      </c>
      <c r="I42" s="103">
        <v>330</v>
      </c>
      <c r="J42" s="24"/>
      <c r="K42" s="78">
        <v>43000</v>
      </c>
      <c r="L42" s="78">
        <v>21500</v>
      </c>
      <c r="M42" s="78">
        <f t="shared" si="9"/>
        <v>64500</v>
      </c>
      <c r="N42" s="78">
        <v>68280</v>
      </c>
      <c r="O42" s="78">
        <v>73896</v>
      </c>
      <c r="P42" s="78">
        <v>77973</v>
      </c>
      <c r="Q42" s="78">
        <v>81884</v>
      </c>
      <c r="R42" s="24"/>
      <c r="S42" s="122">
        <f t="shared" si="0"/>
        <v>13330000</v>
      </c>
      <c r="T42" s="122">
        <f t="shared" si="1"/>
        <v>7095000</v>
      </c>
      <c r="U42" s="122">
        <f t="shared" si="2"/>
        <v>20425000</v>
      </c>
      <c r="V42" s="122">
        <f t="shared" si="3"/>
        <v>22532400</v>
      </c>
      <c r="W42" s="122">
        <f t="shared" si="4"/>
        <v>24385680</v>
      </c>
      <c r="X42" s="122">
        <f t="shared" si="5"/>
        <v>25731090</v>
      </c>
      <c r="Y42" s="123">
        <f t="shared" si="6"/>
        <v>27021720</v>
      </c>
    </row>
    <row r="43" spans="1:25" customFormat="1" x14ac:dyDescent="0.25">
      <c r="A43" s="25">
        <v>2311</v>
      </c>
      <c r="B43" s="16" t="s">
        <v>16</v>
      </c>
      <c r="C43" s="102">
        <v>125</v>
      </c>
      <c r="D43" s="103">
        <v>125</v>
      </c>
      <c r="E43" s="103">
        <v>130</v>
      </c>
      <c r="F43" s="103">
        <v>130</v>
      </c>
      <c r="G43" s="103">
        <v>130</v>
      </c>
      <c r="H43" s="103">
        <v>130</v>
      </c>
      <c r="I43" s="103">
        <v>130</v>
      </c>
      <c r="J43" s="24"/>
      <c r="K43" s="78">
        <v>43137</v>
      </c>
      <c r="L43" s="78">
        <v>21568</v>
      </c>
      <c r="M43" s="78">
        <f t="shared" si="9"/>
        <v>64705</v>
      </c>
      <c r="N43" s="78">
        <v>68495</v>
      </c>
      <c r="O43" s="78">
        <v>74129</v>
      </c>
      <c r="P43" s="78">
        <v>78220</v>
      </c>
      <c r="Q43" s="78">
        <v>82142</v>
      </c>
      <c r="R43" s="24"/>
      <c r="S43" s="122">
        <f t="shared" si="0"/>
        <v>5392125</v>
      </c>
      <c r="T43" s="122">
        <f t="shared" si="1"/>
        <v>2803840</v>
      </c>
      <c r="U43" s="122">
        <f t="shared" si="2"/>
        <v>8195965</v>
      </c>
      <c r="V43" s="122">
        <f t="shared" si="3"/>
        <v>8904350</v>
      </c>
      <c r="W43" s="122">
        <f t="shared" si="4"/>
        <v>9636770</v>
      </c>
      <c r="X43" s="122">
        <f t="shared" si="5"/>
        <v>10168600</v>
      </c>
      <c r="Y43" s="123">
        <f t="shared" si="6"/>
        <v>10678460</v>
      </c>
    </row>
    <row r="44" spans="1:25" customFormat="1" x14ac:dyDescent="0.25">
      <c r="A44" s="25">
        <v>2012</v>
      </c>
      <c r="B44" s="16" t="s">
        <v>17</v>
      </c>
      <c r="C44" s="102">
        <v>125</v>
      </c>
      <c r="D44" s="103">
        <v>125</v>
      </c>
      <c r="E44" s="103">
        <v>130</v>
      </c>
      <c r="F44" s="103">
        <v>130</v>
      </c>
      <c r="G44" s="103">
        <v>130</v>
      </c>
      <c r="H44" s="103">
        <v>130</v>
      </c>
      <c r="I44" s="103">
        <v>130</v>
      </c>
      <c r="J44" s="24"/>
      <c r="K44" s="78">
        <v>7275</v>
      </c>
      <c r="L44" s="78">
        <v>3638</v>
      </c>
      <c r="M44" s="78">
        <f t="shared" si="9"/>
        <v>10913</v>
      </c>
      <c r="N44" s="76">
        <v>11100</v>
      </c>
      <c r="O44" s="76">
        <v>11290</v>
      </c>
      <c r="P44" s="76">
        <v>11515</v>
      </c>
      <c r="Q44" s="76">
        <v>11746</v>
      </c>
      <c r="R44" s="24"/>
      <c r="S44" s="122">
        <f t="shared" si="0"/>
        <v>909375</v>
      </c>
      <c r="T44" s="122">
        <f t="shared" si="1"/>
        <v>472940</v>
      </c>
      <c r="U44" s="122">
        <f t="shared" si="2"/>
        <v>1382315</v>
      </c>
      <c r="V44" s="122">
        <f t="shared" si="3"/>
        <v>1443000</v>
      </c>
      <c r="W44" s="122">
        <f t="shared" si="4"/>
        <v>1467700</v>
      </c>
      <c r="X44" s="122">
        <f t="shared" si="5"/>
        <v>1496950</v>
      </c>
      <c r="Y44" s="123">
        <f t="shared" si="6"/>
        <v>1526980</v>
      </c>
    </row>
    <row r="45" spans="1:25" customFormat="1" x14ac:dyDescent="0.25">
      <c r="A45" s="25">
        <v>2112</v>
      </c>
      <c r="B45" s="16" t="s">
        <v>18</v>
      </c>
      <c r="C45" s="102">
        <v>60</v>
      </c>
      <c r="D45" s="103">
        <v>60</v>
      </c>
      <c r="E45" s="103">
        <v>60</v>
      </c>
      <c r="F45" s="103">
        <v>60</v>
      </c>
      <c r="G45" s="103">
        <v>60</v>
      </c>
      <c r="H45" s="103">
        <v>60</v>
      </c>
      <c r="I45" s="103">
        <v>60</v>
      </c>
      <c r="J45" s="24"/>
      <c r="K45" s="78">
        <v>7275</v>
      </c>
      <c r="L45" s="78">
        <v>3638</v>
      </c>
      <c r="M45" s="78">
        <f t="shared" si="9"/>
        <v>10913</v>
      </c>
      <c r="N45" s="76">
        <v>11100</v>
      </c>
      <c r="O45" s="76">
        <v>11290</v>
      </c>
      <c r="P45" s="76">
        <v>11515</v>
      </c>
      <c r="Q45" s="76">
        <v>11746</v>
      </c>
      <c r="R45" s="24"/>
      <c r="S45" s="122">
        <f t="shared" si="0"/>
        <v>436500</v>
      </c>
      <c r="T45" s="122">
        <f t="shared" si="1"/>
        <v>218280</v>
      </c>
      <c r="U45" s="122">
        <f t="shared" si="2"/>
        <v>654780</v>
      </c>
      <c r="V45" s="122">
        <f t="shared" si="3"/>
        <v>666000</v>
      </c>
      <c r="W45" s="122">
        <f t="shared" si="4"/>
        <v>677400</v>
      </c>
      <c r="X45" s="122">
        <f t="shared" si="5"/>
        <v>690900</v>
      </c>
      <c r="Y45" s="123">
        <f t="shared" si="6"/>
        <v>704760</v>
      </c>
    </row>
    <row r="46" spans="1:25" customFormat="1" x14ac:dyDescent="0.25">
      <c r="A46" s="25">
        <v>2312</v>
      </c>
      <c r="B46" s="16" t="s">
        <v>19</v>
      </c>
      <c r="C46" s="102">
        <v>80</v>
      </c>
      <c r="D46" s="103">
        <v>80</v>
      </c>
      <c r="E46" s="103">
        <v>90</v>
      </c>
      <c r="F46" s="103">
        <v>90</v>
      </c>
      <c r="G46" s="103">
        <v>90</v>
      </c>
      <c r="H46" s="103">
        <v>90</v>
      </c>
      <c r="I46" s="103">
        <v>90</v>
      </c>
      <c r="J46" s="24"/>
      <c r="K46" s="78">
        <v>7275</v>
      </c>
      <c r="L46" s="78">
        <v>3638</v>
      </c>
      <c r="M46" s="78">
        <f t="shared" si="9"/>
        <v>10913</v>
      </c>
      <c r="N46" s="76">
        <v>11100</v>
      </c>
      <c r="O46" s="76">
        <v>11290</v>
      </c>
      <c r="P46" s="76">
        <v>11515</v>
      </c>
      <c r="Q46" s="76">
        <v>11746</v>
      </c>
      <c r="R46" s="24"/>
      <c r="S46" s="122">
        <f t="shared" si="0"/>
        <v>582000</v>
      </c>
      <c r="T46" s="122">
        <f t="shared" si="1"/>
        <v>327420</v>
      </c>
      <c r="U46" s="122">
        <f t="shared" si="2"/>
        <v>909420</v>
      </c>
      <c r="V46" s="122">
        <f t="shared" si="3"/>
        <v>999000</v>
      </c>
      <c r="W46" s="122">
        <f t="shared" si="4"/>
        <v>1016100</v>
      </c>
      <c r="X46" s="122">
        <f t="shared" si="5"/>
        <v>1036350</v>
      </c>
      <c r="Y46" s="123">
        <f t="shared" si="6"/>
        <v>1057140</v>
      </c>
    </row>
    <row r="47" spans="1:25" customFormat="1" x14ac:dyDescent="0.25">
      <c r="A47" s="25">
        <v>2013</v>
      </c>
      <c r="B47" s="16" t="s">
        <v>20</v>
      </c>
      <c r="C47" s="102">
        <v>125</v>
      </c>
      <c r="D47" s="103">
        <v>125</v>
      </c>
      <c r="E47" s="103">
        <v>130</v>
      </c>
      <c r="F47" s="103">
        <v>130</v>
      </c>
      <c r="G47" s="103">
        <v>130</v>
      </c>
      <c r="H47" s="103">
        <v>130</v>
      </c>
      <c r="I47" s="103">
        <v>130</v>
      </c>
      <c r="J47" s="24"/>
      <c r="K47" s="78">
        <v>242</v>
      </c>
      <c r="L47" s="78">
        <v>121</v>
      </c>
      <c r="M47" s="78">
        <f t="shared" si="9"/>
        <v>363</v>
      </c>
      <c r="N47" s="78">
        <v>365</v>
      </c>
      <c r="O47" s="78">
        <v>368</v>
      </c>
      <c r="P47" s="76">
        <v>371</v>
      </c>
      <c r="Q47" s="76">
        <v>375</v>
      </c>
      <c r="R47" s="24"/>
      <c r="S47" s="122">
        <f t="shared" si="0"/>
        <v>30250</v>
      </c>
      <c r="T47" s="122">
        <f t="shared" si="1"/>
        <v>15730</v>
      </c>
      <c r="U47" s="122">
        <f t="shared" si="2"/>
        <v>45980</v>
      </c>
      <c r="V47" s="122">
        <f t="shared" si="3"/>
        <v>47450</v>
      </c>
      <c r="W47" s="122">
        <f t="shared" si="4"/>
        <v>47840</v>
      </c>
      <c r="X47" s="122">
        <f t="shared" si="5"/>
        <v>48230</v>
      </c>
      <c r="Y47" s="123">
        <f t="shared" si="6"/>
        <v>48750</v>
      </c>
    </row>
    <row r="48" spans="1:25" customFormat="1" x14ac:dyDescent="0.25">
      <c r="A48" s="25">
        <v>2113</v>
      </c>
      <c r="B48" s="16" t="s">
        <v>21</v>
      </c>
      <c r="C48" s="102">
        <v>190</v>
      </c>
      <c r="D48" s="103">
        <v>190</v>
      </c>
      <c r="E48" s="103">
        <v>200</v>
      </c>
      <c r="F48" s="103">
        <v>200</v>
      </c>
      <c r="G48" s="103">
        <v>200</v>
      </c>
      <c r="H48" s="103">
        <v>200</v>
      </c>
      <c r="I48" s="103">
        <v>200</v>
      </c>
      <c r="J48" s="24"/>
      <c r="K48" s="78">
        <v>242</v>
      </c>
      <c r="L48" s="78">
        <v>121</v>
      </c>
      <c r="M48" s="78">
        <f t="shared" si="9"/>
        <v>363</v>
      </c>
      <c r="N48" s="76">
        <v>365</v>
      </c>
      <c r="O48" s="76">
        <v>368</v>
      </c>
      <c r="P48" s="76">
        <v>371</v>
      </c>
      <c r="Q48" s="76">
        <v>375</v>
      </c>
      <c r="R48" s="24"/>
      <c r="S48" s="122">
        <f t="shared" si="0"/>
        <v>45980</v>
      </c>
      <c r="T48" s="122">
        <f t="shared" si="1"/>
        <v>24200</v>
      </c>
      <c r="U48" s="122">
        <f t="shared" si="2"/>
        <v>70180</v>
      </c>
      <c r="V48" s="122">
        <f t="shared" si="3"/>
        <v>73000</v>
      </c>
      <c r="W48" s="122">
        <f t="shared" si="4"/>
        <v>73600</v>
      </c>
      <c r="X48" s="122">
        <f t="shared" si="5"/>
        <v>74200</v>
      </c>
      <c r="Y48" s="123">
        <f t="shared" si="6"/>
        <v>75000</v>
      </c>
    </row>
    <row r="49" spans="1:25" customFormat="1" x14ac:dyDescent="0.25">
      <c r="A49" s="25">
        <v>2313</v>
      </c>
      <c r="B49" s="16" t="s">
        <v>22</v>
      </c>
      <c r="C49" s="102">
        <v>100</v>
      </c>
      <c r="D49" s="103">
        <v>100</v>
      </c>
      <c r="E49" s="103">
        <v>110</v>
      </c>
      <c r="F49" s="103">
        <v>110</v>
      </c>
      <c r="G49" s="103">
        <v>110</v>
      </c>
      <c r="H49" s="103">
        <v>110</v>
      </c>
      <c r="I49" s="103">
        <v>110</v>
      </c>
      <c r="J49" s="24"/>
      <c r="K49" s="78">
        <v>242</v>
      </c>
      <c r="L49" s="78">
        <v>121</v>
      </c>
      <c r="M49" s="78">
        <f t="shared" si="9"/>
        <v>363</v>
      </c>
      <c r="N49" s="76">
        <v>365</v>
      </c>
      <c r="O49" s="76">
        <v>368</v>
      </c>
      <c r="P49" s="76">
        <v>371</v>
      </c>
      <c r="Q49" s="76">
        <v>375</v>
      </c>
      <c r="R49" s="24"/>
      <c r="S49" s="122">
        <f t="shared" si="0"/>
        <v>24200</v>
      </c>
      <c r="T49" s="122">
        <f t="shared" si="1"/>
        <v>13310</v>
      </c>
      <c r="U49" s="122">
        <f t="shared" si="2"/>
        <v>37510</v>
      </c>
      <c r="V49" s="122">
        <f t="shared" si="3"/>
        <v>40150</v>
      </c>
      <c r="W49" s="122">
        <f t="shared" si="4"/>
        <v>40480</v>
      </c>
      <c r="X49" s="122">
        <f t="shared" si="5"/>
        <v>40810</v>
      </c>
      <c r="Y49" s="123">
        <f t="shared" si="6"/>
        <v>41250</v>
      </c>
    </row>
    <row r="50" spans="1:25" customFormat="1" x14ac:dyDescent="0.25">
      <c r="A50" s="25">
        <v>2014</v>
      </c>
      <c r="B50" s="16" t="s">
        <v>23</v>
      </c>
      <c r="C50" s="102">
        <v>190</v>
      </c>
      <c r="D50" s="103">
        <v>195</v>
      </c>
      <c r="E50" s="103">
        <v>210</v>
      </c>
      <c r="F50" s="103">
        <v>210</v>
      </c>
      <c r="G50" s="103">
        <v>210</v>
      </c>
      <c r="H50" s="103">
        <v>210</v>
      </c>
      <c r="I50" s="103">
        <v>210</v>
      </c>
      <c r="J50" s="24"/>
      <c r="K50" s="78">
        <v>72</v>
      </c>
      <c r="L50" s="78">
        <v>36</v>
      </c>
      <c r="M50" s="78">
        <f t="shared" si="9"/>
        <v>108</v>
      </c>
      <c r="N50" s="76">
        <v>110</v>
      </c>
      <c r="O50" s="76">
        <v>113</v>
      </c>
      <c r="P50" s="76">
        <v>117</v>
      </c>
      <c r="Q50" s="76">
        <v>120</v>
      </c>
      <c r="R50" s="24"/>
      <c r="S50" s="122">
        <f t="shared" si="0"/>
        <v>14040</v>
      </c>
      <c r="T50" s="122">
        <f t="shared" si="1"/>
        <v>7560</v>
      </c>
      <c r="U50" s="122">
        <f t="shared" si="2"/>
        <v>21600</v>
      </c>
      <c r="V50" s="122">
        <f t="shared" si="3"/>
        <v>23100</v>
      </c>
      <c r="W50" s="122">
        <f t="shared" si="4"/>
        <v>23730</v>
      </c>
      <c r="X50" s="122">
        <f t="shared" si="5"/>
        <v>24570</v>
      </c>
      <c r="Y50" s="123">
        <f t="shared" si="6"/>
        <v>25200</v>
      </c>
    </row>
    <row r="51" spans="1:25" customFormat="1" x14ac:dyDescent="0.25">
      <c r="A51" s="25">
        <v>2114</v>
      </c>
      <c r="B51" s="16" t="s">
        <v>24</v>
      </c>
      <c r="C51" s="102">
        <v>310</v>
      </c>
      <c r="D51" s="103">
        <v>310</v>
      </c>
      <c r="E51" s="103">
        <v>330</v>
      </c>
      <c r="F51" s="103">
        <v>330</v>
      </c>
      <c r="G51" s="103">
        <v>330</v>
      </c>
      <c r="H51" s="103">
        <v>330</v>
      </c>
      <c r="I51" s="103">
        <v>330</v>
      </c>
      <c r="J51" s="24"/>
      <c r="K51" s="78">
        <v>72</v>
      </c>
      <c r="L51" s="78">
        <v>36</v>
      </c>
      <c r="M51" s="78">
        <f t="shared" si="9"/>
        <v>108</v>
      </c>
      <c r="N51" s="76">
        <v>110</v>
      </c>
      <c r="O51" s="76">
        <v>113</v>
      </c>
      <c r="P51" s="76">
        <v>117</v>
      </c>
      <c r="Q51" s="76">
        <v>120</v>
      </c>
      <c r="R51" s="24"/>
      <c r="S51" s="122">
        <f t="shared" si="0"/>
        <v>22320</v>
      </c>
      <c r="T51" s="122">
        <f t="shared" si="1"/>
        <v>11880</v>
      </c>
      <c r="U51" s="122">
        <f t="shared" si="2"/>
        <v>34200</v>
      </c>
      <c r="V51" s="122">
        <f t="shared" si="3"/>
        <v>36300</v>
      </c>
      <c r="W51" s="122">
        <f t="shared" si="4"/>
        <v>37290</v>
      </c>
      <c r="X51" s="122">
        <f t="shared" si="5"/>
        <v>38610</v>
      </c>
      <c r="Y51" s="123">
        <f t="shared" si="6"/>
        <v>39600</v>
      </c>
    </row>
    <row r="52" spans="1:25" customFormat="1" x14ac:dyDescent="0.25">
      <c r="A52" s="25">
        <v>2314</v>
      </c>
      <c r="B52" s="16" t="s">
        <v>25</v>
      </c>
      <c r="C52" s="102">
        <v>375</v>
      </c>
      <c r="D52" s="103">
        <v>380</v>
      </c>
      <c r="E52" s="103">
        <v>410</v>
      </c>
      <c r="F52" s="103">
        <v>410</v>
      </c>
      <c r="G52" s="103">
        <v>410</v>
      </c>
      <c r="H52" s="103">
        <v>410</v>
      </c>
      <c r="I52" s="103">
        <v>410</v>
      </c>
      <c r="J52" s="24"/>
      <c r="K52" s="78">
        <v>72</v>
      </c>
      <c r="L52" s="78">
        <v>36</v>
      </c>
      <c r="M52" s="78">
        <f t="shared" si="9"/>
        <v>108</v>
      </c>
      <c r="N52" s="76">
        <v>110</v>
      </c>
      <c r="O52" s="76">
        <v>113</v>
      </c>
      <c r="P52" s="76">
        <v>117</v>
      </c>
      <c r="Q52" s="76">
        <v>120</v>
      </c>
      <c r="R52" s="24"/>
      <c r="S52" s="122">
        <f t="shared" si="0"/>
        <v>27360</v>
      </c>
      <c r="T52" s="122">
        <f t="shared" si="1"/>
        <v>14760</v>
      </c>
      <c r="U52" s="122">
        <f t="shared" si="2"/>
        <v>42120</v>
      </c>
      <c r="V52" s="122">
        <f t="shared" si="3"/>
        <v>45100</v>
      </c>
      <c r="W52" s="122">
        <f t="shared" si="4"/>
        <v>46330</v>
      </c>
      <c r="X52" s="122">
        <f t="shared" si="5"/>
        <v>47970</v>
      </c>
      <c r="Y52" s="123">
        <f t="shared" si="6"/>
        <v>49200</v>
      </c>
    </row>
    <row r="53" spans="1:25" customFormat="1" x14ac:dyDescent="0.25">
      <c r="A53" s="26">
        <v>2005</v>
      </c>
      <c r="B53" s="16" t="s">
        <v>26</v>
      </c>
      <c r="C53" s="104">
        <v>125</v>
      </c>
      <c r="D53" s="103">
        <v>125</v>
      </c>
      <c r="E53" s="45">
        <v>130</v>
      </c>
      <c r="F53" s="45">
        <v>130</v>
      </c>
      <c r="G53" s="45">
        <v>130</v>
      </c>
      <c r="H53" s="45">
        <v>130</v>
      </c>
      <c r="I53" s="45">
        <v>130</v>
      </c>
      <c r="J53" s="24"/>
      <c r="K53" s="78">
        <v>47334</v>
      </c>
      <c r="L53" s="78">
        <v>23667</v>
      </c>
      <c r="M53" s="78">
        <f t="shared" si="9"/>
        <v>71001</v>
      </c>
      <c r="N53" s="76">
        <v>75111</v>
      </c>
      <c r="O53" s="76">
        <v>79458</v>
      </c>
      <c r="P53" s="76">
        <v>84225</v>
      </c>
      <c r="Q53" s="76">
        <v>89278</v>
      </c>
      <c r="R53" s="24"/>
      <c r="S53" s="122">
        <f t="shared" si="0"/>
        <v>5916750</v>
      </c>
      <c r="T53" s="122">
        <f t="shared" si="1"/>
        <v>3076710</v>
      </c>
      <c r="U53" s="122">
        <f t="shared" si="2"/>
        <v>8993460</v>
      </c>
      <c r="V53" s="122">
        <f t="shared" si="3"/>
        <v>9764430</v>
      </c>
      <c r="W53" s="122">
        <f t="shared" si="4"/>
        <v>10329540</v>
      </c>
      <c r="X53" s="122">
        <f t="shared" si="5"/>
        <v>10949250</v>
      </c>
      <c r="Y53" s="123">
        <f t="shared" si="6"/>
        <v>11606140</v>
      </c>
    </row>
    <row r="54" spans="1:25" s="3" customFormat="1" x14ac:dyDescent="0.25">
      <c r="A54" s="25">
        <v>2017</v>
      </c>
      <c r="B54" s="16" t="s">
        <v>27</v>
      </c>
      <c r="C54" s="102">
        <v>125</v>
      </c>
      <c r="D54" s="103">
        <v>125</v>
      </c>
      <c r="E54" s="103">
        <v>130</v>
      </c>
      <c r="F54" s="103">
        <v>130</v>
      </c>
      <c r="G54" s="103">
        <v>130</v>
      </c>
      <c r="H54" s="103">
        <v>130</v>
      </c>
      <c r="I54" s="103">
        <v>130</v>
      </c>
      <c r="J54" s="24"/>
      <c r="K54" s="78">
        <v>225</v>
      </c>
      <c r="L54" s="78">
        <v>112</v>
      </c>
      <c r="M54" s="78">
        <f t="shared" si="9"/>
        <v>337</v>
      </c>
      <c r="N54" s="76">
        <v>344</v>
      </c>
      <c r="O54" s="76">
        <v>349</v>
      </c>
      <c r="P54" s="76">
        <v>356</v>
      </c>
      <c r="Q54" s="76">
        <v>363</v>
      </c>
      <c r="R54" s="24"/>
      <c r="S54" s="122">
        <f t="shared" si="0"/>
        <v>28125</v>
      </c>
      <c r="T54" s="122">
        <f t="shared" si="1"/>
        <v>14560</v>
      </c>
      <c r="U54" s="122">
        <f t="shared" si="2"/>
        <v>42685</v>
      </c>
      <c r="V54" s="122">
        <f t="shared" si="3"/>
        <v>44720</v>
      </c>
      <c r="W54" s="122">
        <f t="shared" si="4"/>
        <v>45370</v>
      </c>
      <c r="X54" s="122">
        <f t="shared" si="5"/>
        <v>46280</v>
      </c>
      <c r="Y54" s="123">
        <f t="shared" si="6"/>
        <v>47190</v>
      </c>
    </row>
    <row r="55" spans="1:25" s="3" customFormat="1" x14ac:dyDescent="0.25">
      <c r="A55" s="25">
        <v>2019</v>
      </c>
      <c r="B55" s="16" t="s">
        <v>28</v>
      </c>
      <c r="C55" s="102">
        <v>190</v>
      </c>
      <c r="D55" s="103">
        <v>195</v>
      </c>
      <c r="E55" s="103">
        <v>210</v>
      </c>
      <c r="F55" s="103">
        <v>210</v>
      </c>
      <c r="G55" s="103">
        <v>210</v>
      </c>
      <c r="H55" s="103">
        <v>210</v>
      </c>
      <c r="I55" s="103">
        <v>210</v>
      </c>
      <c r="J55" s="24"/>
      <c r="K55" s="78">
        <v>0</v>
      </c>
      <c r="L55" s="78">
        <v>0</v>
      </c>
      <c r="M55" s="78">
        <f t="shared" si="9"/>
        <v>0</v>
      </c>
      <c r="N55" s="76">
        <v>0</v>
      </c>
      <c r="O55" s="76">
        <v>0</v>
      </c>
      <c r="P55" s="76">
        <v>0</v>
      </c>
      <c r="Q55" s="76">
        <v>0</v>
      </c>
      <c r="R55" s="24"/>
      <c r="S55" s="122">
        <f t="shared" si="0"/>
        <v>0</v>
      </c>
      <c r="T55" s="122">
        <f t="shared" si="1"/>
        <v>0</v>
      </c>
      <c r="U55" s="122">
        <f t="shared" si="2"/>
        <v>0</v>
      </c>
      <c r="V55" s="122">
        <f t="shared" si="3"/>
        <v>0</v>
      </c>
      <c r="W55" s="122">
        <f t="shared" si="4"/>
        <v>0</v>
      </c>
      <c r="X55" s="122">
        <f t="shared" si="5"/>
        <v>0</v>
      </c>
      <c r="Y55" s="123">
        <f t="shared" si="6"/>
        <v>0</v>
      </c>
    </row>
    <row r="56" spans="1:25" customFormat="1" x14ac:dyDescent="0.25">
      <c r="A56" s="25">
        <v>2051</v>
      </c>
      <c r="B56" s="16" t="s">
        <v>29</v>
      </c>
      <c r="C56" s="102">
        <v>65</v>
      </c>
      <c r="D56" s="103">
        <v>65</v>
      </c>
      <c r="E56" s="45">
        <v>70</v>
      </c>
      <c r="F56" s="45">
        <v>70</v>
      </c>
      <c r="G56" s="45">
        <v>70</v>
      </c>
      <c r="H56" s="45">
        <v>70</v>
      </c>
      <c r="I56" s="45">
        <v>70</v>
      </c>
      <c r="J56" s="24"/>
      <c r="K56" s="78">
        <v>10753</v>
      </c>
      <c r="L56" s="78">
        <v>5376</v>
      </c>
      <c r="M56" s="78">
        <f t="shared" si="9"/>
        <v>16129</v>
      </c>
      <c r="N56" s="76">
        <v>17069</v>
      </c>
      <c r="O56" s="76">
        <v>18465</v>
      </c>
      <c r="P56" s="76">
        <v>19479</v>
      </c>
      <c r="Q56" s="76">
        <v>20452</v>
      </c>
      <c r="R56" s="24"/>
      <c r="S56" s="122">
        <f t="shared" si="0"/>
        <v>698945</v>
      </c>
      <c r="T56" s="122">
        <f t="shared" si="1"/>
        <v>376320</v>
      </c>
      <c r="U56" s="122">
        <f t="shared" si="2"/>
        <v>1075265</v>
      </c>
      <c r="V56" s="122">
        <f t="shared" si="3"/>
        <v>1194830</v>
      </c>
      <c r="W56" s="122">
        <f t="shared" si="4"/>
        <v>1292550</v>
      </c>
      <c r="X56" s="122">
        <f t="shared" si="5"/>
        <v>1363530</v>
      </c>
      <c r="Y56" s="123">
        <f t="shared" si="6"/>
        <v>1431640</v>
      </c>
    </row>
    <row r="57" spans="1:25" customFormat="1" x14ac:dyDescent="0.25">
      <c r="A57" s="26">
        <v>2052</v>
      </c>
      <c r="B57" s="19" t="s">
        <v>30</v>
      </c>
      <c r="C57" s="102">
        <v>25</v>
      </c>
      <c r="D57" s="103">
        <v>25</v>
      </c>
      <c r="E57" s="45">
        <v>30</v>
      </c>
      <c r="F57" s="45">
        <v>30</v>
      </c>
      <c r="G57" s="45">
        <v>30</v>
      </c>
      <c r="H57" s="45">
        <v>30</v>
      </c>
      <c r="I57" s="45">
        <v>30</v>
      </c>
      <c r="J57" s="24"/>
      <c r="K57" s="78">
        <v>1370</v>
      </c>
      <c r="L57" s="78">
        <v>685</v>
      </c>
      <c r="M57" s="78">
        <f t="shared" si="9"/>
        <v>2055</v>
      </c>
      <c r="N57" s="76">
        <v>2174</v>
      </c>
      <c r="O57" s="76">
        <v>2300</v>
      </c>
      <c r="P57" s="76">
        <v>2438</v>
      </c>
      <c r="Q57" s="76">
        <v>2585</v>
      </c>
      <c r="R57" s="24"/>
      <c r="S57" s="122">
        <f t="shared" si="0"/>
        <v>34250</v>
      </c>
      <c r="T57" s="122">
        <f t="shared" si="1"/>
        <v>20550</v>
      </c>
      <c r="U57" s="122">
        <f t="shared" si="2"/>
        <v>54800</v>
      </c>
      <c r="V57" s="122">
        <f t="shared" si="3"/>
        <v>65220</v>
      </c>
      <c r="W57" s="122">
        <f t="shared" si="4"/>
        <v>69000</v>
      </c>
      <c r="X57" s="122">
        <f t="shared" si="5"/>
        <v>73140</v>
      </c>
      <c r="Y57" s="123">
        <f t="shared" si="6"/>
        <v>77550</v>
      </c>
    </row>
    <row r="58" spans="1:25" customFormat="1" x14ac:dyDescent="0.25">
      <c r="A58" s="26">
        <v>2081</v>
      </c>
      <c r="B58" s="16" t="s">
        <v>31</v>
      </c>
      <c r="C58" s="104">
        <v>155</v>
      </c>
      <c r="D58" s="103">
        <v>160</v>
      </c>
      <c r="E58" s="45">
        <v>170</v>
      </c>
      <c r="F58" s="45">
        <v>170</v>
      </c>
      <c r="G58" s="45">
        <v>170</v>
      </c>
      <c r="H58" s="45">
        <v>170</v>
      </c>
      <c r="I58" s="45">
        <v>170</v>
      </c>
      <c r="J58" s="24"/>
      <c r="K58" s="78">
        <v>2477</v>
      </c>
      <c r="L58" s="78">
        <v>1238</v>
      </c>
      <c r="M58" s="78">
        <f>SUM(K58:L58)</f>
        <v>3715</v>
      </c>
      <c r="N58" s="76">
        <v>3933</v>
      </c>
      <c r="O58" s="76">
        <v>4256</v>
      </c>
      <c r="P58" s="76">
        <v>4491</v>
      </c>
      <c r="Q58" s="76">
        <v>4716</v>
      </c>
      <c r="R58" s="24"/>
      <c r="S58" s="122">
        <f t="shared" si="0"/>
        <v>396320</v>
      </c>
      <c r="T58" s="122">
        <f t="shared" si="1"/>
        <v>210460</v>
      </c>
      <c r="U58" s="122">
        <f t="shared" si="2"/>
        <v>606780</v>
      </c>
      <c r="V58" s="122">
        <f t="shared" si="3"/>
        <v>668610</v>
      </c>
      <c r="W58" s="122">
        <f t="shared" si="4"/>
        <v>723520</v>
      </c>
      <c r="X58" s="122">
        <f t="shared" si="5"/>
        <v>763470</v>
      </c>
      <c r="Y58" s="123">
        <f t="shared" si="6"/>
        <v>801720</v>
      </c>
    </row>
    <row r="59" spans="1:25" customFormat="1" x14ac:dyDescent="0.25">
      <c r="A59" s="26">
        <v>2082</v>
      </c>
      <c r="B59" s="16" t="s">
        <v>32</v>
      </c>
      <c r="C59" s="104">
        <v>155</v>
      </c>
      <c r="D59" s="103">
        <v>160</v>
      </c>
      <c r="E59" s="45">
        <v>170</v>
      </c>
      <c r="F59" s="45">
        <v>170</v>
      </c>
      <c r="G59" s="45">
        <v>170</v>
      </c>
      <c r="H59" s="45">
        <v>170</v>
      </c>
      <c r="I59" s="45">
        <v>170</v>
      </c>
      <c r="J59" s="24"/>
      <c r="K59" s="78">
        <v>8</v>
      </c>
      <c r="L59" s="78">
        <v>4</v>
      </c>
      <c r="M59" s="78">
        <f>SUM(K59:L59)</f>
        <v>12</v>
      </c>
      <c r="N59" s="76">
        <v>13</v>
      </c>
      <c r="O59" s="76">
        <v>13</v>
      </c>
      <c r="P59" s="76">
        <v>13</v>
      </c>
      <c r="Q59" s="76">
        <v>13</v>
      </c>
      <c r="R59" s="24"/>
      <c r="S59" s="122">
        <f t="shared" si="0"/>
        <v>1280</v>
      </c>
      <c r="T59" s="122">
        <f t="shared" si="1"/>
        <v>680</v>
      </c>
      <c r="U59" s="122">
        <f t="shared" si="2"/>
        <v>1960</v>
      </c>
      <c r="V59" s="122">
        <f t="shared" si="3"/>
        <v>2210</v>
      </c>
      <c r="W59" s="122">
        <f t="shared" si="4"/>
        <v>2210</v>
      </c>
      <c r="X59" s="122">
        <f t="shared" si="5"/>
        <v>2210</v>
      </c>
      <c r="Y59" s="123">
        <f t="shared" si="6"/>
        <v>2210</v>
      </c>
    </row>
    <row r="60" spans="1:25" customFormat="1" x14ac:dyDescent="0.25">
      <c r="A60" s="26">
        <v>2083</v>
      </c>
      <c r="B60" s="16" t="s">
        <v>33</v>
      </c>
      <c r="C60" s="104">
        <v>155</v>
      </c>
      <c r="D60" s="103">
        <v>160</v>
      </c>
      <c r="E60" s="45">
        <v>170</v>
      </c>
      <c r="F60" s="45">
        <v>170</v>
      </c>
      <c r="G60" s="45">
        <v>170</v>
      </c>
      <c r="H60" s="45">
        <v>170</v>
      </c>
      <c r="I60" s="45">
        <v>170</v>
      </c>
      <c r="J60" s="24"/>
      <c r="K60" s="78">
        <v>0</v>
      </c>
      <c r="L60" s="78">
        <v>0</v>
      </c>
      <c r="M60" s="78">
        <f>SUM(K60:L60)</f>
        <v>0</v>
      </c>
      <c r="N60" s="76">
        <v>0</v>
      </c>
      <c r="O60" s="76">
        <v>0</v>
      </c>
      <c r="P60" s="76">
        <v>0</v>
      </c>
      <c r="Q60" s="76">
        <v>0</v>
      </c>
      <c r="R60" s="24"/>
      <c r="S60" s="122">
        <f t="shared" ref="S60:S73" si="10">K60*D60</f>
        <v>0</v>
      </c>
      <c r="T60" s="122">
        <f t="shared" ref="T60:T117" si="11">L60*E60</f>
        <v>0</v>
      </c>
      <c r="U60" s="122">
        <f t="shared" ref="U60:U117" si="12">T60+S60</f>
        <v>0</v>
      </c>
      <c r="V60" s="122">
        <f t="shared" ref="V60:V117" si="13">N60*F60</f>
        <v>0</v>
      </c>
      <c r="W60" s="122">
        <f t="shared" ref="W60:W117" si="14">O60*G60</f>
        <v>0</v>
      </c>
      <c r="X60" s="122">
        <f t="shared" ref="X60:X117" si="15">P60*H60</f>
        <v>0</v>
      </c>
      <c r="Y60" s="123">
        <f t="shared" ref="Y60:Y117" si="16">Q60*I60</f>
        <v>0</v>
      </c>
    </row>
    <row r="61" spans="1:25" customFormat="1" x14ac:dyDescent="0.25">
      <c r="A61" s="26">
        <v>2084</v>
      </c>
      <c r="B61" s="16" t="s">
        <v>34</v>
      </c>
      <c r="C61" s="104">
        <v>155</v>
      </c>
      <c r="D61" s="103">
        <v>160</v>
      </c>
      <c r="E61" s="45">
        <v>170</v>
      </c>
      <c r="F61" s="45">
        <v>170</v>
      </c>
      <c r="G61" s="45">
        <v>170</v>
      </c>
      <c r="H61" s="45">
        <v>170</v>
      </c>
      <c r="I61" s="45">
        <v>170</v>
      </c>
      <c r="J61" s="24"/>
      <c r="K61" s="78">
        <v>0</v>
      </c>
      <c r="L61" s="78">
        <v>0</v>
      </c>
      <c r="M61" s="78">
        <f t="shared" ref="M61:M73" si="17">SUM(K61:L61)</f>
        <v>0</v>
      </c>
      <c r="N61" s="76">
        <v>1</v>
      </c>
      <c r="O61" s="76">
        <v>1</v>
      </c>
      <c r="P61" s="76">
        <v>1</v>
      </c>
      <c r="Q61" s="76">
        <v>1</v>
      </c>
      <c r="R61" s="24"/>
      <c r="S61" s="122">
        <f t="shared" si="10"/>
        <v>0</v>
      </c>
      <c r="T61" s="122">
        <f t="shared" si="11"/>
        <v>0</v>
      </c>
      <c r="U61" s="122">
        <f t="shared" si="12"/>
        <v>0</v>
      </c>
      <c r="V61" s="122">
        <f t="shared" si="13"/>
        <v>170</v>
      </c>
      <c r="W61" s="122">
        <f t="shared" si="14"/>
        <v>170</v>
      </c>
      <c r="X61" s="122">
        <f t="shared" si="15"/>
        <v>170</v>
      </c>
      <c r="Y61" s="123">
        <f t="shared" si="16"/>
        <v>170</v>
      </c>
    </row>
    <row r="62" spans="1:25" customFormat="1" x14ac:dyDescent="0.25">
      <c r="A62" s="26">
        <v>2085</v>
      </c>
      <c r="B62" s="16" t="s">
        <v>35</v>
      </c>
      <c r="C62" s="104">
        <v>155</v>
      </c>
      <c r="D62" s="103">
        <v>160</v>
      </c>
      <c r="E62" s="45">
        <v>170</v>
      </c>
      <c r="F62" s="45">
        <v>170</v>
      </c>
      <c r="G62" s="45">
        <v>170</v>
      </c>
      <c r="H62" s="45">
        <v>170</v>
      </c>
      <c r="I62" s="45">
        <v>170</v>
      </c>
      <c r="J62" s="24"/>
      <c r="K62" s="78">
        <v>1779</v>
      </c>
      <c r="L62" s="78">
        <v>890</v>
      </c>
      <c r="M62" s="78">
        <f t="shared" si="17"/>
        <v>2669</v>
      </c>
      <c r="N62" s="76">
        <v>2823</v>
      </c>
      <c r="O62" s="76">
        <v>2986</v>
      </c>
      <c r="P62" s="76">
        <v>3166</v>
      </c>
      <c r="Q62" s="76">
        <v>3356</v>
      </c>
      <c r="R62" s="24"/>
      <c r="S62" s="122">
        <f t="shared" si="10"/>
        <v>284640</v>
      </c>
      <c r="T62" s="122">
        <f t="shared" si="11"/>
        <v>151300</v>
      </c>
      <c r="U62" s="122">
        <f t="shared" si="12"/>
        <v>435940</v>
      </c>
      <c r="V62" s="122">
        <f t="shared" si="13"/>
        <v>479910</v>
      </c>
      <c r="W62" s="122">
        <f t="shared" si="14"/>
        <v>507620</v>
      </c>
      <c r="X62" s="122">
        <f t="shared" si="15"/>
        <v>538220</v>
      </c>
      <c r="Y62" s="123">
        <f t="shared" si="16"/>
        <v>570520</v>
      </c>
    </row>
    <row r="63" spans="1:25" customFormat="1" x14ac:dyDescent="0.25">
      <c r="A63" s="25">
        <v>2201</v>
      </c>
      <c r="B63" s="16" t="s">
        <v>36</v>
      </c>
      <c r="C63" s="104">
        <v>125</v>
      </c>
      <c r="D63" s="103">
        <v>125</v>
      </c>
      <c r="E63" s="45">
        <v>130</v>
      </c>
      <c r="F63" s="45">
        <v>130</v>
      </c>
      <c r="G63" s="45">
        <v>130</v>
      </c>
      <c r="H63" s="45">
        <v>130</v>
      </c>
      <c r="I63" s="45">
        <v>130</v>
      </c>
      <c r="J63" s="24"/>
      <c r="K63" s="78">
        <v>14415</v>
      </c>
      <c r="L63" s="78">
        <v>7208</v>
      </c>
      <c r="M63" s="78">
        <f t="shared" si="17"/>
        <v>21623</v>
      </c>
      <c r="N63" s="76">
        <v>22709</v>
      </c>
      <c r="O63" s="76">
        <v>23638</v>
      </c>
      <c r="P63" s="76">
        <v>24632</v>
      </c>
      <c r="Q63" s="76">
        <v>25546</v>
      </c>
      <c r="R63" s="24"/>
      <c r="S63" s="122">
        <f t="shared" si="10"/>
        <v>1801875</v>
      </c>
      <c r="T63" s="122">
        <f t="shared" si="11"/>
        <v>937040</v>
      </c>
      <c r="U63" s="122">
        <f t="shared" si="12"/>
        <v>2738915</v>
      </c>
      <c r="V63" s="122">
        <f t="shared" si="13"/>
        <v>2952170</v>
      </c>
      <c r="W63" s="122">
        <f t="shared" si="14"/>
        <v>3072940</v>
      </c>
      <c r="X63" s="122">
        <f t="shared" si="15"/>
        <v>3202160</v>
      </c>
      <c r="Y63" s="123">
        <f t="shared" si="16"/>
        <v>3320980</v>
      </c>
    </row>
    <row r="64" spans="1:25" customFormat="1" x14ac:dyDescent="0.25">
      <c r="A64" s="25">
        <v>2202</v>
      </c>
      <c r="B64" s="16" t="s">
        <v>37</v>
      </c>
      <c r="C64" s="104">
        <v>30</v>
      </c>
      <c r="D64" s="103">
        <v>31</v>
      </c>
      <c r="E64" s="45">
        <v>30</v>
      </c>
      <c r="F64" s="45">
        <v>30</v>
      </c>
      <c r="G64" s="45">
        <v>30</v>
      </c>
      <c r="H64" s="45">
        <v>30</v>
      </c>
      <c r="I64" s="45">
        <v>30</v>
      </c>
      <c r="J64" s="24"/>
      <c r="K64" s="78">
        <v>118696</v>
      </c>
      <c r="L64" s="78">
        <v>59348</v>
      </c>
      <c r="M64" s="78">
        <f t="shared" si="17"/>
        <v>178044</v>
      </c>
      <c r="N64" s="76">
        <v>186982</v>
      </c>
      <c r="O64" s="76">
        <v>194637</v>
      </c>
      <c r="P64" s="76">
        <v>202823</v>
      </c>
      <c r="Q64" s="76">
        <v>210345</v>
      </c>
      <c r="R64" s="24"/>
      <c r="S64" s="122">
        <f t="shared" si="10"/>
        <v>3679576</v>
      </c>
      <c r="T64" s="122">
        <f t="shared" si="11"/>
        <v>1780440</v>
      </c>
      <c r="U64" s="122">
        <f t="shared" si="12"/>
        <v>5460016</v>
      </c>
      <c r="V64" s="122">
        <f t="shared" si="13"/>
        <v>5609460</v>
      </c>
      <c r="W64" s="122">
        <f t="shared" si="14"/>
        <v>5839110</v>
      </c>
      <c r="X64" s="122">
        <f t="shared" si="15"/>
        <v>6084690</v>
      </c>
      <c r="Y64" s="123">
        <f t="shared" si="16"/>
        <v>6310350</v>
      </c>
    </row>
    <row r="65" spans="1:25" customFormat="1" x14ac:dyDescent="0.25">
      <c r="A65" s="25">
        <v>2203</v>
      </c>
      <c r="B65" s="16" t="s">
        <v>38</v>
      </c>
      <c r="C65" s="104">
        <v>225</v>
      </c>
      <c r="D65" s="103">
        <v>230</v>
      </c>
      <c r="E65" s="45">
        <v>250</v>
      </c>
      <c r="F65" s="45">
        <v>250</v>
      </c>
      <c r="G65" s="45">
        <v>250</v>
      </c>
      <c r="H65" s="45">
        <v>250</v>
      </c>
      <c r="I65" s="45">
        <v>250</v>
      </c>
      <c r="J65" s="24"/>
      <c r="K65" s="78">
        <v>592</v>
      </c>
      <c r="L65" s="78">
        <v>296</v>
      </c>
      <c r="M65" s="78">
        <f t="shared" si="17"/>
        <v>888</v>
      </c>
      <c r="N65" s="76">
        <v>934</v>
      </c>
      <c r="O65" s="76">
        <v>972</v>
      </c>
      <c r="P65" s="76">
        <v>1012</v>
      </c>
      <c r="Q65" s="76">
        <v>1050</v>
      </c>
      <c r="R65" s="24"/>
      <c r="S65" s="122">
        <f t="shared" si="10"/>
        <v>136160</v>
      </c>
      <c r="T65" s="122">
        <f t="shared" si="11"/>
        <v>74000</v>
      </c>
      <c r="U65" s="122">
        <f t="shared" si="12"/>
        <v>210160</v>
      </c>
      <c r="V65" s="122">
        <f t="shared" si="13"/>
        <v>233500</v>
      </c>
      <c r="W65" s="122">
        <f t="shared" si="14"/>
        <v>243000</v>
      </c>
      <c r="X65" s="122">
        <f t="shared" si="15"/>
        <v>253000</v>
      </c>
      <c r="Y65" s="123">
        <f t="shared" si="16"/>
        <v>262500</v>
      </c>
    </row>
    <row r="66" spans="1:25" customFormat="1" x14ac:dyDescent="0.25">
      <c r="A66" s="25">
        <v>2204</v>
      </c>
      <c r="B66" s="16" t="s">
        <v>39</v>
      </c>
      <c r="C66" s="104">
        <v>125</v>
      </c>
      <c r="D66" s="103">
        <v>125</v>
      </c>
      <c r="E66" s="45">
        <v>130</v>
      </c>
      <c r="F66" s="45">
        <v>130</v>
      </c>
      <c r="G66" s="45">
        <v>130</v>
      </c>
      <c r="H66" s="45">
        <v>130</v>
      </c>
      <c r="I66" s="45">
        <v>130</v>
      </c>
      <c r="J66" s="24"/>
      <c r="K66" s="78">
        <v>95</v>
      </c>
      <c r="L66" s="78">
        <v>47</v>
      </c>
      <c r="M66" s="78">
        <f t="shared" si="17"/>
        <v>142</v>
      </c>
      <c r="N66" s="76">
        <v>145</v>
      </c>
      <c r="O66" s="76">
        <v>147</v>
      </c>
      <c r="P66" s="76">
        <v>150</v>
      </c>
      <c r="Q66" s="76">
        <v>152</v>
      </c>
      <c r="R66" s="24"/>
      <c r="S66" s="122">
        <f t="shared" si="10"/>
        <v>11875</v>
      </c>
      <c r="T66" s="122">
        <f t="shared" si="11"/>
        <v>6110</v>
      </c>
      <c r="U66" s="122">
        <f t="shared" si="12"/>
        <v>17985</v>
      </c>
      <c r="V66" s="122">
        <f t="shared" si="13"/>
        <v>18850</v>
      </c>
      <c r="W66" s="122">
        <f t="shared" si="14"/>
        <v>19110</v>
      </c>
      <c r="X66" s="122">
        <f t="shared" si="15"/>
        <v>19500</v>
      </c>
      <c r="Y66" s="123">
        <f t="shared" si="16"/>
        <v>19760</v>
      </c>
    </row>
    <row r="67" spans="1:25" customFormat="1" x14ac:dyDescent="0.25">
      <c r="A67" s="25">
        <v>2205</v>
      </c>
      <c r="B67" s="16" t="s">
        <v>40</v>
      </c>
      <c r="C67" s="104">
        <v>30</v>
      </c>
      <c r="D67" s="103">
        <v>31</v>
      </c>
      <c r="E67" s="45">
        <v>30</v>
      </c>
      <c r="F67" s="45">
        <v>30</v>
      </c>
      <c r="G67" s="45">
        <v>30</v>
      </c>
      <c r="H67" s="45">
        <v>30</v>
      </c>
      <c r="I67" s="45">
        <v>30</v>
      </c>
      <c r="J67" s="24"/>
      <c r="K67" s="78">
        <v>844</v>
      </c>
      <c r="L67" s="78">
        <v>422</v>
      </c>
      <c r="M67" s="78">
        <f t="shared" si="17"/>
        <v>1266</v>
      </c>
      <c r="N67" s="76">
        <v>1290</v>
      </c>
      <c r="O67" s="76">
        <v>1310</v>
      </c>
      <c r="P67" s="76">
        <v>1333</v>
      </c>
      <c r="Q67" s="76">
        <v>1356</v>
      </c>
      <c r="R67" s="24"/>
      <c r="S67" s="122">
        <f t="shared" si="10"/>
        <v>26164</v>
      </c>
      <c r="T67" s="122">
        <f t="shared" si="11"/>
        <v>12660</v>
      </c>
      <c r="U67" s="122">
        <f t="shared" si="12"/>
        <v>38824</v>
      </c>
      <c r="V67" s="122">
        <f t="shared" si="13"/>
        <v>38700</v>
      </c>
      <c r="W67" s="122">
        <f t="shared" si="14"/>
        <v>39300</v>
      </c>
      <c r="X67" s="122">
        <f t="shared" si="15"/>
        <v>39990</v>
      </c>
      <c r="Y67" s="123">
        <f t="shared" si="16"/>
        <v>40680</v>
      </c>
    </row>
    <row r="68" spans="1:25" customFormat="1" x14ac:dyDescent="0.25">
      <c r="A68" s="25">
        <v>2801</v>
      </c>
      <c r="B68" s="16" t="s">
        <v>41</v>
      </c>
      <c r="C68" s="104">
        <v>465</v>
      </c>
      <c r="D68" s="103">
        <v>465</v>
      </c>
      <c r="E68" s="45">
        <v>500</v>
      </c>
      <c r="F68" s="45">
        <v>500</v>
      </c>
      <c r="G68" s="45">
        <v>500</v>
      </c>
      <c r="H68" s="45">
        <v>500</v>
      </c>
      <c r="I68" s="45">
        <v>500</v>
      </c>
      <c r="J68" s="24"/>
      <c r="K68" s="78">
        <v>12940</v>
      </c>
      <c r="L68" s="78">
        <v>6470</v>
      </c>
      <c r="M68" s="78">
        <f t="shared" si="17"/>
        <v>19410</v>
      </c>
      <c r="N68" s="76">
        <v>20496</v>
      </c>
      <c r="O68" s="76">
        <v>21542</v>
      </c>
      <c r="P68" s="76">
        <v>22727</v>
      </c>
      <c r="Q68" s="76">
        <v>23863</v>
      </c>
      <c r="R68" s="24"/>
      <c r="S68" s="122">
        <f t="shared" si="10"/>
        <v>6017100</v>
      </c>
      <c r="T68" s="122">
        <f t="shared" si="11"/>
        <v>3235000</v>
      </c>
      <c r="U68" s="122">
        <f t="shared" si="12"/>
        <v>9252100</v>
      </c>
      <c r="V68" s="122">
        <f t="shared" si="13"/>
        <v>10248000</v>
      </c>
      <c r="W68" s="122">
        <f t="shared" si="14"/>
        <v>10771000</v>
      </c>
      <c r="X68" s="122">
        <f t="shared" si="15"/>
        <v>11363500</v>
      </c>
      <c r="Y68" s="123">
        <f t="shared" si="16"/>
        <v>11931500</v>
      </c>
    </row>
    <row r="69" spans="1:25" customFormat="1" x14ac:dyDescent="0.25">
      <c r="A69" s="26">
        <v>2809</v>
      </c>
      <c r="B69" s="16" t="s">
        <v>42</v>
      </c>
      <c r="C69" s="104">
        <v>405</v>
      </c>
      <c r="D69" s="103">
        <v>415</v>
      </c>
      <c r="E69" s="45">
        <v>440</v>
      </c>
      <c r="F69" s="45">
        <v>440</v>
      </c>
      <c r="G69" s="45">
        <v>440</v>
      </c>
      <c r="H69" s="45">
        <v>440</v>
      </c>
      <c r="I69" s="45">
        <v>440</v>
      </c>
      <c r="J69" s="24"/>
      <c r="K69" s="78">
        <v>9</v>
      </c>
      <c r="L69" s="78">
        <v>4</v>
      </c>
      <c r="M69" s="78">
        <f t="shared" si="17"/>
        <v>13</v>
      </c>
      <c r="N69" s="76">
        <v>13</v>
      </c>
      <c r="O69" s="76">
        <v>13</v>
      </c>
      <c r="P69" s="76">
        <v>13</v>
      </c>
      <c r="Q69" s="76">
        <v>13</v>
      </c>
      <c r="R69" s="24"/>
      <c r="S69" s="122">
        <f t="shared" si="10"/>
        <v>3735</v>
      </c>
      <c r="T69" s="122">
        <f t="shared" si="11"/>
        <v>1760</v>
      </c>
      <c r="U69" s="122">
        <f t="shared" si="12"/>
        <v>5495</v>
      </c>
      <c r="V69" s="122">
        <f t="shared" si="13"/>
        <v>5720</v>
      </c>
      <c r="W69" s="122">
        <f t="shared" si="14"/>
        <v>5720</v>
      </c>
      <c r="X69" s="122">
        <f t="shared" si="15"/>
        <v>5720</v>
      </c>
      <c r="Y69" s="123">
        <f t="shared" si="16"/>
        <v>5720</v>
      </c>
    </row>
    <row r="70" spans="1:25" customFormat="1" x14ac:dyDescent="0.25">
      <c r="A70" s="26">
        <v>2810</v>
      </c>
      <c r="B70" s="16" t="s">
        <v>43</v>
      </c>
      <c r="C70" s="104">
        <v>405</v>
      </c>
      <c r="D70" s="103">
        <v>415</v>
      </c>
      <c r="E70" s="45">
        <v>440</v>
      </c>
      <c r="F70" s="45">
        <v>440</v>
      </c>
      <c r="G70" s="45">
        <v>440</v>
      </c>
      <c r="H70" s="45">
        <v>440</v>
      </c>
      <c r="I70" s="45">
        <v>440</v>
      </c>
      <c r="J70" s="24"/>
      <c r="K70" s="78">
        <v>0</v>
      </c>
      <c r="L70" s="78">
        <v>0</v>
      </c>
      <c r="M70" s="78">
        <f t="shared" si="17"/>
        <v>0</v>
      </c>
      <c r="N70" s="76">
        <v>0</v>
      </c>
      <c r="O70" s="76">
        <v>0</v>
      </c>
      <c r="P70" s="76">
        <v>0</v>
      </c>
      <c r="Q70" s="76">
        <v>0</v>
      </c>
      <c r="R70" s="24"/>
      <c r="S70" s="122">
        <f t="shared" si="10"/>
        <v>0</v>
      </c>
      <c r="T70" s="122">
        <f t="shared" si="11"/>
        <v>0</v>
      </c>
      <c r="U70" s="122">
        <f t="shared" si="12"/>
        <v>0</v>
      </c>
      <c r="V70" s="122">
        <f t="shared" si="13"/>
        <v>0</v>
      </c>
      <c r="W70" s="122">
        <f t="shared" si="14"/>
        <v>0</v>
      </c>
      <c r="X70" s="122">
        <f t="shared" si="15"/>
        <v>0</v>
      </c>
      <c r="Y70" s="123">
        <f t="shared" si="16"/>
        <v>0</v>
      </c>
    </row>
    <row r="71" spans="1:25" customFormat="1" x14ac:dyDescent="0.25">
      <c r="A71" s="26">
        <v>2821</v>
      </c>
      <c r="B71" s="16" t="s">
        <v>44</v>
      </c>
      <c r="C71" s="102">
        <v>125</v>
      </c>
      <c r="D71" s="103">
        <v>125</v>
      </c>
      <c r="E71" s="103">
        <v>130</v>
      </c>
      <c r="F71" s="103">
        <v>130</v>
      </c>
      <c r="G71" s="103">
        <v>130</v>
      </c>
      <c r="H71" s="103">
        <v>130</v>
      </c>
      <c r="I71" s="103">
        <v>130</v>
      </c>
      <c r="J71" s="24"/>
      <c r="K71" s="78">
        <v>39</v>
      </c>
      <c r="L71" s="78">
        <v>20</v>
      </c>
      <c r="M71" s="78">
        <f t="shared" si="17"/>
        <v>59</v>
      </c>
      <c r="N71" s="76">
        <v>62</v>
      </c>
      <c r="O71" s="76">
        <v>65</v>
      </c>
      <c r="P71" s="76">
        <v>69</v>
      </c>
      <c r="Q71" s="76">
        <v>71</v>
      </c>
      <c r="R71" s="24"/>
      <c r="S71" s="122">
        <f t="shared" si="10"/>
        <v>4875</v>
      </c>
      <c r="T71" s="122">
        <f t="shared" si="11"/>
        <v>2600</v>
      </c>
      <c r="U71" s="122">
        <f t="shared" si="12"/>
        <v>7475</v>
      </c>
      <c r="V71" s="122">
        <f t="shared" si="13"/>
        <v>8060</v>
      </c>
      <c r="W71" s="122">
        <f t="shared" si="14"/>
        <v>8450</v>
      </c>
      <c r="X71" s="122">
        <f t="shared" si="15"/>
        <v>8970</v>
      </c>
      <c r="Y71" s="123">
        <f t="shared" si="16"/>
        <v>9230</v>
      </c>
    </row>
    <row r="72" spans="1:25" customFormat="1" x14ac:dyDescent="0.25">
      <c r="A72" s="26">
        <v>2822</v>
      </c>
      <c r="B72" s="16" t="s">
        <v>45</v>
      </c>
      <c r="C72" s="102">
        <v>30</v>
      </c>
      <c r="D72" s="103">
        <v>31</v>
      </c>
      <c r="E72" s="103">
        <v>30</v>
      </c>
      <c r="F72" s="103">
        <v>30</v>
      </c>
      <c r="G72" s="103">
        <v>30</v>
      </c>
      <c r="H72" s="103">
        <v>30</v>
      </c>
      <c r="I72" s="103">
        <v>30</v>
      </c>
      <c r="J72" s="24"/>
      <c r="K72" s="78">
        <v>217</v>
      </c>
      <c r="L72" s="78">
        <v>190</v>
      </c>
      <c r="M72" s="78">
        <f t="shared" si="17"/>
        <v>407</v>
      </c>
      <c r="N72" s="76">
        <v>344</v>
      </c>
      <c r="O72" s="76">
        <v>362</v>
      </c>
      <c r="P72" s="76">
        <v>381</v>
      </c>
      <c r="Q72" s="76">
        <v>400</v>
      </c>
      <c r="R72" s="24"/>
      <c r="S72" s="122">
        <f t="shared" si="10"/>
        <v>6727</v>
      </c>
      <c r="T72" s="122">
        <f t="shared" si="11"/>
        <v>5700</v>
      </c>
      <c r="U72" s="122">
        <f t="shared" si="12"/>
        <v>12427</v>
      </c>
      <c r="V72" s="122">
        <f t="shared" si="13"/>
        <v>10320</v>
      </c>
      <c r="W72" s="122">
        <f t="shared" si="14"/>
        <v>10860</v>
      </c>
      <c r="X72" s="122">
        <f t="shared" si="15"/>
        <v>11430</v>
      </c>
      <c r="Y72" s="123">
        <f t="shared" si="16"/>
        <v>12000</v>
      </c>
    </row>
    <row r="73" spans="1:25" customFormat="1" x14ac:dyDescent="0.25">
      <c r="A73" s="26">
        <v>2817</v>
      </c>
      <c r="B73" s="16" t="s">
        <v>183</v>
      </c>
      <c r="C73" s="102">
        <v>2400</v>
      </c>
      <c r="D73" s="103">
        <v>2400</v>
      </c>
      <c r="E73" s="103">
        <v>2560</v>
      </c>
      <c r="F73" s="103">
        <v>2560</v>
      </c>
      <c r="G73" s="103">
        <v>2560</v>
      </c>
      <c r="H73" s="103">
        <v>2560</v>
      </c>
      <c r="I73" s="103">
        <v>2560</v>
      </c>
      <c r="J73" s="24"/>
      <c r="K73" s="78">
        <v>1380</v>
      </c>
      <c r="L73" s="78">
        <v>690</v>
      </c>
      <c r="M73" s="78">
        <f t="shared" si="17"/>
        <v>2070</v>
      </c>
      <c r="N73" s="76">
        <v>2070</v>
      </c>
      <c r="O73" s="76">
        <v>0</v>
      </c>
      <c r="P73" s="76">
        <v>0</v>
      </c>
      <c r="Q73" s="76">
        <v>0</v>
      </c>
      <c r="R73" s="24"/>
      <c r="S73" s="122">
        <f t="shared" si="10"/>
        <v>3312000</v>
      </c>
      <c r="T73" s="122">
        <f t="shared" si="11"/>
        <v>1766400</v>
      </c>
      <c r="U73" s="122">
        <f t="shared" si="12"/>
        <v>5078400</v>
      </c>
      <c r="V73" s="122">
        <f t="shared" si="13"/>
        <v>5299200</v>
      </c>
      <c r="W73" s="122">
        <f t="shared" si="14"/>
        <v>0</v>
      </c>
      <c r="X73" s="122">
        <f t="shared" si="15"/>
        <v>0</v>
      </c>
      <c r="Y73" s="123">
        <f t="shared" si="16"/>
        <v>0</v>
      </c>
    </row>
    <row r="74" spans="1:25" customFormat="1" ht="12.6" thickBot="1" x14ac:dyDescent="0.3">
      <c r="A74" s="37" t="s">
        <v>46</v>
      </c>
      <c r="B74" s="55"/>
      <c r="C74" s="105"/>
      <c r="D74" s="106"/>
      <c r="E74" s="106"/>
      <c r="F74" s="106"/>
      <c r="G74" s="106"/>
      <c r="H74" s="106"/>
      <c r="I74" s="106"/>
      <c r="J74" s="49"/>
      <c r="K74" s="79"/>
      <c r="L74" s="79"/>
      <c r="M74" s="79"/>
      <c r="N74" s="80"/>
      <c r="O74" s="80"/>
      <c r="P74" s="80"/>
      <c r="Q74" s="80"/>
      <c r="R74" s="49"/>
      <c r="S74" s="125">
        <f t="shared" ref="S74:Y74" si="18">SUM(S40:S73)</f>
        <v>47939286</v>
      </c>
      <c r="T74" s="125">
        <f t="shared" si="18"/>
        <v>25232700</v>
      </c>
      <c r="U74" s="125">
        <f t="shared" si="18"/>
        <v>73171986</v>
      </c>
      <c r="V74" s="125">
        <f t="shared" si="18"/>
        <v>79569065</v>
      </c>
      <c r="W74" s="125">
        <f t="shared" si="18"/>
        <v>79215010</v>
      </c>
      <c r="X74" s="125">
        <f t="shared" si="18"/>
        <v>83390600</v>
      </c>
      <c r="Y74" s="126">
        <f t="shared" si="18"/>
        <v>87449740</v>
      </c>
    </row>
    <row r="75" spans="1:25" customFormat="1" x14ac:dyDescent="0.25">
      <c r="A75" s="56"/>
      <c r="B75" s="57"/>
      <c r="C75" s="107"/>
      <c r="D75" s="108"/>
      <c r="E75" s="108"/>
      <c r="F75" s="108"/>
      <c r="G75" s="108"/>
      <c r="H75" s="108"/>
      <c r="I75" s="108"/>
      <c r="J75" s="58"/>
      <c r="K75" s="81"/>
      <c r="L75" s="81"/>
      <c r="M75" s="81"/>
      <c r="N75" s="82"/>
      <c r="O75" s="82"/>
      <c r="P75" s="82"/>
      <c r="Q75" s="82"/>
      <c r="R75" s="58"/>
      <c r="S75" s="127"/>
      <c r="T75" s="127"/>
      <c r="U75" s="127"/>
      <c r="V75" s="127"/>
      <c r="W75" s="127"/>
      <c r="X75" s="127"/>
      <c r="Y75" s="128"/>
    </row>
    <row r="76" spans="1:25" customFormat="1" x14ac:dyDescent="0.25">
      <c r="A76" s="27" t="s">
        <v>0</v>
      </c>
      <c r="B76" s="20"/>
      <c r="C76" s="104"/>
      <c r="D76" s="45"/>
      <c r="E76" s="45"/>
      <c r="F76" s="45"/>
      <c r="G76" s="45"/>
      <c r="H76" s="45"/>
      <c r="I76" s="45"/>
      <c r="J76" s="24"/>
      <c r="K76" s="78"/>
      <c r="L76" s="78"/>
      <c r="M76" s="78"/>
      <c r="N76" s="76"/>
      <c r="O76" s="76"/>
      <c r="P76" s="76"/>
      <c r="Q76" s="76"/>
      <c r="R76" s="24"/>
      <c r="S76" s="122"/>
      <c r="T76" s="122"/>
      <c r="U76" s="122"/>
      <c r="V76" s="122"/>
      <c r="W76" s="122"/>
      <c r="X76" s="122"/>
      <c r="Y76" s="123"/>
    </row>
    <row r="77" spans="1:25" customFormat="1" x14ac:dyDescent="0.25">
      <c r="A77" s="25">
        <v>3011</v>
      </c>
      <c r="B77" s="16" t="s">
        <v>14</v>
      </c>
      <c r="C77" s="104"/>
      <c r="D77" s="45"/>
      <c r="E77" s="45">
        <v>105</v>
      </c>
      <c r="F77" s="45">
        <v>105</v>
      </c>
      <c r="G77" s="45">
        <v>105</v>
      </c>
      <c r="H77" s="45">
        <v>105</v>
      </c>
      <c r="I77" s="45">
        <v>105</v>
      </c>
      <c r="J77" s="24"/>
      <c r="K77" s="78"/>
      <c r="L77" s="78">
        <v>29287</v>
      </c>
      <c r="M77" s="78">
        <f t="shared" ref="M77:M109" si="19">SUM(K77:L77)</f>
        <v>29287</v>
      </c>
      <c r="N77" s="76">
        <v>31002</v>
      </c>
      <c r="O77" s="76">
        <v>33553</v>
      </c>
      <c r="P77" s="76">
        <v>35404</v>
      </c>
      <c r="Q77" s="76">
        <v>37180</v>
      </c>
      <c r="R77" s="24"/>
      <c r="S77" s="122"/>
      <c r="T77" s="122">
        <f t="shared" si="11"/>
        <v>3075135</v>
      </c>
      <c r="U77" s="122">
        <f t="shared" si="12"/>
        <v>3075135</v>
      </c>
      <c r="V77" s="122">
        <f t="shared" si="13"/>
        <v>3255210</v>
      </c>
      <c r="W77" s="122">
        <f t="shared" si="14"/>
        <v>3523065</v>
      </c>
      <c r="X77" s="122">
        <f t="shared" si="15"/>
        <v>3717420</v>
      </c>
      <c r="Y77" s="123">
        <f t="shared" si="16"/>
        <v>3903900</v>
      </c>
    </row>
    <row r="78" spans="1:25" customFormat="1" x14ac:dyDescent="0.25">
      <c r="A78" s="25">
        <v>3111</v>
      </c>
      <c r="B78" s="16" t="s">
        <v>15</v>
      </c>
      <c r="C78" s="104"/>
      <c r="D78" s="45"/>
      <c r="E78" s="45">
        <v>165</v>
      </c>
      <c r="F78" s="45">
        <v>165</v>
      </c>
      <c r="G78" s="45">
        <v>165</v>
      </c>
      <c r="H78" s="45">
        <v>165</v>
      </c>
      <c r="I78" s="45">
        <v>165</v>
      </c>
      <c r="J78" s="24"/>
      <c r="K78" s="78"/>
      <c r="L78" s="78">
        <v>28978</v>
      </c>
      <c r="M78" s="78">
        <f t="shared" si="19"/>
        <v>28978</v>
      </c>
      <c r="N78" s="76">
        <v>30676</v>
      </c>
      <c r="O78" s="76">
        <v>33200</v>
      </c>
      <c r="P78" s="76">
        <v>35032</v>
      </c>
      <c r="Q78" s="76">
        <v>36788</v>
      </c>
      <c r="R78" s="24"/>
      <c r="S78" s="122"/>
      <c r="T78" s="122">
        <f t="shared" si="11"/>
        <v>4781370</v>
      </c>
      <c r="U78" s="122">
        <f t="shared" si="12"/>
        <v>4781370</v>
      </c>
      <c r="V78" s="122">
        <f t="shared" si="13"/>
        <v>5061540</v>
      </c>
      <c r="W78" s="122">
        <f t="shared" si="14"/>
        <v>5478000</v>
      </c>
      <c r="X78" s="122">
        <f t="shared" si="15"/>
        <v>5780280</v>
      </c>
      <c r="Y78" s="123">
        <f t="shared" si="16"/>
        <v>6070020</v>
      </c>
    </row>
    <row r="79" spans="1:25" customFormat="1" x14ac:dyDescent="0.25">
      <c r="A79" s="25">
        <v>3311</v>
      </c>
      <c r="B79" s="16" t="s">
        <v>16</v>
      </c>
      <c r="C79" s="104"/>
      <c r="D79" s="45"/>
      <c r="E79" s="45">
        <v>65</v>
      </c>
      <c r="F79" s="45">
        <v>65</v>
      </c>
      <c r="G79" s="45">
        <v>65</v>
      </c>
      <c r="H79" s="45">
        <v>65</v>
      </c>
      <c r="I79" s="45">
        <v>65</v>
      </c>
      <c r="J79" s="24"/>
      <c r="K79" s="78"/>
      <c r="L79" s="78">
        <v>29070</v>
      </c>
      <c r="M79" s="78">
        <f t="shared" si="19"/>
        <v>29070</v>
      </c>
      <c r="N79" s="76">
        <v>30773</v>
      </c>
      <c r="O79" s="76">
        <v>33305</v>
      </c>
      <c r="P79" s="76">
        <v>35142</v>
      </c>
      <c r="Q79" s="76">
        <v>36905</v>
      </c>
      <c r="R79" s="24"/>
      <c r="S79" s="122"/>
      <c r="T79" s="122">
        <f t="shared" si="11"/>
        <v>1889550</v>
      </c>
      <c r="U79" s="122">
        <f t="shared" si="12"/>
        <v>1889550</v>
      </c>
      <c r="V79" s="122">
        <f t="shared" si="13"/>
        <v>2000245</v>
      </c>
      <c r="W79" s="122">
        <f t="shared" si="14"/>
        <v>2164825</v>
      </c>
      <c r="X79" s="122">
        <f t="shared" si="15"/>
        <v>2284230</v>
      </c>
      <c r="Y79" s="123">
        <f t="shared" si="16"/>
        <v>2398825</v>
      </c>
    </row>
    <row r="80" spans="1:25" customFormat="1" x14ac:dyDescent="0.25">
      <c r="A80" s="25">
        <v>3012</v>
      </c>
      <c r="B80" s="16" t="s">
        <v>17</v>
      </c>
      <c r="C80" s="104"/>
      <c r="D80" s="45"/>
      <c r="E80" s="45">
        <v>65</v>
      </c>
      <c r="F80" s="45">
        <v>65</v>
      </c>
      <c r="G80" s="45">
        <v>65</v>
      </c>
      <c r="H80" s="45">
        <v>65</v>
      </c>
      <c r="I80" s="45">
        <v>65</v>
      </c>
      <c r="J80" s="24"/>
      <c r="K80" s="78"/>
      <c r="L80" s="78">
        <v>4903</v>
      </c>
      <c r="M80" s="78">
        <f t="shared" si="19"/>
        <v>4903</v>
      </c>
      <c r="N80" s="76">
        <v>4987</v>
      </c>
      <c r="O80" s="76">
        <v>5072</v>
      </c>
      <c r="P80" s="76">
        <v>5174</v>
      </c>
      <c r="Q80" s="76">
        <v>5277</v>
      </c>
      <c r="R80" s="24"/>
      <c r="S80" s="122"/>
      <c r="T80" s="122">
        <f t="shared" si="11"/>
        <v>318695</v>
      </c>
      <c r="U80" s="122">
        <f t="shared" si="12"/>
        <v>318695</v>
      </c>
      <c r="V80" s="122">
        <f t="shared" si="13"/>
        <v>324155</v>
      </c>
      <c r="W80" s="122">
        <f t="shared" si="14"/>
        <v>329680</v>
      </c>
      <c r="X80" s="122">
        <f t="shared" si="15"/>
        <v>336310</v>
      </c>
      <c r="Y80" s="123">
        <f t="shared" si="16"/>
        <v>343005</v>
      </c>
    </row>
    <row r="81" spans="1:25" customFormat="1" x14ac:dyDescent="0.25">
      <c r="A81" s="25">
        <v>3112</v>
      </c>
      <c r="B81" s="16" t="s">
        <v>18</v>
      </c>
      <c r="C81" s="104"/>
      <c r="D81" s="45"/>
      <c r="E81" s="45">
        <v>30</v>
      </c>
      <c r="F81" s="45">
        <v>30</v>
      </c>
      <c r="G81" s="45">
        <v>30</v>
      </c>
      <c r="H81" s="45">
        <v>30</v>
      </c>
      <c r="I81" s="45">
        <v>30</v>
      </c>
      <c r="J81" s="24"/>
      <c r="K81" s="78"/>
      <c r="L81" s="78">
        <v>4903</v>
      </c>
      <c r="M81" s="78">
        <f t="shared" si="19"/>
        <v>4903</v>
      </c>
      <c r="N81" s="76">
        <v>4987</v>
      </c>
      <c r="O81" s="76">
        <v>5072</v>
      </c>
      <c r="P81" s="76">
        <v>5174</v>
      </c>
      <c r="Q81" s="76">
        <v>5277</v>
      </c>
      <c r="R81" s="24"/>
      <c r="S81" s="122"/>
      <c r="T81" s="122">
        <f t="shared" si="11"/>
        <v>147090</v>
      </c>
      <c r="U81" s="122">
        <f t="shared" si="12"/>
        <v>147090</v>
      </c>
      <c r="V81" s="122">
        <f t="shared" si="13"/>
        <v>149610</v>
      </c>
      <c r="W81" s="122">
        <f t="shared" si="14"/>
        <v>152160</v>
      </c>
      <c r="X81" s="122">
        <f t="shared" si="15"/>
        <v>155220</v>
      </c>
      <c r="Y81" s="123">
        <f t="shared" si="16"/>
        <v>158310</v>
      </c>
    </row>
    <row r="82" spans="1:25" customFormat="1" x14ac:dyDescent="0.25">
      <c r="A82" s="25">
        <v>3312</v>
      </c>
      <c r="B82" s="16" t="s">
        <v>19</v>
      </c>
      <c r="C82" s="104"/>
      <c r="D82" s="45"/>
      <c r="E82" s="45">
        <v>45</v>
      </c>
      <c r="F82" s="45">
        <v>45</v>
      </c>
      <c r="G82" s="45">
        <v>45</v>
      </c>
      <c r="H82" s="45">
        <v>45</v>
      </c>
      <c r="I82" s="45">
        <v>45</v>
      </c>
      <c r="J82" s="24"/>
      <c r="K82" s="78"/>
      <c r="L82" s="78">
        <v>4903</v>
      </c>
      <c r="M82" s="78">
        <f t="shared" si="19"/>
        <v>4903</v>
      </c>
      <c r="N82" s="76">
        <v>4987</v>
      </c>
      <c r="O82" s="76">
        <v>5072</v>
      </c>
      <c r="P82" s="76">
        <v>5174</v>
      </c>
      <c r="Q82" s="76">
        <v>5277</v>
      </c>
      <c r="R82" s="24"/>
      <c r="S82" s="122"/>
      <c r="T82" s="122">
        <f t="shared" si="11"/>
        <v>220635</v>
      </c>
      <c r="U82" s="122">
        <f t="shared" si="12"/>
        <v>220635</v>
      </c>
      <c r="V82" s="122">
        <f t="shared" si="13"/>
        <v>224415</v>
      </c>
      <c r="W82" s="122">
        <f t="shared" si="14"/>
        <v>228240</v>
      </c>
      <c r="X82" s="122">
        <f t="shared" si="15"/>
        <v>232830</v>
      </c>
      <c r="Y82" s="123">
        <f t="shared" si="16"/>
        <v>237465</v>
      </c>
    </row>
    <row r="83" spans="1:25" customFormat="1" x14ac:dyDescent="0.25">
      <c r="A83" s="25">
        <v>3013</v>
      </c>
      <c r="B83" s="16" t="s">
        <v>20</v>
      </c>
      <c r="C83" s="104"/>
      <c r="D83" s="45"/>
      <c r="E83" s="45">
        <v>65</v>
      </c>
      <c r="F83" s="45">
        <v>65</v>
      </c>
      <c r="G83" s="45">
        <v>65</v>
      </c>
      <c r="H83" s="45">
        <v>65</v>
      </c>
      <c r="I83" s="45">
        <v>65</v>
      </c>
      <c r="J83" s="24"/>
      <c r="K83" s="78"/>
      <c r="L83" s="78">
        <v>163</v>
      </c>
      <c r="M83" s="78">
        <f t="shared" si="19"/>
        <v>163</v>
      </c>
      <c r="N83" s="76">
        <v>164</v>
      </c>
      <c r="O83" s="76">
        <v>165</v>
      </c>
      <c r="P83" s="76">
        <v>167</v>
      </c>
      <c r="Q83" s="76">
        <v>168</v>
      </c>
      <c r="R83" s="24"/>
      <c r="S83" s="122"/>
      <c r="T83" s="122">
        <f t="shared" si="11"/>
        <v>10595</v>
      </c>
      <c r="U83" s="122">
        <f t="shared" si="12"/>
        <v>10595</v>
      </c>
      <c r="V83" s="122">
        <f t="shared" si="13"/>
        <v>10660</v>
      </c>
      <c r="W83" s="122">
        <f t="shared" si="14"/>
        <v>10725</v>
      </c>
      <c r="X83" s="122">
        <f t="shared" si="15"/>
        <v>10855</v>
      </c>
      <c r="Y83" s="123">
        <f t="shared" si="16"/>
        <v>10920</v>
      </c>
    </row>
    <row r="84" spans="1:25" customFormat="1" x14ac:dyDescent="0.25">
      <c r="A84" s="25">
        <v>3113</v>
      </c>
      <c r="B84" s="16" t="s">
        <v>21</v>
      </c>
      <c r="C84" s="104"/>
      <c r="D84" s="45"/>
      <c r="E84" s="45">
        <v>100</v>
      </c>
      <c r="F84" s="45">
        <v>100</v>
      </c>
      <c r="G84" s="45">
        <v>100</v>
      </c>
      <c r="H84" s="45">
        <v>100</v>
      </c>
      <c r="I84" s="45">
        <v>100</v>
      </c>
      <c r="J84" s="24"/>
      <c r="K84" s="78"/>
      <c r="L84" s="78">
        <v>163</v>
      </c>
      <c r="M84" s="78">
        <f t="shared" si="19"/>
        <v>163</v>
      </c>
      <c r="N84" s="76">
        <v>164</v>
      </c>
      <c r="O84" s="76">
        <v>165</v>
      </c>
      <c r="P84" s="76">
        <v>167</v>
      </c>
      <c r="Q84" s="76">
        <v>168</v>
      </c>
      <c r="R84" s="24"/>
      <c r="S84" s="122"/>
      <c r="T84" s="122">
        <f t="shared" si="11"/>
        <v>16300</v>
      </c>
      <c r="U84" s="122">
        <f t="shared" si="12"/>
        <v>16300</v>
      </c>
      <c r="V84" s="122">
        <f t="shared" si="13"/>
        <v>16400</v>
      </c>
      <c r="W84" s="122">
        <f t="shared" si="14"/>
        <v>16500</v>
      </c>
      <c r="X84" s="122">
        <f t="shared" si="15"/>
        <v>16700</v>
      </c>
      <c r="Y84" s="123">
        <f t="shared" si="16"/>
        <v>16800</v>
      </c>
    </row>
    <row r="85" spans="1:25" customFormat="1" x14ac:dyDescent="0.25">
      <c r="A85" s="25">
        <v>3313</v>
      </c>
      <c r="B85" s="16" t="s">
        <v>22</v>
      </c>
      <c r="C85" s="104"/>
      <c r="D85" s="45"/>
      <c r="E85" s="45">
        <v>55</v>
      </c>
      <c r="F85" s="45">
        <v>55</v>
      </c>
      <c r="G85" s="45">
        <v>55</v>
      </c>
      <c r="H85" s="45">
        <v>55</v>
      </c>
      <c r="I85" s="45">
        <v>55</v>
      </c>
      <c r="J85" s="24"/>
      <c r="K85" s="78"/>
      <c r="L85" s="78">
        <v>163</v>
      </c>
      <c r="M85" s="78">
        <f t="shared" si="19"/>
        <v>163</v>
      </c>
      <c r="N85" s="76">
        <v>164</v>
      </c>
      <c r="O85" s="76">
        <v>165</v>
      </c>
      <c r="P85" s="76">
        <v>167</v>
      </c>
      <c r="Q85" s="76">
        <v>168</v>
      </c>
      <c r="R85" s="24"/>
      <c r="S85" s="122"/>
      <c r="T85" s="122">
        <f t="shared" si="11"/>
        <v>8965</v>
      </c>
      <c r="U85" s="122">
        <f t="shared" si="12"/>
        <v>8965</v>
      </c>
      <c r="V85" s="122">
        <f t="shared" si="13"/>
        <v>9020</v>
      </c>
      <c r="W85" s="122">
        <f t="shared" si="14"/>
        <v>9075</v>
      </c>
      <c r="X85" s="122">
        <f t="shared" si="15"/>
        <v>9185</v>
      </c>
      <c r="Y85" s="123">
        <f t="shared" si="16"/>
        <v>9240</v>
      </c>
    </row>
    <row r="86" spans="1:25" customFormat="1" x14ac:dyDescent="0.25">
      <c r="A86" s="25">
        <v>3014</v>
      </c>
      <c r="B86" s="16" t="s">
        <v>23</v>
      </c>
      <c r="C86" s="104"/>
      <c r="D86" s="45"/>
      <c r="E86" s="45">
        <v>105</v>
      </c>
      <c r="F86" s="45">
        <v>105</v>
      </c>
      <c r="G86" s="45">
        <v>105</v>
      </c>
      <c r="H86" s="45">
        <v>105</v>
      </c>
      <c r="I86" s="45">
        <v>105</v>
      </c>
      <c r="J86" s="24"/>
      <c r="K86" s="78"/>
      <c r="L86" s="78">
        <v>48</v>
      </c>
      <c r="M86" s="78">
        <f t="shared" si="19"/>
        <v>48</v>
      </c>
      <c r="N86" s="76">
        <v>50</v>
      </c>
      <c r="O86" s="76">
        <v>51</v>
      </c>
      <c r="P86" s="76">
        <v>52</v>
      </c>
      <c r="Q86" s="76">
        <v>54</v>
      </c>
      <c r="R86" s="24"/>
      <c r="S86" s="122"/>
      <c r="T86" s="122">
        <f t="shared" si="11"/>
        <v>5040</v>
      </c>
      <c r="U86" s="122">
        <f t="shared" si="12"/>
        <v>5040</v>
      </c>
      <c r="V86" s="122">
        <f t="shared" si="13"/>
        <v>5250</v>
      </c>
      <c r="W86" s="122">
        <f t="shared" si="14"/>
        <v>5355</v>
      </c>
      <c r="X86" s="122">
        <f t="shared" si="15"/>
        <v>5460</v>
      </c>
      <c r="Y86" s="123">
        <f t="shared" si="16"/>
        <v>5670</v>
      </c>
    </row>
    <row r="87" spans="1:25" customFormat="1" x14ac:dyDescent="0.25">
      <c r="A87" s="25">
        <v>3114</v>
      </c>
      <c r="B87" s="16" t="s">
        <v>24</v>
      </c>
      <c r="C87" s="104"/>
      <c r="D87" s="45"/>
      <c r="E87" s="45">
        <v>165</v>
      </c>
      <c r="F87" s="45">
        <v>165</v>
      </c>
      <c r="G87" s="45">
        <v>165</v>
      </c>
      <c r="H87" s="45">
        <v>165</v>
      </c>
      <c r="I87" s="45">
        <v>165</v>
      </c>
      <c r="J87" s="24"/>
      <c r="K87" s="78"/>
      <c r="L87" s="78">
        <v>48</v>
      </c>
      <c r="M87" s="78">
        <f t="shared" si="19"/>
        <v>48</v>
      </c>
      <c r="N87" s="76">
        <v>50</v>
      </c>
      <c r="O87" s="76">
        <v>51</v>
      </c>
      <c r="P87" s="76">
        <v>52</v>
      </c>
      <c r="Q87" s="76">
        <v>54</v>
      </c>
      <c r="R87" s="24"/>
      <c r="S87" s="122"/>
      <c r="T87" s="122">
        <f t="shared" si="11"/>
        <v>7920</v>
      </c>
      <c r="U87" s="122">
        <f t="shared" si="12"/>
        <v>7920</v>
      </c>
      <c r="V87" s="122">
        <f t="shared" si="13"/>
        <v>8250</v>
      </c>
      <c r="W87" s="122">
        <f t="shared" si="14"/>
        <v>8415</v>
      </c>
      <c r="X87" s="122">
        <f t="shared" si="15"/>
        <v>8580</v>
      </c>
      <c r="Y87" s="123">
        <f t="shared" si="16"/>
        <v>8910</v>
      </c>
    </row>
    <row r="88" spans="1:25" customFormat="1" x14ac:dyDescent="0.25">
      <c r="A88" s="25">
        <v>3314</v>
      </c>
      <c r="B88" s="16" t="s">
        <v>25</v>
      </c>
      <c r="C88" s="104"/>
      <c r="D88" s="45"/>
      <c r="E88" s="45">
        <v>205</v>
      </c>
      <c r="F88" s="45">
        <v>205</v>
      </c>
      <c r="G88" s="45">
        <v>205</v>
      </c>
      <c r="H88" s="45">
        <v>205</v>
      </c>
      <c r="I88" s="45">
        <v>205</v>
      </c>
      <c r="J88" s="24"/>
      <c r="K88" s="78"/>
      <c r="L88" s="78">
        <v>48</v>
      </c>
      <c r="M88" s="78">
        <f t="shared" si="19"/>
        <v>48</v>
      </c>
      <c r="N88" s="76">
        <v>50</v>
      </c>
      <c r="O88" s="76">
        <v>51</v>
      </c>
      <c r="P88" s="76">
        <v>52</v>
      </c>
      <c r="Q88" s="76">
        <v>54</v>
      </c>
      <c r="R88" s="24"/>
      <c r="S88" s="122"/>
      <c r="T88" s="122">
        <f t="shared" si="11"/>
        <v>9840</v>
      </c>
      <c r="U88" s="122">
        <f t="shared" si="12"/>
        <v>9840</v>
      </c>
      <c r="V88" s="122">
        <f t="shared" si="13"/>
        <v>10250</v>
      </c>
      <c r="W88" s="122">
        <f t="shared" si="14"/>
        <v>10455</v>
      </c>
      <c r="X88" s="122">
        <f t="shared" si="15"/>
        <v>10660</v>
      </c>
      <c r="Y88" s="123">
        <f t="shared" si="16"/>
        <v>11070</v>
      </c>
    </row>
    <row r="89" spans="1:25" customFormat="1" x14ac:dyDescent="0.25">
      <c r="A89" s="26">
        <v>3005</v>
      </c>
      <c r="B89" s="16" t="s">
        <v>26</v>
      </c>
      <c r="C89" s="104"/>
      <c r="D89" s="45"/>
      <c r="E89" s="45">
        <v>65</v>
      </c>
      <c r="F89" s="45">
        <v>65</v>
      </c>
      <c r="G89" s="45">
        <v>65</v>
      </c>
      <c r="H89" s="45">
        <v>65</v>
      </c>
      <c r="I89" s="45">
        <v>65</v>
      </c>
      <c r="J89" s="24"/>
      <c r="K89" s="78"/>
      <c r="L89" s="78">
        <v>31899</v>
      </c>
      <c r="M89" s="78">
        <f t="shared" si="19"/>
        <v>31899</v>
      </c>
      <c r="N89" s="76">
        <v>33745</v>
      </c>
      <c r="O89" s="76">
        <v>35698</v>
      </c>
      <c r="P89" s="76">
        <v>37840</v>
      </c>
      <c r="Q89" s="76">
        <v>40111</v>
      </c>
      <c r="R89" s="24"/>
      <c r="S89" s="122"/>
      <c r="T89" s="122">
        <f t="shared" si="11"/>
        <v>2073435</v>
      </c>
      <c r="U89" s="122">
        <f t="shared" si="12"/>
        <v>2073435</v>
      </c>
      <c r="V89" s="122">
        <f t="shared" si="13"/>
        <v>2193425</v>
      </c>
      <c r="W89" s="122">
        <f t="shared" si="14"/>
        <v>2320370</v>
      </c>
      <c r="X89" s="122">
        <f t="shared" si="15"/>
        <v>2459600</v>
      </c>
      <c r="Y89" s="123">
        <f t="shared" si="16"/>
        <v>2607215</v>
      </c>
    </row>
    <row r="90" spans="1:25" customFormat="1" x14ac:dyDescent="0.25">
      <c r="A90" s="25">
        <v>3017</v>
      </c>
      <c r="B90" s="16" t="s">
        <v>27</v>
      </c>
      <c r="C90" s="104"/>
      <c r="D90" s="45"/>
      <c r="E90" s="45">
        <v>65</v>
      </c>
      <c r="F90" s="45">
        <v>65</v>
      </c>
      <c r="G90" s="45">
        <v>65</v>
      </c>
      <c r="H90" s="45">
        <v>65</v>
      </c>
      <c r="I90" s="45">
        <v>65</v>
      </c>
      <c r="J90" s="24"/>
      <c r="K90" s="75"/>
      <c r="L90" s="75">
        <v>152</v>
      </c>
      <c r="M90" s="78">
        <f t="shared" si="19"/>
        <v>152</v>
      </c>
      <c r="N90" s="76">
        <v>154</v>
      </c>
      <c r="O90" s="76">
        <v>157</v>
      </c>
      <c r="P90" s="76">
        <v>160</v>
      </c>
      <c r="Q90" s="76">
        <v>163</v>
      </c>
      <c r="R90" s="24"/>
      <c r="S90" s="122"/>
      <c r="T90" s="122">
        <f t="shared" si="11"/>
        <v>9880</v>
      </c>
      <c r="U90" s="122">
        <f t="shared" si="12"/>
        <v>9880</v>
      </c>
      <c r="V90" s="122">
        <f t="shared" si="13"/>
        <v>10010</v>
      </c>
      <c r="W90" s="122">
        <f t="shared" si="14"/>
        <v>10205</v>
      </c>
      <c r="X90" s="122">
        <f t="shared" si="15"/>
        <v>10400</v>
      </c>
      <c r="Y90" s="123">
        <f t="shared" si="16"/>
        <v>10595</v>
      </c>
    </row>
    <row r="91" spans="1:25" customFormat="1" x14ac:dyDescent="0.25">
      <c r="A91" s="25">
        <v>3019</v>
      </c>
      <c r="B91" s="16" t="s">
        <v>28</v>
      </c>
      <c r="C91" s="104"/>
      <c r="D91" s="45"/>
      <c r="E91" s="45">
        <v>105</v>
      </c>
      <c r="F91" s="45">
        <v>105</v>
      </c>
      <c r="G91" s="45">
        <v>105</v>
      </c>
      <c r="H91" s="45">
        <v>105</v>
      </c>
      <c r="I91" s="45">
        <v>105</v>
      </c>
      <c r="J91" s="24"/>
      <c r="K91" s="75"/>
      <c r="L91" s="75">
        <v>0</v>
      </c>
      <c r="M91" s="78">
        <f t="shared" si="19"/>
        <v>0</v>
      </c>
      <c r="N91" s="76">
        <v>0</v>
      </c>
      <c r="O91" s="76">
        <v>0</v>
      </c>
      <c r="P91" s="76">
        <v>0</v>
      </c>
      <c r="Q91" s="76">
        <v>0</v>
      </c>
      <c r="R91" s="24"/>
      <c r="S91" s="122"/>
      <c r="T91" s="122">
        <f t="shared" si="11"/>
        <v>0</v>
      </c>
      <c r="U91" s="122">
        <f t="shared" si="12"/>
        <v>0</v>
      </c>
      <c r="V91" s="122">
        <f t="shared" si="13"/>
        <v>0</v>
      </c>
      <c r="W91" s="122">
        <f t="shared" si="14"/>
        <v>0</v>
      </c>
      <c r="X91" s="122">
        <f t="shared" si="15"/>
        <v>0</v>
      </c>
      <c r="Y91" s="123">
        <f t="shared" si="16"/>
        <v>0</v>
      </c>
    </row>
    <row r="92" spans="1:25" customFormat="1" x14ac:dyDescent="0.25">
      <c r="A92" s="25">
        <v>3051</v>
      </c>
      <c r="B92" s="16" t="s">
        <v>29</v>
      </c>
      <c r="C92" s="104"/>
      <c r="D92" s="45"/>
      <c r="E92" s="45">
        <v>35</v>
      </c>
      <c r="F92" s="45">
        <v>35</v>
      </c>
      <c r="G92" s="45">
        <v>35</v>
      </c>
      <c r="H92" s="45">
        <v>35</v>
      </c>
      <c r="I92" s="45">
        <v>35</v>
      </c>
      <c r="J92" s="24"/>
      <c r="K92" s="75"/>
      <c r="L92" s="75">
        <v>7247</v>
      </c>
      <c r="M92" s="78">
        <f t="shared" si="19"/>
        <v>7247</v>
      </c>
      <c r="N92" s="76">
        <v>7669</v>
      </c>
      <c r="O92" s="76">
        <v>8296</v>
      </c>
      <c r="P92" s="76">
        <v>8751</v>
      </c>
      <c r="Q92" s="76">
        <v>9188</v>
      </c>
      <c r="R92" s="24"/>
      <c r="S92" s="122"/>
      <c r="T92" s="122">
        <f t="shared" si="11"/>
        <v>253645</v>
      </c>
      <c r="U92" s="122">
        <f t="shared" si="12"/>
        <v>253645</v>
      </c>
      <c r="V92" s="122">
        <f t="shared" si="13"/>
        <v>268415</v>
      </c>
      <c r="W92" s="122">
        <f t="shared" si="14"/>
        <v>290360</v>
      </c>
      <c r="X92" s="122">
        <f t="shared" si="15"/>
        <v>306285</v>
      </c>
      <c r="Y92" s="123">
        <f t="shared" si="16"/>
        <v>321580</v>
      </c>
    </row>
    <row r="93" spans="1:25" customFormat="1" x14ac:dyDescent="0.25">
      <c r="A93" s="26">
        <v>3052</v>
      </c>
      <c r="B93" s="19" t="s">
        <v>30</v>
      </c>
      <c r="C93" s="104"/>
      <c r="D93" s="45"/>
      <c r="E93" s="45">
        <v>15</v>
      </c>
      <c r="F93" s="45">
        <v>15</v>
      </c>
      <c r="G93" s="45">
        <v>15</v>
      </c>
      <c r="H93" s="45">
        <v>15</v>
      </c>
      <c r="I93" s="45">
        <v>15</v>
      </c>
      <c r="J93" s="24"/>
      <c r="K93" s="75"/>
      <c r="L93" s="75">
        <v>923</v>
      </c>
      <c r="M93" s="78">
        <f t="shared" si="19"/>
        <v>923</v>
      </c>
      <c r="N93" s="76">
        <v>977</v>
      </c>
      <c r="O93" s="76">
        <v>1034</v>
      </c>
      <c r="P93" s="76">
        <v>1096</v>
      </c>
      <c r="Q93" s="76">
        <v>1161</v>
      </c>
      <c r="R93" s="24"/>
      <c r="S93" s="122"/>
      <c r="T93" s="122">
        <f t="shared" si="11"/>
        <v>13845</v>
      </c>
      <c r="U93" s="122">
        <f t="shared" si="12"/>
        <v>13845</v>
      </c>
      <c r="V93" s="122">
        <f t="shared" si="13"/>
        <v>14655</v>
      </c>
      <c r="W93" s="122">
        <f t="shared" si="14"/>
        <v>15510</v>
      </c>
      <c r="X93" s="122">
        <f t="shared" si="15"/>
        <v>16440</v>
      </c>
      <c r="Y93" s="123">
        <f t="shared" si="16"/>
        <v>17415</v>
      </c>
    </row>
    <row r="94" spans="1:25" customFormat="1" x14ac:dyDescent="0.25">
      <c r="A94" s="26">
        <v>3081</v>
      </c>
      <c r="B94" s="16" t="s">
        <v>31</v>
      </c>
      <c r="C94" s="104"/>
      <c r="D94" s="45"/>
      <c r="E94" s="45">
        <v>85</v>
      </c>
      <c r="F94" s="45">
        <v>85</v>
      </c>
      <c r="G94" s="45">
        <v>85</v>
      </c>
      <c r="H94" s="45">
        <v>85</v>
      </c>
      <c r="I94" s="45">
        <v>85</v>
      </c>
      <c r="J94" s="24"/>
      <c r="K94" s="75"/>
      <c r="L94" s="75">
        <v>1669</v>
      </c>
      <c r="M94" s="78">
        <f t="shared" si="19"/>
        <v>1669</v>
      </c>
      <c r="N94" s="76">
        <v>1767</v>
      </c>
      <c r="O94" s="76">
        <v>1912</v>
      </c>
      <c r="P94" s="76">
        <v>2018</v>
      </c>
      <c r="Q94" s="76">
        <v>2119</v>
      </c>
      <c r="R94" s="24"/>
      <c r="S94" s="122"/>
      <c r="T94" s="122">
        <f t="shared" si="11"/>
        <v>141865</v>
      </c>
      <c r="U94" s="122">
        <f t="shared" si="12"/>
        <v>141865</v>
      </c>
      <c r="V94" s="122">
        <f t="shared" si="13"/>
        <v>150195</v>
      </c>
      <c r="W94" s="122">
        <f t="shared" si="14"/>
        <v>162520</v>
      </c>
      <c r="X94" s="122">
        <f t="shared" si="15"/>
        <v>171530</v>
      </c>
      <c r="Y94" s="123">
        <f t="shared" si="16"/>
        <v>180115</v>
      </c>
    </row>
    <row r="95" spans="1:25" customFormat="1" x14ac:dyDescent="0.25">
      <c r="A95" s="26">
        <v>3082</v>
      </c>
      <c r="B95" s="16" t="s">
        <v>32</v>
      </c>
      <c r="C95" s="104"/>
      <c r="D95" s="45"/>
      <c r="E95" s="45">
        <v>85</v>
      </c>
      <c r="F95" s="45">
        <v>85</v>
      </c>
      <c r="G95" s="45">
        <v>85</v>
      </c>
      <c r="H95" s="45">
        <v>85</v>
      </c>
      <c r="I95" s="45">
        <v>85</v>
      </c>
      <c r="J95" s="24"/>
      <c r="K95" s="75"/>
      <c r="L95" s="75">
        <v>6</v>
      </c>
      <c r="M95" s="78">
        <f t="shared" si="19"/>
        <v>6</v>
      </c>
      <c r="N95" s="76">
        <v>6</v>
      </c>
      <c r="O95" s="76">
        <v>6</v>
      </c>
      <c r="P95" s="76">
        <v>6</v>
      </c>
      <c r="Q95" s="76">
        <v>6</v>
      </c>
      <c r="R95" s="24"/>
      <c r="S95" s="122"/>
      <c r="T95" s="122">
        <f t="shared" si="11"/>
        <v>510</v>
      </c>
      <c r="U95" s="122">
        <f t="shared" si="12"/>
        <v>510</v>
      </c>
      <c r="V95" s="122">
        <f t="shared" si="13"/>
        <v>510</v>
      </c>
      <c r="W95" s="122">
        <f t="shared" si="14"/>
        <v>510</v>
      </c>
      <c r="X95" s="122">
        <f t="shared" si="15"/>
        <v>510</v>
      </c>
      <c r="Y95" s="123">
        <f t="shared" si="16"/>
        <v>510</v>
      </c>
    </row>
    <row r="96" spans="1:25" customFormat="1" x14ac:dyDescent="0.25">
      <c r="A96" s="26">
        <v>3083</v>
      </c>
      <c r="B96" s="16" t="s">
        <v>33</v>
      </c>
      <c r="C96" s="104"/>
      <c r="D96" s="45"/>
      <c r="E96" s="45">
        <v>85</v>
      </c>
      <c r="F96" s="45">
        <v>85</v>
      </c>
      <c r="G96" s="45">
        <v>85</v>
      </c>
      <c r="H96" s="45">
        <v>85</v>
      </c>
      <c r="I96" s="45">
        <v>85</v>
      </c>
      <c r="J96" s="24"/>
      <c r="K96" s="75"/>
      <c r="L96" s="75">
        <v>0</v>
      </c>
      <c r="M96" s="78">
        <f t="shared" si="19"/>
        <v>0</v>
      </c>
      <c r="N96" s="76">
        <v>0</v>
      </c>
      <c r="O96" s="76">
        <v>0</v>
      </c>
      <c r="P96" s="76">
        <v>0</v>
      </c>
      <c r="Q96" s="76">
        <v>0</v>
      </c>
      <c r="R96" s="24"/>
      <c r="S96" s="122"/>
      <c r="T96" s="122">
        <f t="shared" si="11"/>
        <v>0</v>
      </c>
      <c r="U96" s="122">
        <f t="shared" si="12"/>
        <v>0</v>
      </c>
      <c r="V96" s="122">
        <f t="shared" si="13"/>
        <v>0</v>
      </c>
      <c r="W96" s="122">
        <f t="shared" si="14"/>
        <v>0</v>
      </c>
      <c r="X96" s="122">
        <f t="shared" si="15"/>
        <v>0</v>
      </c>
      <c r="Y96" s="123">
        <f t="shared" si="16"/>
        <v>0</v>
      </c>
    </row>
    <row r="97" spans="1:25" customFormat="1" x14ac:dyDescent="0.25">
      <c r="A97" s="26">
        <v>3084</v>
      </c>
      <c r="B97" s="16" t="s">
        <v>34</v>
      </c>
      <c r="C97" s="104"/>
      <c r="D97" s="45"/>
      <c r="E97" s="45">
        <v>85</v>
      </c>
      <c r="F97" s="45">
        <v>85</v>
      </c>
      <c r="G97" s="45">
        <v>85</v>
      </c>
      <c r="H97" s="45">
        <v>85</v>
      </c>
      <c r="I97" s="45">
        <v>85</v>
      </c>
      <c r="J97" s="24"/>
      <c r="K97" s="75"/>
      <c r="L97" s="75">
        <v>0</v>
      </c>
      <c r="M97" s="78">
        <f t="shared" si="19"/>
        <v>0</v>
      </c>
      <c r="N97" s="76">
        <v>0</v>
      </c>
      <c r="O97" s="76">
        <v>0</v>
      </c>
      <c r="P97" s="76">
        <v>0</v>
      </c>
      <c r="Q97" s="76">
        <v>0</v>
      </c>
      <c r="R97" s="24"/>
      <c r="S97" s="122"/>
      <c r="T97" s="122">
        <f t="shared" si="11"/>
        <v>0</v>
      </c>
      <c r="U97" s="122">
        <f t="shared" si="12"/>
        <v>0</v>
      </c>
      <c r="V97" s="122">
        <f t="shared" si="13"/>
        <v>0</v>
      </c>
      <c r="W97" s="122">
        <f t="shared" si="14"/>
        <v>0</v>
      </c>
      <c r="X97" s="122">
        <f t="shared" si="15"/>
        <v>0</v>
      </c>
      <c r="Y97" s="123">
        <f t="shared" si="16"/>
        <v>0</v>
      </c>
    </row>
    <row r="98" spans="1:25" customFormat="1" x14ac:dyDescent="0.25">
      <c r="A98" s="26">
        <v>3085</v>
      </c>
      <c r="B98" s="16" t="s">
        <v>35</v>
      </c>
      <c r="C98" s="104"/>
      <c r="D98" s="45"/>
      <c r="E98" s="45">
        <v>85</v>
      </c>
      <c r="F98" s="45">
        <v>85</v>
      </c>
      <c r="G98" s="45">
        <v>85</v>
      </c>
      <c r="H98" s="45">
        <v>85</v>
      </c>
      <c r="I98" s="45">
        <v>85</v>
      </c>
      <c r="J98" s="24"/>
      <c r="K98" s="75"/>
      <c r="L98" s="75">
        <v>1199</v>
      </c>
      <c r="M98" s="78">
        <f t="shared" si="19"/>
        <v>1199</v>
      </c>
      <c r="N98" s="76">
        <v>1268</v>
      </c>
      <c r="O98" s="76">
        <v>1342</v>
      </c>
      <c r="P98" s="76">
        <v>1422</v>
      </c>
      <c r="Q98" s="76">
        <v>1508</v>
      </c>
      <c r="R98" s="24"/>
      <c r="S98" s="122"/>
      <c r="T98" s="122">
        <f t="shared" si="11"/>
        <v>101915</v>
      </c>
      <c r="U98" s="122">
        <f t="shared" si="12"/>
        <v>101915</v>
      </c>
      <c r="V98" s="122">
        <f t="shared" si="13"/>
        <v>107780</v>
      </c>
      <c r="W98" s="122">
        <f t="shared" si="14"/>
        <v>114070</v>
      </c>
      <c r="X98" s="122">
        <f t="shared" si="15"/>
        <v>120870</v>
      </c>
      <c r="Y98" s="123">
        <f t="shared" si="16"/>
        <v>128180</v>
      </c>
    </row>
    <row r="99" spans="1:25" customFormat="1" x14ac:dyDescent="0.25">
      <c r="A99" s="25">
        <v>3201</v>
      </c>
      <c r="B99" s="16" t="s">
        <v>36</v>
      </c>
      <c r="C99" s="104"/>
      <c r="D99" s="45"/>
      <c r="E99" s="45">
        <v>65</v>
      </c>
      <c r="F99" s="45">
        <v>65</v>
      </c>
      <c r="G99" s="45">
        <v>65</v>
      </c>
      <c r="H99" s="45">
        <v>65</v>
      </c>
      <c r="I99" s="45">
        <v>65</v>
      </c>
      <c r="J99" s="24"/>
      <c r="K99" s="75"/>
      <c r="L99" s="75">
        <v>9715</v>
      </c>
      <c r="M99" s="78">
        <f t="shared" si="19"/>
        <v>9715</v>
      </c>
      <c r="N99" s="76">
        <v>10202</v>
      </c>
      <c r="O99" s="76">
        <v>10620</v>
      </c>
      <c r="P99" s="76">
        <v>11067</v>
      </c>
      <c r="Q99" s="76">
        <v>11477</v>
      </c>
      <c r="R99" s="24"/>
      <c r="S99" s="122"/>
      <c r="T99" s="122">
        <f t="shared" si="11"/>
        <v>631475</v>
      </c>
      <c r="U99" s="122">
        <f t="shared" si="12"/>
        <v>631475</v>
      </c>
      <c r="V99" s="122">
        <f t="shared" si="13"/>
        <v>663130</v>
      </c>
      <c r="W99" s="122">
        <f t="shared" si="14"/>
        <v>690300</v>
      </c>
      <c r="X99" s="122">
        <f t="shared" si="15"/>
        <v>719355</v>
      </c>
      <c r="Y99" s="123">
        <f t="shared" si="16"/>
        <v>746005</v>
      </c>
    </row>
    <row r="100" spans="1:25" customFormat="1" x14ac:dyDescent="0.25">
      <c r="A100" s="25">
        <v>3202</v>
      </c>
      <c r="B100" s="16" t="s">
        <v>37</v>
      </c>
      <c r="C100" s="104"/>
      <c r="D100" s="45"/>
      <c r="E100" s="45">
        <v>15</v>
      </c>
      <c r="F100" s="45">
        <v>15</v>
      </c>
      <c r="G100" s="45">
        <v>15</v>
      </c>
      <c r="H100" s="45">
        <v>15</v>
      </c>
      <c r="I100" s="45">
        <v>15</v>
      </c>
      <c r="J100" s="24"/>
      <c r="K100" s="75"/>
      <c r="L100" s="75">
        <v>79991</v>
      </c>
      <c r="M100" s="78">
        <f t="shared" si="19"/>
        <v>79991</v>
      </c>
      <c r="N100" s="76">
        <v>84006</v>
      </c>
      <c r="O100" s="76">
        <v>87446</v>
      </c>
      <c r="P100" s="76">
        <v>91123</v>
      </c>
      <c r="Q100" s="76">
        <v>94503</v>
      </c>
      <c r="R100" s="24"/>
      <c r="S100" s="122"/>
      <c r="T100" s="122">
        <f t="shared" si="11"/>
        <v>1199865</v>
      </c>
      <c r="U100" s="122">
        <f t="shared" si="12"/>
        <v>1199865</v>
      </c>
      <c r="V100" s="122">
        <f t="shared" si="13"/>
        <v>1260090</v>
      </c>
      <c r="W100" s="122">
        <f t="shared" si="14"/>
        <v>1311690</v>
      </c>
      <c r="X100" s="122">
        <f t="shared" si="15"/>
        <v>1366845</v>
      </c>
      <c r="Y100" s="123">
        <f t="shared" si="16"/>
        <v>1417545</v>
      </c>
    </row>
    <row r="101" spans="1:25" customFormat="1" x14ac:dyDescent="0.25">
      <c r="A101" s="25">
        <v>3203</v>
      </c>
      <c r="B101" s="16" t="s">
        <v>38</v>
      </c>
      <c r="C101" s="104"/>
      <c r="D101" s="45"/>
      <c r="E101" s="45">
        <v>125</v>
      </c>
      <c r="F101" s="45">
        <v>125</v>
      </c>
      <c r="G101" s="45">
        <v>125</v>
      </c>
      <c r="H101" s="45">
        <v>125</v>
      </c>
      <c r="I101" s="45">
        <v>125</v>
      </c>
      <c r="J101" s="24"/>
      <c r="K101" s="75"/>
      <c r="L101" s="75">
        <v>399</v>
      </c>
      <c r="M101" s="78">
        <f t="shared" si="19"/>
        <v>399</v>
      </c>
      <c r="N101" s="76">
        <v>419</v>
      </c>
      <c r="O101" s="76">
        <v>436</v>
      </c>
      <c r="P101" s="76">
        <v>455</v>
      </c>
      <c r="Q101" s="76">
        <v>472</v>
      </c>
      <c r="R101" s="24"/>
      <c r="S101" s="122"/>
      <c r="T101" s="122">
        <f t="shared" si="11"/>
        <v>49875</v>
      </c>
      <c r="U101" s="122">
        <f t="shared" si="12"/>
        <v>49875</v>
      </c>
      <c r="V101" s="122">
        <f t="shared" si="13"/>
        <v>52375</v>
      </c>
      <c r="W101" s="122">
        <f t="shared" si="14"/>
        <v>54500</v>
      </c>
      <c r="X101" s="122">
        <f t="shared" si="15"/>
        <v>56875</v>
      </c>
      <c r="Y101" s="123">
        <f t="shared" si="16"/>
        <v>59000</v>
      </c>
    </row>
    <row r="102" spans="1:25" customFormat="1" x14ac:dyDescent="0.25">
      <c r="A102" s="25">
        <v>3204</v>
      </c>
      <c r="B102" s="16" t="s">
        <v>39</v>
      </c>
      <c r="C102" s="104"/>
      <c r="D102" s="45"/>
      <c r="E102" s="45">
        <v>65</v>
      </c>
      <c r="F102" s="45">
        <v>65</v>
      </c>
      <c r="G102" s="45">
        <v>65</v>
      </c>
      <c r="H102" s="45">
        <v>65</v>
      </c>
      <c r="I102" s="45">
        <v>65</v>
      </c>
      <c r="J102" s="24"/>
      <c r="K102" s="75"/>
      <c r="L102" s="75">
        <v>64</v>
      </c>
      <c r="M102" s="78">
        <f t="shared" si="19"/>
        <v>64</v>
      </c>
      <c r="N102" s="76">
        <v>65</v>
      </c>
      <c r="O102" s="76">
        <v>66</v>
      </c>
      <c r="P102" s="76">
        <v>67</v>
      </c>
      <c r="Q102" s="76">
        <v>69</v>
      </c>
      <c r="R102" s="24"/>
      <c r="S102" s="122"/>
      <c r="T102" s="122">
        <f t="shared" si="11"/>
        <v>4160</v>
      </c>
      <c r="U102" s="122">
        <f t="shared" si="12"/>
        <v>4160</v>
      </c>
      <c r="V102" s="122">
        <f t="shared" si="13"/>
        <v>4225</v>
      </c>
      <c r="W102" s="122">
        <f t="shared" si="14"/>
        <v>4290</v>
      </c>
      <c r="X102" s="122">
        <f t="shared" si="15"/>
        <v>4355</v>
      </c>
      <c r="Y102" s="123">
        <f t="shared" si="16"/>
        <v>4485</v>
      </c>
    </row>
    <row r="103" spans="1:25" customFormat="1" x14ac:dyDescent="0.25">
      <c r="A103" s="25">
        <v>3205</v>
      </c>
      <c r="B103" s="16" t="s">
        <v>40</v>
      </c>
      <c r="C103" s="104"/>
      <c r="D103" s="45"/>
      <c r="E103" s="45">
        <v>15</v>
      </c>
      <c r="F103" s="45">
        <v>15</v>
      </c>
      <c r="G103" s="45">
        <v>15</v>
      </c>
      <c r="H103" s="45">
        <v>15</v>
      </c>
      <c r="I103" s="45">
        <v>15</v>
      </c>
      <c r="J103" s="24"/>
      <c r="K103" s="75"/>
      <c r="L103" s="75">
        <v>569</v>
      </c>
      <c r="M103" s="78">
        <f t="shared" si="19"/>
        <v>569</v>
      </c>
      <c r="N103" s="76">
        <v>580</v>
      </c>
      <c r="O103" s="76">
        <v>589</v>
      </c>
      <c r="P103" s="76">
        <v>599</v>
      </c>
      <c r="Q103" s="76">
        <v>609</v>
      </c>
      <c r="R103" s="24"/>
      <c r="S103" s="122"/>
      <c r="T103" s="122">
        <f t="shared" si="11"/>
        <v>8535</v>
      </c>
      <c r="U103" s="122">
        <f t="shared" si="12"/>
        <v>8535</v>
      </c>
      <c r="V103" s="122">
        <f t="shared" si="13"/>
        <v>8700</v>
      </c>
      <c r="W103" s="122">
        <f t="shared" si="14"/>
        <v>8835</v>
      </c>
      <c r="X103" s="122">
        <f t="shared" si="15"/>
        <v>8985</v>
      </c>
      <c r="Y103" s="123">
        <f t="shared" si="16"/>
        <v>9135</v>
      </c>
    </row>
    <row r="104" spans="1:25" customFormat="1" x14ac:dyDescent="0.25">
      <c r="A104" s="25">
        <v>3801</v>
      </c>
      <c r="B104" s="16" t="s">
        <v>41</v>
      </c>
      <c r="C104" s="104"/>
      <c r="D104" s="45"/>
      <c r="E104" s="45">
        <v>250</v>
      </c>
      <c r="F104" s="45">
        <v>250</v>
      </c>
      <c r="G104" s="45">
        <v>250</v>
      </c>
      <c r="H104" s="45">
        <v>250</v>
      </c>
      <c r="I104" s="45">
        <v>250</v>
      </c>
      <c r="J104" s="24"/>
      <c r="K104" s="75"/>
      <c r="L104" s="75">
        <v>8720</v>
      </c>
      <c r="M104" s="78">
        <f t="shared" si="19"/>
        <v>8720</v>
      </c>
      <c r="N104" s="76">
        <v>9209</v>
      </c>
      <c r="O104" s="76">
        <v>9678</v>
      </c>
      <c r="P104" s="76">
        <v>10210</v>
      </c>
      <c r="Q104" s="76">
        <v>10721</v>
      </c>
      <c r="R104" s="24"/>
      <c r="S104" s="122"/>
      <c r="T104" s="122">
        <f t="shared" si="11"/>
        <v>2180000</v>
      </c>
      <c r="U104" s="122">
        <f t="shared" si="12"/>
        <v>2180000</v>
      </c>
      <c r="V104" s="122">
        <f t="shared" si="13"/>
        <v>2302250</v>
      </c>
      <c r="W104" s="122">
        <f t="shared" si="14"/>
        <v>2419500</v>
      </c>
      <c r="X104" s="122">
        <f t="shared" si="15"/>
        <v>2552500</v>
      </c>
      <c r="Y104" s="123">
        <f t="shared" si="16"/>
        <v>2680250</v>
      </c>
    </row>
    <row r="105" spans="1:25" customFormat="1" x14ac:dyDescent="0.25">
      <c r="A105" s="26">
        <v>3809</v>
      </c>
      <c r="B105" s="16" t="s">
        <v>42</v>
      </c>
      <c r="C105" s="104"/>
      <c r="D105" s="45"/>
      <c r="E105" s="45">
        <v>220</v>
      </c>
      <c r="F105" s="45">
        <v>220</v>
      </c>
      <c r="G105" s="45">
        <v>220</v>
      </c>
      <c r="H105" s="45">
        <v>220</v>
      </c>
      <c r="I105" s="45">
        <v>220</v>
      </c>
      <c r="J105" s="24"/>
      <c r="K105" s="75"/>
      <c r="L105" s="75">
        <v>6</v>
      </c>
      <c r="M105" s="78">
        <f t="shared" si="19"/>
        <v>6</v>
      </c>
      <c r="N105" s="76">
        <v>6</v>
      </c>
      <c r="O105" s="76">
        <v>6</v>
      </c>
      <c r="P105" s="76">
        <v>6</v>
      </c>
      <c r="Q105" s="76">
        <v>6</v>
      </c>
      <c r="R105" s="24"/>
      <c r="S105" s="122"/>
      <c r="T105" s="122">
        <f t="shared" si="11"/>
        <v>1320</v>
      </c>
      <c r="U105" s="122">
        <f t="shared" si="12"/>
        <v>1320</v>
      </c>
      <c r="V105" s="122">
        <f t="shared" si="13"/>
        <v>1320</v>
      </c>
      <c r="W105" s="122">
        <f t="shared" si="14"/>
        <v>1320</v>
      </c>
      <c r="X105" s="122">
        <f t="shared" si="15"/>
        <v>1320</v>
      </c>
      <c r="Y105" s="123">
        <f t="shared" si="16"/>
        <v>1320</v>
      </c>
    </row>
    <row r="106" spans="1:25" customFormat="1" x14ac:dyDescent="0.25">
      <c r="A106" s="26">
        <v>3810</v>
      </c>
      <c r="B106" s="16" t="s">
        <v>43</v>
      </c>
      <c r="C106" s="104"/>
      <c r="D106" s="45"/>
      <c r="E106" s="45">
        <v>220</v>
      </c>
      <c r="F106" s="45">
        <v>220</v>
      </c>
      <c r="G106" s="45">
        <v>220</v>
      </c>
      <c r="H106" s="45">
        <v>220</v>
      </c>
      <c r="I106" s="45">
        <v>220</v>
      </c>
      <c r="J106" s="24"/>
      <c r="K106" s="75"/>
      <c r="L106" s="75">
        <v>0</v>
      </c>
      <c r="M106" s="78">
        <f t="shared" si="19"/>
        <v>0</v>
      </c>
      <c r="N106" s="76">
        <v>0</v>
      </c>
      <c r="O106" s="76">
        <v>0</v>
      </c>
      <c r="P106" s="76">
        <v>0</v>
      </c>
      <c r="Q106" s="76">
        <v>0</v>
      </c>
      <c r="R106" s="24"/>
      <c r="S106" s="122"/>
      <c r="T106" s="122">
        <f t="shared" si="11"/>
        <v>0</v>
      </c>
      <c r="U106" s="122">
        <f t="shared" si="12"/>
        <v>0</v>
      </c>
      <c r="V106" s="122">
        <f t="shared" si="13"/>
        <v>0</v>
      </c>
      <c r="W106" s="122">
        <f t="shared" si="14"/>
        <v>0</v>
      </c>
      <c r="X106" s="122">
        <f t="shared" si="15"/>
        <v>0</v>
      </c>
      <c r="Y106" s="123">
        <f t="shared" si="16"/>
        <v>0</v>
      </c>
    </row>
    <row r="107" spans="1:25" customFormat="1" x14ac:dyDescent="0.25">
      <c r="A107" s="26">
        <v>3821</v>
      </c>
      <c r="B107" s="16" t="s">
        <v>44</v>
      </c>
      <c r="C107" s="104"/>
      <c r="D107" s="45"/>
      <c r="E107" s="45">
        <v>65</v>
      </c>
      <c r="F107" s="45">
        <v>65</v>
      </c>
      <c r="G107" s="45">
        <v>65</v>
      </c>
      <c r="H107" s="45">
        <v>65</v>
      </c>
      <c r="I107" s="45">
        <v>65</v>
      </c>
      <c r="J107" s="24"/>
      <c r="K107" s="75"/>
      <c r="L107" s="75">
        <v>26</v>
      </c>
      <c r="M107" s="78">
        <f t="shared" si="19"/>
        <v>26</v>
      </c>
      <c r="N107" s="76">
        <v>28</v>
      </c>
      <c r="O107" s="76">
        <v>29</v>
      </c>
      <c r="P107" s="76">
        <v>31</v>
      </c>
      <c r="Q107" s="76">
        <v>32</v>
      </c>
      <c r="R107" s="24"/>
      <c r="S107" s="122"/>
      <c r="T107" s="122">
        <f t="shared" si="11"/>
        <v>1690</v>
      </c>
      <c r="U107" s="122">
        <f t="shared" si="12"/>
        <v>1690</v>
      </c>
      <c r="V107" s="122">
        <f t="shared" si="13"/>
        <v>1820</v>
      </c>
      <c r="W107" s="122">
        <f t="shared" si="14"/>
        <v>1885</v>
      </c>
      <c r="X107" s="122">
        <f t="shared" si="15"/>
        <v>2015</v>
      </c>
      <c r="Y107" s="123">
        <f t="shared" si="16"/>
        <v>2080</v>
      </c>
    </row>
    <row r="108" spans="1:25" customFormat="1" x14ac:dyDescent="0.25">
      <c r="A108" s="26">
        <v>3822</v>
      </c>
      <c r="B108" s="16" t="s">
        <v>45</v>
      </c>
      <c r="C108" s="104"/>
      <c r="D108" s="45"/>
      <c r="E108" s="45">
        <v>15</v>
      </c>
      <c r="F108" s="45">
        <v>15</v>
      </c>
      <c r="G108" s="45">
        <v>15</v>
      </c>
      <c r="H108" s="45">
        <v>15</v>
      </c>
      <c r="I108" s="45">
        <v>15</v>
      </c>
      <c r="J108" s="24"/>
      <c r="K108" s="75"/>
      <c r="L108" s="75">
        <v>146</v>
      </c>
      <c r="M108" s="78">
        <f t="shared" si="19"/>
        <v>146</v>
      </c>
      <c r="N108" s="76">
        <v>154</v>
      </c>
      <c r="O108" s="76">
        <v>162</v>
      </c>
      <c r="P108" s="76">
        <v>171</v>
      </c>
      <c r="Q108" s="76">
        <v>180</v>
      </c>
      <c r="R108" s="24"/>
      <c r="S108" s="122"/>
      <c r="T108" s="122">
        <f t="shared" si="11"/>
        <v>2190</v>
      </c>
      <c r="U108" s="122">
        <f t="shared" si="12"/>
        <v>2190</v>
      </c>
      <c r="V108" s="122">
        <f t="shared" si="13"/>
        <v>2310</v>
      </c>
      <c r="W108" s="122">
        <f t="shared" si="14"/>
        <v>2430</v>
      </c>
      <c r="X108" s="122">
        <f t="shared" si="15"/>
        <v>2565</v>
      </c>
      <c r="Y108" s="123">
        <f t="shared" si="16"/>
        <v>2700</v>
      </c>
    </row>
    <row r="109" spans="1:25" customFormat="1" x14ac:dyDescent="0.25">
      <c r="A109" s="26">
        <v>3817</v>
      </c>
      <c r="B109" s="16" t="s">
        <v>183</v>
      </c>
      <c r="C109" s="104"/>
      <c r="D109" s="45"/>
      <c r="E109" s="45">
        <v>1280</v>
      </c>
      <c r="F109" s="45">
        <v>1280</v>
      </c>
      <c r="G109" s="45">
        <v>1280</v>
      </c>
      <c r="H109" s="45">
        <v>1280</v>
      </c>
      <c r="I109" s="45">
        <v>1280</v>
      </c>
      <c r="J109" s="24"/>
      <c r="K109" s="75"/>
      <c r="L109" s="75">
        <v>930</v>
      </c>
      <c r="M109" s="78">
        <f t="shared" si="19"/>
        <v>930</v>
      </c>
      <c r="N109" s="76">
        <v>930</v>
      </c>
      <c r="O109" s="76">
        <v>0</v>
      </c>
      <c r="P109" s="76">
        <v>0</v>
      </c>
      <c r="Q109" s="76">
        <v>0</v>
      </c>
      <c r="R109" s="24"/>
      <c r="S109" s="122"/>
      <c r="T109" s="122">
        <f t="shared" si="11"/>
        <v>1190400</v>
      </c>
      <c r="U109" s="122">
        <f t="shared" si="12"/>
        <v>1190400</v>
      </c>
      <c r="V109" s="122">
        <f t="shared" si="13"/>
        <v>1190400</v>
      </c>
      <c r="W109" s="122">
        <f t="shared" si="14"/>
        <v>0</v>
      </c>
      <c r="X109" s="122">
        <f t="shared" si="15"/>
        <v>0</v>
      </c>
      <c r="Y109" s="123">
        <f t="shared" si="16"/>
        <v>0</v>
      </c>
    </row>
    <row r="110" spans="1:25" customFormat="1" x14ac:dyDescent="0.25">
      <c r="A110" s="27" t="s">
        <v>0</v>
      </c>
      <c r="B110" s="20"/>
      <c r="C110" s="104"/>
      <c r="D110" s="45"/>
      <c r="E110" s="45"/>
      <c r="F110" s="45"/>
      <c r="G110" s="45"/>
      <c r="H110" s="45"/>
      <c r="I110" s="45"/>
      <c r="J110" s="24"/>
      <c r="K110" s="75"/>
      <c r="L110" s="75"/>
      <c r="M110" s="75"/>
      <c r="N110" s="76"/>
      <c r="O110" s="76"/>
      <c r="P110" s="76"/>
      <c r="Q110" s="76"/>
      <c r="R110" s="24"/>
      <c r="S110" s="122">
        <f t="shared" ref="S110:Y110" si="20">SUM(S77:S109)</f>
        <v>0</v>
      </c>
      <c r="T110" s="122">
        <f t="shared" si="20"/>
        <v>18355740</v>
      </c>
      <c r="U110" s="122">
        <f t="shared" si="20"/>
        <v>18355740</v>
      </c>
      <c r="V110" s="122">
        <f t="shared" si="20"/>
        <v>19306615</v>
      </c>
      <c r="W110" s="122">
        <f t="shared" si="20"/>
        <v>19344790</v>
      </c>
      <c r="X110" s="122">
        <f t="shared" si="20"/>
        <v>20368180</v>
      </c>
      <c r="Y110" s="123">
        <f t="shared" si="20"/>
        <v>21362265</v>
      </c>
    </row>
    <row r="111" spans="1:25" customFormat="1" x14ac:dyDescent="0.25">
      <c r="A111" s="27" t="s">
        <v>48</v>
      </c>
      <c r="B111" s="20"/>
      <c r="C111" s="104"/>
      <c r="D111" s="45"/>
      <c r="E111" s="45"/>
      <c r="F111" s="45"/>
      <c r="G111" s="45"/>
      <c r="H111" s="45"/>
      <c r="I111" s="45"/>
      <c r="J111" s="24"/>
      <c r="K111" s="75"/>
      <c r="L111" s="75"/>
      <c r="M111" s="75"/>
      <c r="N111" s="76"/>
      <c r="O111" s="76"/>
      <c r="P111" s="76"/>
      <c r="Q111" s="76"/>
      <c r="R111" s="24"/>
      <c r="S111" s="122">
        <f t="shared" ref="S111:Y111" si="21">S37+S74+S110</f>
        <v>420671802</v>
      </c>
      <c r="T111" s="122">
        <f t="shared" si="21"/>
        <v>240434880</v>
      </c>
      <c r="U111" s="122">
        <f t="shared" si="21"/>
        <v>661106682</v>
      </c>
      <c r="V111" s="122">
        <f t="shared" si="21"/>
        <v>722337560</v>
      </c>
      <c r="W111" s="122">
        <f t="shared" si="21"/>
        <v>725838840</v>
      </c>
      <c r="X111" s="122">
        <f t="shared" si="21"/>
        <v>764145980</v>
      </c>
      <c r="Y111" s="123">
        <f t="shared" si="21"/>
        <v>800933965</v>
      </c>
    </row>
    <row r="112" spans="1:25" customFormat="1" x14ac:dyDescent="0.25">
      <c r="A112" s="31"/>
      <c r="B112" s="20"/>
      <c r="C112" s="104"/>
      <c r="D112" s="45"/>
      <c r="E112" s="45"/>
      <c r="F112" s="45"/>
      <c r="G112" s="45"/>
      <c r="H112" s="45"/>
      <c r="I112" s="45"/>
      <c r="J112" s="24"/>
      <c r="K112" s="75"/>
      <c r="L112" s="75"/>
      <c r="M112" s="75"/>
      <c r="N112" s="76"/>
      <c r="O112" s="76"/>
      <c r="P112" s="76"/>
      <c r="Q112" s="76"/>
      <c r="R112" s="24"/>
      <c r="S112" s="122"/>
      <c r="T112" s="122"/>
      <c r="U112" s="122"/>
      <c r="V112" s="122"/>
      <c r="W112" s="122"/>
      <c r="X112" s="122"/>
      <c r="Y112" s="123"/>
    </row>
    <row r="113" spans="1:25" customFormat="1" x14ac:dyDescent="0.25">
      <c r="A113" s="27" t="s">
        <v>49</v>
      </c>
      <c r="B113" s="20"/>
      <c r="C113" s="104"/>
      <c r="D113" s="45"/>
      <c r="E113" s="45"/>
      <c r="F113" s="45"/>
      <c r="G113" s="45"/>
      <c r="H113" s="45"/>
      <c r="I113" s="45"/>
      <c r="J113" s="24"/>
      <c r="K113" s="75"/>
      <c r="L113" s="75"/>
      <c r="M113" s="75"/>
      <c r="N113" s="76"/>
      <c r="O113" s="76"/>
      <c r="P113" s="76"/>
      <c r="Q113" s="76"/>
      <c r="R113" s="24"/>
      <c r="S113" s="122"/>
      <c r="T113" s="122"/>
      <c r="U113" s="122"/>
      <c r="V113" s="122"/>
      <c r="W113" s="122"/>
      <c r="X113" s="122"/>
      <c r="Y113" s="123"/>
    </row>
    <row r="114" spans="1:25" customFormat="1" x14ac:dyDescent="0.25">
      <c r="A114" s="25">
        <v>1501</v>
      </c>
      <c r="B114" s="16" t="s">
        <v>50</v>
      </c>
      <c r="C114" s="102">
        <v>1740</v>
      </c>
      <c r="D114" s="103">
        <v>1770</v>
      </c>
      <c r="E114" s="103">
        <v>1880</v>
      </c>
      <c r="F114" s="103">
        <v>1880</v>
      </c>
      <c r="G114" s="103">
        <v>1880</v>
      </c>
      <c r="H114" s="103">
        <v>1880</v>
      </c>
      <c r="I114" s="103">
        <v>1880</v>
      </c>
      <c r="J114" s="24"/>
      <c r="K114" s="75">
        <v>120557</v>
      </c>
      <c r="L114" s="75">
        <v>120557</v>
      </c>
      <c r="M114" s="78">
        <f>SUM(K114:L114)</f>
        <v>241114</v>
      </c>
      <c r="N114" s="76">
        <v>249752</v>
      </c>
      <c r="O114" s="76">
        <v>254912</v>
      </c>
      <c r="P114" s="76">
        <v>227224</v>
      </c>
      <c r="Q114" s="76">
        <v>226098</v>
      </c>
      <c r="R114" s="24"/>
      <c r="S114" s="122">
        <f>K114*D114</f>
        <v>213385890</v>
      </c>
      <c r="T114" s="122">
        <f t="shared" si="11"/>
        <v>226647160</v>
      </c>
      <c r="U114" s="122">
        <f t="shared" si="12"/>
        <v>440033050</v>
      </c>
      <c r="V114" s="122">
        <f t="shared" si="13"/>
        <v>469533760</v>
      </c>
      <c r="W114" s="122">
        <f t="shared" si="14"/>
        <v>479234560</v>
      </c>
      <c r="X114" s="122">
        <f t="shared" si="15"/>
        <v>427181120</v>
      </c>
      <c r="Y114" s="123">
        <f t="shared" si="16"/>
        <v>425064240</v>
      </c>
    </row>
    <row r="115" spans="1:25" customFormat="1" x14ac:dyDescent="0.25">
      <c r="A115" s="25">
        <v>1502</v>
      </c>
      <c r="B115" s="16" t="s">
        <v>51</v>
      </c>
      <c r="C115" s="102">
        <v>990</v>
      </c>
      <c r="D115" s="103">
        <v>1010</v>
      </c>
      <c r="E115" s="103">
        <v>1080</v>
      </c>
      <c r="F115" s="103">
        <v>1080</v>
      </c>
      <c r="G115" s="103">
        <v>1080</v>
      </c>
      <c r="H115" s="103">
        <v>1080</v>
      </c>
      <c r="I115" s="103">
        <v>1080</v>
      </c>
      <c r="J115" s="24"/>
      <c r="K115" s="75">
        <v>6049</v>
      </c>
      <c r="L115" s="75">
        <v>6049</v>
      </c>
      <c r="M115" s="78">
        <f>SUM(K115:L115)</f>
        <v>12098</v>
      </c>
      <c r="N115" s="76">
        <v>12339</v>
      </c>
      <c r="O115" s="76">
        <v>12586</v>
      </c>
      <c r="P115" s="76">
        <v>12838</v>
      </c>
      <c r="Q115" s="76">
        <v>13094</v>
      </c>
      <c r="R115" s="24"/>
      <c r="S115" s="122">
        <f>K115*D115</f>
        <v>6109490</v>
      </c>
      <c r="T115" s="122">
        <f t="shared" si="11"/>
        <v>6532920</v>
      </c>
      <c r="U115" s="122">
        <f t="shared" si="12"/>
        <v>12642410</v>
      </c>
      <c r="V115" s="122">
        <f t="shared" si="13"/>
        <v>13326120</v>
      </c>
      <c r="W115" s="122">
        <f t="shared" si="14"/>
        <v>13592880</v>
      </c>
      <c r="X115" s="122">
        <f t="shared" si="15"/>
        <v>13865040</v>
      </c>
      <c r="Y115" s="123">
        <f t="shared" si="16"/>
        <v>14141520</v>
      </c>
    </row>
    <row r="116" spans="1:25" customFormat="1" x14ac:dyDescent="0.25">
      <c r="A116" s="25">
        <v>1503</v>
      </c>
      <c r="B116" s="16" t="s">
        <v>52</v>
      </c>
      <c r="C116" s="102">
        <v>1370</v>
      </c>
      <c r="D116" s="103">
        <v>1400</v>
      </c>
      <c r="E116" s="103">
        <v>1500</v>
      </c>
      <c r="F116" s="103">
        <v>1500</v>
      </c>
      <c r="G116" s="103">
        <v>1500</v>
      </c>
      <c r="H116" s="103">
        <v>1500</v>
      </c>
      <c r="I116" s="103">
        <v>1500</v>
      </c>
      <c r="J116" s="24"/>
      <c r="K116" s="75">
        <v>279</v>
      </c>
      <c r="L116" s="75">
        <v>279</v>
      </c>
      <c r="M116" s="78">
        <f>SUM(K116:L116)</f>
        <v>558</v>
      </c>
      <c r="N116" s="76">
        <v>568</v>
      </c>
      <c r="O116" s="76">
        <v>580</v>
      </c>
      <c r="P116" s="76">
        <v>591</v>
      </c>
      <c r="Q116" s="76">
        <v>603</v>
      </c>
      <c r="R116" s="24"/>
      <c r="S116" s="122">
        <f>K116*D116</f>
        <v>390600</v>
      </c>
      <c r="T116" s="122">
        <f t="shared" si="11"/>
        <v>418500</v>
      </c>
      <c r="U116" s="122">
        <f t="shared" si="12"/>
        <v>809100</v>
      </c>
      <c r="V116" s="122">
        <f t="shared" si="13"/>
        <v>852000</v>
      </c>
      <c r="W116" s="122">
        <f t="shared" si="14"/>
        <v>870000</v>
      </c>
      <c r="X116" s="122">
        <f t="shared" si="15"/>
        <v>886500</v>
      </c>
      <c r="Y116" s="123">
        <f t="shared" si="16"/>
        <v>904500</v>
      </c>
    </row>
    <row r="117" spans="1:25" customFormat="1" x14ac:dyDescent="0.25">
      <c r="A117" s="25">
        <v>1511</v>
      </c>
      <c r="B117" s="16" t="s">
        <v>53</v>
      </c>
      <c r="C117" s="102">
        <v>1740</v>
      </c>
      <c r="D117" s="103">
        <v>1770</v>
      </c>
      <c r="E117" s="103">
        <v>1880</v>
      </c>
      <c r="F117" s="103">
        <v>1880</v>
      </c>
      <c r="G117" s="103">
        <v>1880</v>
      </c>
      <c r="H117" s="103">
        <v>1880</v>
      </c>
      <c r="I117" s="103">
        <v>1880</v>
      </c>
      <c r="J117" s="24"/>
      <c r="K117" s="75">
        <v>289</v>
      </c>
      <c r="L117" s="75">
        <v>289</v>
      </c>
      <c r="M117" s="78">
        <f>SUM(K117:L117)</f>
        <v>578</v>
      </c>
      <c r="N117" s="76">
        <v>590</v>
      </c>
      <c r="O117" s="76">
        <v>602</v>
      </c>
      <c r="P117" s="76">
        <v>614</v>
      </c>
      <c r="Q117" s="76">
        <v>626</v>
      </c>
      <c r="R117" s="24"/>
      <c r="S117" s="122">
        <f>K117*D117</f>
        <v>511530</v>
      </c>
      <c r="T117" s="122">
        <f t="shared" si="11"/>
        <v>543320</v>
      </c>
      <c r="U117" s="122">
        <f t="shared" si="12"/>
        <v>1054850</v>
      </c>
      <c r="V117" s="122">
        <f t="shared" si="13"/>
        <v>1109200</v>
      </c>
      <c r="W117" s="122">
        <f t="shared" si="14"/>
        <v>1131760</v>
      </c>
      <c r="X117" s="122">
        <f t="shared" si="15"/>
        <v>1154320</v>
      </c>
      <c r="Y117" s="123">
        <f t="shared" si="16"/>
        <v>1176880</v>
      </c>
    </row>
    <row r="118" spans="1:25" customFormat="1" x14ac:dyDescent="0.25">
      <c r="A118" s="27" t="s">
        <v>49</v>
      </c>
      <c r="B118" s="20"/>
      <c r="C118" s="104"/>
      <c r="D118" s="45"/>
      <c r="E118" s="45"/>
      <c r="F118" s="45"/>
      <c r="G118" s="45"/>
      <c r="H118" s="45"/>
      <c r="I118" s="45"/>
      <c r="J118" s="24"/>
      <c r="K118" s="75"/>
      <c r="L118" s="75"/>
      <c r="M118" s="75"/>
      <c r="N118" s="77"/>
      <c r="O118" s="77"/>
      <c r="P118" s="76"/>
      <c r="Q118" s="76"/>
      <c r="R118" s="24"/>
      <c r="S118" s="122">
        <f t="shared" ref="S118:Y118" si="22">SUM(S114:S117)</f>
        <v>220397510</v>
      </c>
      <c r="T118" s="122">
        <f t="shared" si="22"/>
        <v>234141900</v>
      </c>
      <c r="U118" s="122">
        <f t="shared" si="22"/>
        <v>454539410</v>
      </c>
      <c r="V118" s="122">
        <f t="shared" si="22"/>
        <v>484821080</v>
      </c>
      <c r="W118" s="122">
        <f t="shared" si="22"/>
        <v>494829200</v>
      </c>
      <c r="X118" s="122">
        <f t="shared" si="22"/>
        <v>443086980</v>
      </c>
      <c r="Y118" s="123">
        <f t="shared" si="22"/>
        <v>441287140</v>
      </c>
    </row>
    <row r="119" spans="1:25" customFormat="1" x14ac:dyDescent="0.25">
      <c r="A119" s="31"/>
      <c r="B119" s="20"/>
      <c r="C119" s="104"/>
      <c r="D119" s="45"/>
      <c r="E119" s="45"/>
      <c r="F119" s="45"/>
      <c r="G119" s="45"/>
      <c r="H119" s="45"/>
      <c r="I119" s="45"/>
      <c r="J119" s="24"/>
      <c r="K119" s="75"/>
      <c r="L119" s="75"/>
      <c r="M119" s="75"/>
      <c r="N119" s="77"/>
      <c r="O119" s="77"/>
      <c r="P119" s="76"/>
      <c r="Q119" s="76"/>
      <c r="R119" s="24"/>
      <c r="S119" s="122"/>
      <c r="T119" s="122"/>
      <c r="U119" s="122"/>
      <c r="V119" s="122"/>
      <c r="W119" s="122"/>
      <c r="X119" s="122"/>
      <c r="Y119" s="123"/>
    </row>
    <row r="120" spans="1:25" customFormat="1" x14ac:dyDescent="0.25">
      <c r="A120" s="27" t="s">
        <v>54</v>
      </c>
      <c r="B120" s="20"/>
      <c r="C120" s="104"/>
      <c r="D120" s="45"/>
      <c r="E120" s="45"/>
      <c r="F120" s="45"/>
      <c r="G120" s="45"/>
      <c r="H120" s="45"/>
      <c r="I120" s="45"/>
      <c r="J120" s="24"/>
      <c r="K120" s="75"/>
      <c r="L120" s="75"/>
      <c r="M120" s="75"/>
      <c r="N120" s="77"/>
      <c r="O120" s="77"/>
      <c r="P120" s="76"/>
      <c r="Q120" s="76"/>
      <c r="R120" s="24"/>
      <c r="S120" s="122"/>
      <c r="T120" s="122"/>
      <c r="U120" s="122"/>
      <c r="V120" s="122"/>
      <c r="W120" s="122"/>
      <c r="X120" s="122"/>
      <c r="Y120" s="123"/>
    </row>
    <row r="121" spans="1:25" customFormat="1" x14ac:dyDescent="0.25">
      <c r="A121" s="25">
        <v>2501</v>
      </c>
      <c r="B121" s="16" t="s">
        <v>50</v>
      </c>
      <c r="C121" s="104">
        <v>870</v>
      </c>
      <c r="D121" s="45">
        <v>885</v>
      </c>
      <c r="E121" s="45">
        <v>940</v>
      </c>
      <c r="F121" s="45">
        <v>940</v>
      </c>
      <c r="G121" s="45">
        <v>940</v>
      </c>
      <c r="H121" s="45">
        <v>940</v>
      </c>
      <c r="I121" s="45">
        <v>940</v>
      </c>
      <c r="J121" s="24"/>
      <c r="K121" s="75">
        <v>19914</v>
      </c>
      <c r="L121" s="75">
        <v>19914</v>
      </c>
      <c r="M121" s="75">
        <f>SUM(K121:L121)</f>
        <v>39828</v>
      </c>
      <c r="N121" s="76">
        <v>41255</v>
      </c>
      <c r="O121" s="76">
        <v>42108</v>
      </c>
      <c r="P121" s="76">
        <v>37534</v>
      </c>
      <c r="Q121" s="76">
        <v>37348</v>
      </c>
      <c r="R121" s="24"/>
      <c r="S121" s="122">
        <f t="shared" ref="S121:S163" si="23">K121*D121</f>
        <v>17623890</v>
      </c>
      <c r="T121" s="122">
        <f t="shared" ref="T121:T174" si="24">L121*E121</f>
        <v>18719160</v>
      </c>
      <c r="U121" s="122">
        <f t="shared" ref="U121:U174" si="25">T121+S121</f>
        <v>36343050</v>
      </c>
      <c r="V121" s="122">
        <f t="shared" ref="V121:V174" si="26">N121*F121</f>
        <v>38779700</v>
      </c>
      <c r="W121" s="122">
        <f t="shared" ref="W121:W174" si="27">O121*G121</f>
        <v>39581520</v>
      </c>
      <c r="X121" s="122">
        <f t="shared" ref="X121:X174" si="28">P121*H121</f>
        <v>35281960</v>
      </c>
      <c r="Y121" s="123">
        <f t="shared" ref="Y121:Y174" si="29">Q121*I121</f>
        <v>35107120</v>
      </c>
    </row>
    <row r="122" spans="1:25" customFormat="1" x14ac:dyDescent="0.25">
      <c r="A122" s="25">
        <v>2502</v>
      </c>
      <c r="B122" s="16" t="s">
        <v>51</v>
      </c>
      <c r="C122" s="104">
        <v>495</v>
      </c>
      <c r="D122" s="45">
        <v>505</v>
      </c>
      <c r="E122" s="45">
        <v>540</v>
      </c>
      <c r="F122" s="45">
        <v>540</v>
      </c>
      <c r="G122" s="45">
        <v>540</v>
      </c>
      <c r="H122" s="45">
        <v>540</v>
      </c>
      <c r="I122" s="45">
        <v>540</v>
      </c>
      <c r="J122" s="24"/>
      <c r="K122" s="75">
        <v>3556</v>
      </c>
      <c r="L122" s="75">
        <v>3556</v>
      </c>
      <c r="M122" s="75">
        <f>SUM(K122:L122)</f>
        <v>7112</v>
      </c>
      <c r="N122" s="76">
        <v>7253</v>
      </c>
      <c r="O122" s="76">
        <v>7398</v>
      </c>
      <c r="P122" s="76">
        <v>7546</v>
      </c>
      <c r="Q122" s="76">
        <v>7697</v>
      </c>
      <c r="R122" s="24"/>
      <c r="S122" s="122">
        <f t="shared" si="23"/>
        <v>1795780</v>
      </c>
      <c r="T122" s="122">
        <f t="shared" si="24"/>
        <v>1920240</v>
      </c>
      <c r="U122" s="122">
        <f t="shared" si="25"/>
        <v>3716020</v>
      </c>
      <c r="V122" s="122">
        <f t="shared" si="26"/>
        <v>3916620</v>
      </c>
      <c r="W122" s="122">
        <f t="shared" si="27"/>
        <v>3994920</v>
      </c>
      <c r="X122" s="122">
        <f t="shared" si="28"/>
        <v>4074840</v>
      </c>
      <c r="Y122" s="123">
        <f t="shared" si="29"/>
        <v>4156380</v>
      </c>
    </row>
    <row r="123" spans="1:25" customFormat="1" x14ac:dyDescent="0.25">
      <c r="A123" s="25">
        <v>2503</v>
      </c>
      <c r="B123" s="16" t="s">
        <v>52</v>
      </c>
      <c r="C123" s="104">
        <v>685</v>
      </c>
      <c r="D123" s="45">
        <v>700</v>
      </c>
      <c r="E123" s="45">
        <v>750</v>
      </c>
      <c r="F123" s="45">
        <v>750</v>
      </c>
      <c r="G123" s="45">
        <v>750</v>
      </c>
      <c r="H123" s="45">
        <v>750</v>
      </c>
      <c r="I123" s="45">
        <v>750</v>
      </c>
      <c r="J123" s="24"/>
      <c r="K123" s="75">
        <v>113</v>
      </c>
      <c r="L123" s="75">
        <v>113</v>
      </c>
      <c r="M123" s="75">
        <f>SUM(K123:L123)</f>
        <v>226</v>
      </c>
      <c r="N123" s="76">
        <v>230</v>
      </c>
      <c r="O123" s="76">
        <v>235</v>
      </c>
      <c r="P123" s="76">
        <v>240</v>
      </c>
      <c r="Q123" s="76">
        <v>245</v>
      </c>
      <c r="R123" s="24"/>
      <c r="S123" s="122">
        <f t="shared" si="23"/>
        <v>79100</v>
      </c>
      <c r="T123" s="122">
        <f t="shared" si="24"/>
        <v>84750</v>
      </c>
      <c r="U123" s="122">
        <f t="shared" si="25"/>
        <v>163850</v>
      </c>
      <c r="V123" s="122">
        <f t="shared" si="26"/>
        <v>172500</v>
      </c>
      <c r="W123" s="122">
        <f t="shared" si="27"/>
        <v>176250</v>
      </c>
      <c r="X123" s="122">
        <f t="shared" si="28"/>
        <v>180000</v>
      </c>
      <c r="Y123" s="123">
        <f t="shared" si="29"/>
        <v>183750</v>
      </c>
    </row>
    <row r="124" spans="1:25" customFormat="1" x14ac:dyDescent="0.25">
      <c r="A124" s="25">
        <v>2511</v>
      </c>
      <c r="B124" s="16" t="s">
        <v>53</v>
      </c>
      <c r="C124" s="104">
        <v>870</v>
      </c>
      <c r="D124" s="45">
        <v>885</v>
      </c>
      <c r="E124" s="45">
        <v>940</v>
      </c>
      <c r="F124" s="45">
        <v>940</v>
      </c>
      <c r="G124" s="45">
        <v>940</v>
      </c>
      <c r="H124" s="45">
        <v>940</v>
      </c>
      <c r="I124" s="45">
        <v>940</v>
      </c>
      <c r="J124" s="24"/>
      <c r="K124" s="75">
        <v>76</v>
      </c>
      <c r="L124" s="75">
        <v>76</v>
      </c>
      <c r="M124" s="75">
        <f>SUM(K124:L124)</f>
        <v>152</v>
      </c>
      <c r="N124" s="76">
        <v>154</v>
      </c>
      <c r="O124" s="76">
        <v>157</v>
      </c>
      <c r="P124" s="76">
        <v>160</v>
      </c>
      <c r="Q124" s="76">
        <v>163</v>
      </c>
      <c r="R124" s="24"/>
      <c r="S124" s="122">
        <f t="shared" si="23"/>
        <v>67260</v>
      </c>
      <c r="T124" s="122">
        <f t="shared" si="24"/>
        <v>71440</v>
      </c>
      <c r="U124" s="122">
        <f t="shared" si="25"/>
        <v>138700</v>
      </c>
      <c r="V124" s="122">
        <f t="shared" si="26"/>
        <v>144760</v>
      </c>
      <c r="W124" s="122">
        <f t="shared" si="27"/>
        <v>147580</v>
      </c>
      <c r="X124" s="122">
        <f t="shared" si="28"/>
        <v>150400</v>
      </c>
      <c r="Y124" s="123">
        <f t="shared" si="29"/>
        <v>153220</v>
      </c>
    </row>
    <row r="125" spans="1:25" customFormat="1" x14ac:dyDescent="0.25">
      <c r="A125" s="27" t="s">
        <v>54</v>
      </c>
      <c r="B125" s="20"/>
      <c r="C125" s="104"/>
      <c r="D125" s="45"/>
      <c r="E125" s="45"/>
      <c r="F125" s="45"/>
      <c r="G125" s="45"/>
      <c r="H125" s="45"/>
      <c r="I125" s="45"/>
      <c r="J125" s="24"/>
      <c r="K125" s="75"/>
      <c r="L125" s="75"/>
      <c r="M125" s="75"/>
      <c r="N125" s="76"/>
      <c r="O125" s="76"/>
      <c r="P125" s="76"/>
      <c r="Q125" s="76"/>
      <c r="R125" s="24"/>
      <c r="S125" s="122">
        <f t="shared" ref="S125:Y125" si="30">SUM(S121:S124)</f>
        <v>19566030</v>
      </c>
      <c r="T125" s="122">
        <f t="shared" si="30"/>
        <v>20795590</v>
      </c>
      <c r="U125" s="122">
        <f t="shared" si="30"/>
        <v>40361620</v>
      </c>
      <c r="V125" s="122">
        <f t="shared" si="30"/>
        <v>43013580</v>
      </c>
      <c r="W125" s="122">
        <f t="shared" si="30"/>
        <v>43900270</v>
      </c>
      <c r="X125" s="122">
        <f t="shared" si="30"/>
        <v>39687200</v>
      </c>
      <c r="Y125" s="123">
        <f t="shared" si="30"/>
        <v>39600470</v>
      </c>
    </row>
    <row r="126" spans="1:25" customFormat="1" x14ac:dyDescent="0.25">
      <c r="A126" s="27"/>
      <c r="B126" s="20"/>
      <c r="C126" s="104"/>
      <c r="D126" s="45"/>
      <c r="E126" s="45"/>
      <c r="F126" s="45"/>
      <c r="G126" s="45"/>
      <c r="H126" s="45"/>
      <c r="I126" s="45"/>
      <c r="J126" s="24"/>
      <c r="K126" s="75"/>
      <c r="L126" s="75"/>
      <c r="M126" s="75"/>
      <c r="N126" s="76"/>
      <c r="O126" s="76"/>
      <c r="P126" s="76"/>
      <c r="Q126" s="76"/>
      <c r="R126" s="24"/>
      <c r="S126" s="122"/>
      <c r="T126" s="122"/>
      <c r="U126" s="122"/>
      <c r="V126" s="122"/>
      <c r="W126" s="122"/>
      <c r="X126" s="122"/>
      <c r="Y126" s="123"/>
    </row>
    <row r="127" spans="1:25" customFormat="1" x14ac:dyDescent="0.25">
      <c r="A127" s="27" t="s">
        <v>1</v>
      </c>
      <c r="B127" s="20"/>
      <c r="C127" s="104"/>
      <c r="D127" s="45"/>
      <c r="E127" s="45"/>
      <c r="F127" s="45"/>
      <c r="G127" s="45"/>
      <c r="H127" s="45"/>
      <c r="I127" s="45"/>
      <c r="J127" s="24"/>
      <c r="K127" s="75"/>
      <c r="L127" s="75"/>
      <c r="M127" s="75"/>
      <c r="N127" s="76"/>
      <c r="O127" s="76"/>
      <c r="P127" s="76"/>
      <c r="Q127" s="76"/>
      <c r="R127" s="24"/>
      <c r="S127" s="122"/>
      <c r="T127" s="122"/>
      <c r="U127" s="122"/>
      <c r="V127" s="122"/>
      <c r="W127" s="122"/>
      <c r="X127" s="122"/>
      <c r="Y127" s="123"/>
    </row>
    <row r="128" spans="1:25" customFormat="1" x14ac:dyDescent="0.25">
      <c r="A128" s="25">
        <v>3501</v>
      </c>
      <c r="B128" s="16" t="s">
        <v>50</v>
      </c>
      <c r="C128" s="104"/>
      <c r="D128" s="45"/>
      <c r="E128" s="45">
        <v>470</v>
      </c>
      <c r="F128" s="45">
        <v>470</v>
      </c>
      <c r="G128" s="45">
        <v>470</v>
      </c>
      <c r="H128" s="45">
        <v>470</v>
      </c>
      <c r="I128" s="45">
        <v>470</v>
      </c>
      <c r="J128" s="24"/>
      <c r="K128" s="75"/>
      <c r="L128" s="75">
        <v>17894</v>
      </c>
      <c r="M128" s="75">
        <f>SUM(K128:L128)</f>
        <v>17894</v>
      </c>
      <c r="N128" s="76">
        <v>18535</v>
      </c>
      <c r="O128" s="76">
        <v>18918</v>
      </c>
      <c r="P128" s="76">
        <v>16863</v>
      </c>
      <c r="Q128" s="76">
        <v>16779</v>
      </c>
      <c r="R128" s="24"/>
      <c r="S128" s="122">
        <f t="shared" si="23"/>
        <v>0</v>
      </c>
      <c r="T128" s="122">
        <f t="shared" si="24"/>
        <v>8410180</v>
      </c>
      <c r="U128" s="122">
        <f t="shared" si="25"/>
        <v>8410180</v>
      </c>
      <c r="V128" s="122">
        <f t="shared" si="26"/>
        <v>8711450</v>
      </c>
      <c r="W128" s="122">
        <f t="shared" si="27"/>
        <v>8891460</v>
      </c>
      <c r="X128" s="122">
        <f t="shared" si="28"/>
        <v>7925610</v>
      </c>
      <c r="Y128" s="123">
        <f t="shared" si="29"/>
        <v>7886130</v>
      </c>
    </row>
    <row r="129" spans="1:25" customFormat="1" x14ac:dyDescent="0.25">
      <c r="A129" s="25">
        <v>3502</v>
      </c>
      <c r="B129" s="16" t="s">
        <v>51</v>
      </c>
      <c r="C129" s="104"/>
      <c r="D129" s="45"/>
      <c r="E129" s="45">
        <v>270</v>
      </c>
      <c r="F129" s="45">
        <v>270</v>
      </c>
      <c r="G129" s="45">
        <v>270</v>
      </c>
      <c r="H129" s="45">
        <v>270</v>
      </c>
      <c r="I129" s="45">
        <v>270</v>
      </c>
      <c r="J129" s="24"/>
      <c r="K129" s="75"/>
      <c r="L129" s="75">
        <v>3195</v>
      </c>
      <c r="M129" s="75">
        <f>SUM(K129:L129)</f>
        <v>3195</v>
      </c>
      <c r="N129" s="76">
        <v>3259</v>
      </c>
      <c r="O129" s="76">
        <v>3324</v>
      </c>
      <c r="P129" s="76">
        <v>3390</v>
      </c>
      <c r="Q129" s="76">
        <v>3458</v>
      </c>
      <c r="R129" s="24"/>
      <c r="S129" s="122">
        <f t="shared" si="23"/>
        <v>0</v>
      </c>
      <c r="T129" s="122">
        <f t="shared" si="24"/>
        <v>862650</v>
      </c>
      <c r="U129" s="122">
        <f t="shared" si="25"/>
        <v>862650</v>
      </c>
      <c r="V129" s="122">
        <f t="shared" si="26"/>
        <v>879930</v>
      </c>
      <c r="W129" s="122">
        <f t="shared" si="27"/>
        <v>897480</v>
      </c>
      <c r="X129" s="122">
        <f t="shared" si="28"/>
        <v>915300</v>
      </c>
      <c r="Y129" s="123">
        <f t="shared" si="29"/>
        <v>933660</v>
      </c>
    </row>
    <row r="130" spans="1:25" customFormat="1" x14ac:dyDescent="0.25">
      <c r="A130" s="25">
        <v>3503</v>
      </c>
      <c r="B130" s="16" t="s">
        <v>52</v>
      </c>
      <c r="C130" s="104"/>
      <c r="D130" s="45"/>
      <c r="E130" s="45">
        <v>375</v>
      </c>
      <c r="F130" s="45">
        <v>375</v>
      </c>
      <c r="G130" s="45">
        <v>375</v>
      </c>
      <c r="H130" s="45">
        <v>375</v>
      </c>
      <c r="I130" s="45">
        <v>375</v>
      </c>
      <c r="J130" s="24"/>
      <c r="K130" s="75"/>
      <c r="L130" s="75">
        <v>102</v>
      </c>
      <c r="M130" s="75">
        <f>SUM(K130:L130)</f>
        <v>102</v>
      </c>
      <c r="N130" s="76">
        <v>104</v>
      </c>
      <c r="O130" s="76">
        <v>106</v>
      </c>
      <c r="P130" s="76">
        <v>108</v>
      </c>
      <c r="Q130" s="76">
        <v>110</v>
      </c>
      <c r="R130" s="24"/>
      <c r="S130" s="122">
        <f t="shared" si="23"/>
        <v>0</v>
      </c>
      <c r="T130" s="122">
        <f t="shared" si="24"/>
        <v>38250</v>
      </c>
      <c r="U130" s="122">
        <f t="shared" si="25"/>
        <v>38250</v>
      </c>
      <c r="V130" s="122">
        <f t="shared" si="26"/>
        <v>39000</v>
      </c>
      <c r="W130" s="122">
        <f t="shared" si="27"/>
        <v>39750</v>
      </c>
      <c r="X130" s="122">
        <f t="shared" si="28"/>
        <v>40500</v>
      </c>
      <c r="Y130" s="123">
        <f t="shared" si="29"/>
        <v>41250</v>
      </c>
    </row>
    <row r="131" spans="1:25" customFormat="1" x14ac:dyDescent="0.25">
      <c r="A131" s="25">
        <v>3511</v>
      </c>
      <c r="B131" s="16" t="s">
        <v>53</v>
      </c>
      <c r="C131" s="104"/>
      <c r="D131" s="45"/>
      <c r="E131" s="45">
        <v>470</v>
      </c>
      <c r="F131" s="45">
        <v>470</v>
      </c>
      <c r="G131" s="45">
        <v>470</v>
      </c>
      <c r="H131" s="45">
        <v>470</v>
      </c>
      <c r="I131" s="45">
        <v>470</v>
      </c>
      <c r="J131" s="24"/>
      <c r="K131" s="75"/>
      <c r="L131" s="75">
        <v>68</v>
      </c>
      <c r="M131" s="75">
        <f>SUM(K131:L131)</f>
        <v>68</v>
      </c>
      <c r="N131" s="76">
        <v>69</v>
      </c>
      <c r="O131" s="76">
        <v>71</v>
      </c>
      <c r="P131" s="76">
        <v>72</v>
      </c>
      <c r="Q131" s="76">
        <v>73</v>
      </c>
      <c r="R131" s="24"/>
      <c r="S131" s="122">
        <f t="shared" si="23"/>
        <v>0</v>
      </c>
      <c r="T131" s="122">
        <f t="shared" si="24"/>
        <v>31960</v>
      </c>
      <c r="U131" s="122">
        <f t="shared" si="25"/>
        <v>31960</v>
      </c>
      <c r="V131" s="122">
        <f t="shared" si="26"/>
        <v>32430</v>
      </c>
      <c r="W131" s="122">
        <f t="shared" si="27"/>
        <v>33370</v>
      </c>
      <c r="X131" s="122">
        <f t="shared" si="28"/>
        <v>33840</v>
      </c>
      <c r="Y131" s="123">
        <f t="shared" si="29"/>
        <v>34310</v>
      </c>
    </row>
    <row r="132" spans="1:25" customFormat="1" x14ac:dyDescent="0.25">
      <c r="A132" s="33" t="s">
        <v>1</v>
      </c>
      <c r="B132" s="34"/>
      <c r="C132" s="104"/>
      <c r="D132" s="45"/>
      <c r="E132" s="45"/>
      <c r="F132" s="45"/>
      <c r="G132" s="45"/>
      <c r="H132" s="45"/>
      <c r="I132" s="45"/>
      <c r="J132" s="24"/>
      <c r="K132" s="75"/>
      <c r="L132" s="75"/>
      <c r="M132" s="75"/>
      <c r="N132" s="76"/>
      <c r="O132" s="76"/>
      <c r="P132" s="76"/>
      <c r="Q132" s="76"/>
      <c r="R132" s="24"/>
      <c r="S132" s="122">
        <f t="shared" ref="S132:Y132" si="31">SUM(S128:S131)</f>
        <v>0</v>
      </c>
      <c r="T132" s="122">
        <f t="shared" si="31"/>
        <v>9343040</v>
      </c>
      <c r="U132" s="122">
        <f t="shared" si="31"/>
        <v>9343040</v>
      </c>
      <c r="V132" s="122">
        <f t="shared" si="31"/>
        <v>9662810</v>
      </c>
      <c r="W132" s="122">
        <f t="shared" si="31"/>
        <v>9862060</v>
      </c>
      <c r="X132" s="122">
        <f t="shared" si="31"/>
        <v>8915250</v>
      </c>
      <c r="Y132" s="123">
        <f t="shared" si="31"/>
        <v>8895350</v>
      </c>
    </row>
    <row r="133" spans="1:25" customFormat="1" x14ac:dyDescent="0.25">
      <c r="A133" s="25">
        <v>1506</v>
      </c>
      <c r="B133" s="16" t="s">
        <v>200</v>
      </c>
      <c r="C133" s="109" t="s">
        <v>213</v>
      </c>
      <c r="D133" s="109" t="s">
        <v>213</v>
      </c>
      <c r="E133" s="109" t="s">
        <v>213</v>
      </c>
      <c r="F133" s="109" t="s">
        <v>213</v>
      </c>
      <c r="G133" s="109" t="s">
        <v>213</v>
      </c>
      <c r="H133" s="109" t="s">
        <v>213</v>
      </c>
      <c r="I133" s="109" t="s">
        <v>213</v>
      </c>
      <c r="J133" s="24"/>
      <c r="K133" s="83">
        <v>0</v>
      </c>
      <c r="L133" s="83">
        <v>100000</v>
      </c>
      <c r="M133" s="83">
        <v>100000</v>
      </c>
      <c r="N133" s="83">
        <v>100000</v>
      </c>
      <c r="O133" s="83">
        <v>100000</v>
      </c>
      <c r="P133" s="83">
        <v>100000</v>
      </c>
      <c r="Q133" s="83">
        <v>100000</v>
      </c>
      <c r="R133" s="24"/>
      <c r="S133" s="122">
        <v>0</v>
      </c>
      <c r="T133" s="129">
        <v>100000</v>
      </c>
      <c r="U133" s="129">
        <v>100000</v>
      </c>
      <c r="V133" s="122">
        <f>N133</f>
        <v>100000</v>
      </c>
      <c r="W133" s="122">
        <f>O133</f>
        <v>100000</v>
      </c>
      <c r="X133" s="122">
        <f>P133</f>
        <v>100000</v>
      </c>
      <c r="Y133" s="123">
        <f>Q133</f>
        <v>100000</v>
      </c>
    </row>
    <row r="134" spans="1:25" customFormat="1" x14ac:dyDescent="0.25">
      <c r="A134" s="27" t="s">
        <v>55</v>
      </c>
      <c r="B134" s="20"/>
      <c r="C134" s="110"/>
      <c r="D134" s="45"/>
      <c r="E134" s="45"/>
      <c r="F134" s="45"/>
      <c r="G134" s="45"/>
      <c r="H134" s="45"/>
      <c r="I134" s="45"/>
      <c r="J134" s="24"/>
      <c r="K134" s="75"/>
      <c r="L134" s="75"/>
      <c r="M134" s="75"/>
      <c r="N134" s="76"/>
      <c r="O134" s="76"/>
      <c r="P134" s="76"/>
      <c r="Q134" s="76"/>
      <c r="R134" s="24"/>
      <c r="S134" s="122">
        <f>S118+S125+S132+S133</f>
        <v>239963540</v>
      </c>
      <c r="T134" s="122">
        <f t="shared" ref="T134:Y134" si="32">T118+T125+T132+T133</f>
        <v>264380530</v>
      </c>
      <c r="U134" s="122">
        <f t="shared" si="32"/>
        <v>504344070</v>
      </c>
      <c r="V134" s="122">
        <f t="shared" si="32"/>
        <v>537597470</v>
      </c>
      <c r="W134" s="122">
        <f t="shared" si="32"/>
        <v>548691530</v>
      </c>
      <c r="X134" s="122">
        <f t="shared" si="32"/>
        <v>491789430</v>
      </c>
      <c r="Y134" s="122">
        <f t="shared" si="32"/>
        <v>489882960</v>
      </c>
    </row>
    <row r="135" spans="1:25" customFormat="1" x14ac:dyDescent="0.25">
      <c r="A135" s="31"/>
      <c r="B135" s="20"/>
      <c r="C135" s="110"/>
      <c r="D135" s="45"/>
      <c r="E135" s="45"/>
      <c r="F135" s="45"/>
      <c r="G135" s="45"/>
      <c r="H135" s="45"/>
      <c r="I135" s="45"/>
      <c r="J135" s="24"/>
      <c r="K135" s="75"/>
      <c r="L135" s="75"/>
      <c r="M135" s="75"/>
      <c r="N135" s="76"/>
      <c r="O135" s="76"/>
      <c r="P135" s="76"/>
      <c r="Q135" s="76"/>
      <c r="R135" s="24"/>
      <c r="S135" s="122"/>
      <c r="T135" s="122"/>
      <c r="U135" s="122"/>
      <c r="V135" s="122"/>
      <c r="W135" s="122"/>
      <c r="X135" s="122"/>
      <c r="Y135" s="123"/>
    </row>
    <row r="136" spans="1:25" customFormat="1" x14ac:dyDescent="0.25">
      <c r="A136" s="27" t="s">
        <v>56</v>
      </c>
      <c r="B136" s="20"/>
      <c r="C136" s="111"/>
      <c r="D136" s="45"/>
      <c r="E136" s="45"/>
      <c r="F136" s="45"/>
      <c r="G136" s="45"/>
      <c r="H136" s="45"/>
      <c r="I136" s="45"/>
      <c r="J136" s="24"/>
      <c r="K136" s="75"/>
      <c r="L136" s="75"/>
      <c r="M136" s="75"/>
      <c r="N136" s="78"/>
      <c r="O136" s="78"/>
      <c r="P136" s="78"/>
      <c r="Q136" s="78"/>
      <c r="R136" s="24"/>
      <c r="S136" s="122"/>
      <c r="T136" s="122"/>
      <c r="U136" s="122"/>
      <c r="V136" s="122"/>
      <c r="W136" s="122"/>
      <c r="X136" s="122"/>
      <c r="Y136" s="123"/>
    </row>
    <row r="137" spans="1:25" customFormat="1" x14ac:dyDescent="0.25">
      <c r="A137" s="25">
        <v>1504</v>
      </c>
      <c r="B137" s="16" t="s">
        <v>57</v>
      </c>
      <c r="C137" s="104">
        <v>300</v>
      </c>
      <c r="D137" s="45">
        <v>300</v>
      </c>
      <c r="E137" s="103">
        <v>320</v>
      </c>
      <c r="F137" s="45">
        <v>320</v>
      </c>
      <c r="G137" s="45">
        <v>320</v>
      </c>
      <c r="H137" s="45">
        <v>320</v>
      </c>
      <c r="I137" s="45">
        <v>320</v>
      </c>
      <c r="J137" s="24"/>
      <c r="K137" s="75">
        <v>142165</v>
      </c>
      <c r="L137" s="75">
        <v>142165</v>
      </c>
      <c r="M137" s="75">
        <f>SUM(K137:L137)</f>
        <v>284330</v>
      </c>
      <c r="N137" s="77">
        <v>294516</v>
      </c>
      <c r="O137" s="77">
        <v>300601</v>
      </c>
      <c r="P137" s="77">
        <v>267951</v>
      </c>
      <c r="Q137" s="77">
        <v>266622</v>
      </c>
      <c r="R137" s="24"/>
      <c r="S137" s="122">
        <f t="shared" si="23"/>
        <v>42649500</v>
      </c>
      <c r="T137" s="122">
        <f t="shared" si="24"/>
        <v>45492800</v>
      </c>
      <c r="U137" s="122">
        <f t="shared" si="25"/>
        <v>88142300</v>
      </c>
      <c r="V137" s="122">
        <f t="shared" si="26"/>
        <v>94245120</v>
      </c>
      <c r="W137" s="122">
        <f t="shared" si="27"/>
        <v>96192320</v>
      </c>
      <c r="X137" s="122">
        <f t="shared" si="28"/>
        <v>85744320</v>
      </c>
      <c r="Y137" s="123">
        <f t="shared" si="29"/>
        <v>85319040</v>
      </c>
    </row>
    <row r="138" spans="1:25" customFormat="1" x14ac:dyDescent="0.25">
      <c r="A138" s="25">
        <v>1505</v>
      </c>
      <c r="B138" s="16" t="s">
        <v>58</v>
      </c>
      <c r="C138" s="104">
        <v>300</v>
      </c>
      <c r="D138" s="45">
        <v>300</v>
      </c>
      <c r="E138" s="103">
        <v>320</v>
      </c>
      <c r="F138" s="45">
        <v>320</v>
      </c>
      <c r="G138" s="45">
        <v>320</v>
      </c>
      <c r="H138" s="45">
        <v>320</v>
      </c>
      <c r="I138" s="45">
        <v>320</v>
      </c>
      <c r="J138" s="24"/>
      <c r="K138" s="75">
        <v>101</v>
      </c>
      <c r="L138" s="75">
        <v>101</v>
      </c>
      <c r="M138" s="75">
        <f>SUM(K138:L138)</f>
        <v>202</v>
      </c>
      <c r="N138" s="77">
        <v>221</v>
      </c>
      <c r="O138" s="77">
        <v>243</v>
      </c>
      <c r="P138" s="77">
        <v>267</v>
      </c>
      <c r="Q138" s="77">
        <v>294</v>
      </c>
      <c r="R138" s="24"/>
      <c r="S138" s="122">
        <f t="shared" si="23"/>
        <v>30300</v>
      </c>
      <c r="T138" s="122">
        <f t="shared" si="24"/>
        <v>32320</v>
      </c>
      <c r="U138" s="122">
        <f t="shared" si="25"/>
        <v>62620</v>
      </c>
      <c r="V138" s="122">
        <f t="shared" si="26"/>
        <v>70720</v>
      </c>
      <c r="W138" s="122">
        <f t="shared" si="27"/>
        <v>77760</v>
      </c>
      <c r="X138" s="122">
        <f t="shared" si="28"/>
        <v>85440</v>
      </c>
      <c r="Y138" s="123">
        <f t="shared" si="29"/>
        <v>94080</v>
      </c>
    </row>
    <row r="139" spans="1:25" customFormat="1" x14ac:dyDescent="0.25">
      <c r="A139" s="25">
        <v>1803</v>
      </c>
      <c r="B139" s="16" t="s">
        <v>59</v>
      </c>
      <c r="C139" s="104">
        <v>130</v>
      </c>
      <c r="D139" s="45">
        <v>130</v>
      </c>
      <c r="E139" s="103">
        <v>140</v>
      </c>
      <c r="F139" s="103">
        <v>140</v>
      </c>
      <c r="G139" s="103">
        <v>140</v>
      </c>
      <c r="H139" s="103">
        <v>140</v>
      </c>
      <c r="I139" s="103">
        <v>140</v>
      </c>
      <c r="J139" s="24"/>
      <c r="K139" s="75">
        <v>241</v>
      </c>
      <c r="L139" s="75">
        <v>241</v>
      </c>
      <c r="M139" s="75">
        <f>SUM(K139:L139)</f>
        <v>482</v>
      </c>
      <c r="N139" s="77">
        <v>602</v>
      </c>
      <c r="O139" s="77">
        <v>752</v>
      </c>
      <c r="P139" s="77">
        <v>940</v>
      </c>
      <c r="Q139" s="77">
        <v>1175</v>
      </c>
      <c r="R139" s="24"/>
      <c r="S139" s="122">
        <f t="shared" si="23"/>
        <v>31330</v>
      </c>
      <c r="T139" s="122">
        <f t="shared" si="24"/>
        <v>33740</v>
      </c>
      <c r="U139" s="122">
        <f t="shared" si="25"/>
        <v>65070</v>
      </c>
      <c r="V139" s="122">
        <f t="shared" si="26"/>
        <v>84280</v>
      </c>
      <c r="W139" s="122">
        <f t="shared" si="27"/>
        <v>105280</v>
      </c>
      <c r="X139" s="122">
        <f t="shared" si="28"/>
        <v>131600</v>
      </c>
      <c r="Y139" s="123">
        <f t="shared" si="29"/>
        <v>164500</v>
      </c>
    </row>
    <row r="140" spans="1:25" customFormat="1" x14ac:dyDescent="0.25">
      <c r="A140" s="25">
        <v>1808</v>
      </c>
      <c r="B140" s="16" t="s">
        <v>60</v>
      </c>
      <c r="C140" s="104">
        <v>130</v>
      </c>
      <c r="D140" s="45">
        <v>130</v>
      </c>
      <c r="E140" s="103">
        <v>140</v>
      </c>
      <c r="F140" s="103">
        <v>140</v>
      </c>
      <c r="G140" s="103">
        <v>140</v>
      </c>
      <c r="H140" s="103">
        <v>140</v>
      </c>
      <c r="I140" s="103">
        <v>140</v>
      </c>
      <c r="J140" s="24"/>
      <c r="K140" s="75">
        <v>1535</v>
      </c>
      <c r="L140" s="75">
        <v>1535</v>
      </c>
      <c r="M140" s="75">
        <f>SUM(K140:L140)</f>
        <v>3070</v>
      </c>
      <c r="N140" s="77">
        <v>3407</v>
      </c>
      <c r="O140" s="77">
        <v>3457</v>
      </c>
      <c r="P140" s="77">
        <v>3507</v>
      </c>
      <c r="Q140" s="77">
        <v>3557</v>
      </c>
      <c r="R140" s="24"/>
      <c r="S140" s="122">
        <f t="shared" si="23"/>
        <v>199550</v>
      </c>
      <c r="T140" s="122">
        <f t="shared" si="24"/>
        <v>214900</v>
      </c>
      <c r="U140" s="122">
        <f t="shared" si="25"/>
        <v>414450</v>
      </c>
      <c r="V140" s="122">
        <f t="shared" si="26"/>
        <v>476980</v>
      </c>
      <c r="W140" s="122">
        <f t="shared" si="27"/>
        <v>483980</v>
      </c>
      <c r="X140" s="122">
        <f t="shared" si="28"/>
        <v>490980</v>
      </c>
      <c r="Y140" s="123">
        <f t="shared" si="29"/>
        <v>497980</v>
      </c>
    </row>
    <row r="141" spans="1:25" customFormat="1" x14ac:dyDescent="0.25">
      <c r="A141" s="25">
        <v>1507</v>
      </c>
      <c r="B141" s="16" t="s">
        <v>201</v>
      </c>
      <c r="C141" s="109" t="s">
        <v>213</v>
      </c>
      <c r="D141" s="109" t="s">
        <v>213</v>
      </c>
      <c r="E141" s="109" t="s">
        <v>213</v>
      </c>
      <c r="F141" s="109" t="s">
        <v>213</v>
      </c>
      <c r="G141" s="109" t="s">
        <v>213</v>
      </c>
      <c r="H141" s="109" t="s">
        <v>213</v>
      </c>
      <c r="I141" s="109" t="s">
        <v>213</v>
      </c>
      <c r="J141" s="24"/>
      <c r="K141" s="83">
        <v>0</v>
      </c>
      <c r="L141" s="83">
        <v>0</v>
      </c>
      <c r="M141" s="83">
        <v>0</v>
      </c>
      <c r="N141" s="84">
        <v>-90</v>
      </c>
      <c r="O141" s="85">
        <v>1910</v>
      </c>
      <c r="P141" s="85">
        <v>4290</v>
      </c>
      <c r="Q141" s="85">
        <v>7140</v>
      </c>
      <c r="R141" s="24"/>
      <c r="S141" s="122">
        <v>0</v>
      </c>
      <c r="T141" s="122">
        <v>0</v>
      </c>
      <c r="U141" s="122">
        <f t="shared" si="25"/>
        <v>0</v>
      </c>
      <c r="V141" s="122">
        <f>N141</f>
        <v>-90</v>
      </c>
      <c r="W141" s="122">
        <f>O141</f>
        <v>1910</v>
      </c>
      <c r="X141" s="122">
        <f>P141</f>
        <v>4290</v>
      </c>
      <c r="Y141" s="123">
        <f>Q141</f>
        <v>7140</v>
      </c>
    </row>
    <row r="142" spans="1:25" customFormat="1" ht="12.6" thickBot="1" x14ac:dyDescent="0.3">
      <c r="A142" s="37" t="s">
        <v>61</v>
      </c>
      <c r="B142" s="55"/>
      <c r="C142" s="105"/>
      <c r="D142" s="106"/>
      <c r="E142" s="106"/>
      <c r="F142" s="106"/>
      <c r="G142" s="106"/>
      <c r="H142" s="106"/>
      <c r="I142" s="106"/>
      <c r="J142" s="49"/>
      <c r="K142" s="86"/>
      <c r="L142" s="86"/>
      <c r="M142" s="86"/>
      <c r="N142" s="87"/>
      <c r="O142" s="87"/>
      <c r="P142" s="87"/>
      <c r="Q142" s="87"/>
      <c r="R142" s="49"/>
      <c r="S142" s="125">
        <f>SUM(S137:S141)</f>
        <v>42910680</v>
      </c>
      <c r="T142" s="125">
        <f t="shared" ref="T142:Y142" si="33">SUM(T137:T141)</f>
        <v>45773760</v>
      </c>
      <c r="U142" s="125">
        <f t="shared" si="33"/>
        <v>88684440</v>
      </c>
      <c r="V142" s="125">
        <f t="shared" si="33"/>
        <v>94877010</v>
      </c>
      <c r="W142" s="125">
        <f t="shared" si="33"/>
        <v>96861250</v>
      </c>
      <c r="X142" s="125">
        <f t="shared" si="33"/>
        <v>86456630</v>
      </c>
      <c r="Y142" s="126">
        <f t="shared" si="33"/>
        <v>86082740</v>
      </c>
    </row>
    <row r="143" spans="1:25" customFormat="1" x14ac:dyDescent="0.25">
      <c r="A143" s="59"/>
      <c r="B143" s="57"/>
      <c r="C143" s="107"/>
      <c r="D143" s="108"/>
      <c r="E143" s="108"/>
      <c r="F143" s="108"/>
      <c r="G143" s="108"/>
      <c r="H143" s="108"/>
      <c r="I143" s="108"/>
      <c r="J143" s="58"/>
      <c r="K143" s="88"/>
      <c r="L143" s="88"/>
      <c r="M143" s="88"/>
      <c r="N143" s="82"/>
      <c r="O143" s="82"/>
      <c r="P143" s="82"/>
      <c r="Q143" s="82"/>
      <c r="R143" s="58"/>
      <c r="S143" s="127"/>
      <c r="T143" s="127"/>
      <c r="U143" s="127"/>
      <c r="V143" s="127"/>
      <c r="W143" s="127"/>
      <c r="X143" s="127"/>
      <c r="Y143" s="128"/>
    </row>
    <row r="144" spans="1:25" customFormat="1" x14ac:dyDescent="0.25">
      <c r="A144" s="27" t="s">
        <v>62</v>
      </c>
      <c r="B144" s="20"/>
      <c r="C144" s="104"/>
      <c r="D144" s="45"/>
      <c r="E144" s="45"/>
      <c r="F144" s="45"/>
      <c r="G144" s="45"/>
      <c r="H144" s="45"/>
      <c r="I144" s="45"/>
      <c r="J144" s="24"/>
      <c r="K144" s="75"/>
      <c r="L144" s="75"/>
      <c r="M144" s="75"/>
      <c r="N144" s="76"/>
      <c r="O144" s="76"/>
      <c r="P144" s="76"/>
      <c r="Q144" s="76"/>
      <c r="R144" s="24"/>
      <c r="S144" s="122"/>
      <c r="T144" s="122"/>
      <c r="U144" s="122"/>
      <c r="V144" s="122"/>
      <c r="W144" s="122"/>
      <c r="X144" s="122"/>
      <c r="Y144" s="123"/>
    </row>
    <row r="145" spans="1:25" customFormat="1" x14ac:dyDescent="0.25">
      <c r="A145" s="25">
        <v>1551</v>
      </c>
      <c r="B145" s="16" t="s">
        <v>63</v>
      </c>
      <c r="C145" s="102">
        <v>1130</v>
      </c>
      <c r="D145" s="103">
        <v>1150</v>
      </c>
      <c r="E145" s="103">
        <v>1220</v>
      </c>
      <c r="F145" s="103">
        <v>1220</v>
      </c>
      <c r="G145" s="103">
        <v>1220</v>
      </c>
      <c r="H145" s="103">
        <v>1220</v>
      </c>
      <c r="I145" s="103">
        <v>1220</v>
      </c>
      <c r="J145" s="24"/>
      <c r="K145" s="75">
        <v>105156</v>
      </c>
      <c r="L145" s="75">
        <v>21031</v>
      </c>
      <c r="M145" s="75">
        <f t="shared" ref="M145:M152" si="34">SUM(K145:L145)</f>
        <v>126187</v>
      </c>
      <c r="N145" s="76">
        <v>157118</v>
      </c>
      <c r="O145" s="76">
        <v>172594</v>
      </c>
      <c r="P145" s="76">
        <v>192800</v>
      </c>
      <c r="Q145" s="76">
        <v>223280</v>
      </c>
      <c r="R145" s="24"/>
      <c r="S145" s="122">
        <f t="shared" si="23"/>
        <v>120929400</v>
      </c>
      <c r="T145" s="122">
        <f t="shared" si="24"/>
        <v>25657820</v>
      </c>
      <c r="U145" s="122">
        <f t="shared" si="25"/>
        <v>146587220</v>
      </c>
      <c r="V145" s="122">
        <f t="shared" si="26"/>
        <v>191683960</v>
      </c>
      <c r="W145" s="122">
        <f t="shared" si="27"/>
        <v>210564680</v>
      </c>
      <c r="X145" s="122">
        <f t="shared" si="28"/>
        <v>235216000</v>
      </c>
      <c r="Y145" s="123">
        <f t="shared" si="29"/>
        <v>272401600</v>
      </c>
    </row>
    <row r="146" spans="1:25" customFormat="1" x14ac:dyDescent="0.25">
      <c r="A146" s="25">
        <v>1552</v>
      </c>
      <c r="B146" s="16" t="s">
        <v>64</v>
      </c>
      <c r="C146" s="102">
        <v>2850</v>
      </c>
      <c r="D146" s="103">
        <v>2900</v>
      </c>
      <c r="E146" s="103">
        <v>3100</v>
      </c>
      <c r="F146" s="103">
        <v>3100</v>
      </c>
      <c r="G146" s="103">
        <v>3100</v>
      </c>
      <c r="H146" s="103">
        <v>3100</v>
      </c>
      <c r="I146" s="103">
        <v>3100</v>
      </c>
      <c r="J146" s="24"/>
      <c r="K146" s="75">
        <v>70448</v>
      </c>
      <c r="L146" s="75">
        <v>14090</v>
      </c>
      <c r="M146" s="75">
        <f t="shared" si="34"/>
        <v>84538</v>
      </c>
      <c r="N146" s="76">
        <v>99709</v>
      </c>
      <c r="O146" s="76">
        <v>91788</v>
      </c>
      <c r="P146" s="76">
        <v>103891</v>
      </c>
      <c r="Q146" s="76">
        <v>104827</v>
      </c>
      <c r="R146" s="24"/>
      <c r="S146" s="122">
        <f t="shared" si="23"/>
        <v>204299200</v>
      </c>
      <c r="T146" s="122">
        <f t="shared" si="24"/>
        <v>43679000</v>
      </c>
      <c r="U146" s="122">
        <f t="shared" si="25"/>
        <v>247978200</v>
      </c>
      <c r="V146" s="122">
        <f t="shared" si="26"/>
        <v>309097900</v>
      </c>
      <c r="W146" s="122">
        <f t="shared" si="27"/>
        <v>284542800</v>
      </c>
      <c r="X146" s="122">
        <f t="shared" si="28"/>
        <v>322062100</v>
      </c>
      <c r="Y146" s="123">
        <f t="shared" si="29"/>
        <v>324963700</v>
      </c>
    </row>
    <row r="147" spans="1:25" customFormat="1" x14ac:dyDescent="0.25">
      <c r="A147" s="25">
        <v>1553</v>
      </c>
      <c r="B147" s="16" t="s">
        <v>65</v>
      </c>
      <c r="C147" s="102">
        <v>4730</v>
      </c>
      <c r="D147" s="103">
        <v>4820</v>
      </c>
      <c r="E147" s="103">
        <v>5140</v>
      </c>
      <c r="F147" s="103">
        <v>5140</v>
      </c>
      <c r="G147" s="103">
        <v>5140</v>
      </c>
      <c r="H147" s="103">
        <v>5140</v>
      </c>
      <c r="I147" s="103">
        <v>5140</v>
      </c>
      <c r="J147" s="24"/>
      <c r="K147" s="75">
        <v>53430</v>
      </c>
      <c r="L147" s="75">
        <v>10686</v>
      </c>
      <c r="M147" s="75">
        <f t="shared" si="34"/>
        <v>64116</v>
      </c>
      <c r="N147" s="76">
        <v>73133</v>
      </c>
      <c r="O147" s="76">
        <v>77228</v>
      </c>
      <c r="P147" s="76">
        <v>76377</v>
      </c>
      <c r="Q147" s="76">
        <v>64068</v>
      </c>
      <c r="R147" s="24"/>
      <c r="S147" s="122">
        <f t="shared" si="23"/>
        <v>257532600</v>
      </c>
      <c r="T147" s="122">
        <f t="shared" si="24"/>
        <v>54926040</v>
      </c>
      <c r="U147" s="122">
        <f t="shared" si="25"/>
        <v>312458640</v>
      </c>
      <c r="V147" s="122">
        <f t="shared" si="26"/>
        <v>375903620</v>
      </c>
      <c r="W147" s="122">
        <f t="shared" si="27"/>
        <v>396951920</v>
      </c>
      <c r="X147" s="122">
        <f t="shared" si="28"/>
        <v>392577780</v>
      </c>
      <c r="Y147" s="123">
        <f t="shared" si="29"/>
        <v>329309520</v>
      </c>
    </row>
    <row r="148" spans="1:25" customFormat="1" x14ac:dyDescent="0.25">
      <c r="A148" s="25">
        <v>1554</v>
      </c>
      <c r="B148" s="16" t="s">
        <v>66</v>
      </c>
      <c r="C148" s="104">
        <v>150</v>
      </c>
      <c r="D148" s="103">
        <v>150</v>
      </c>
      <c r="E148" s="103">
        <v>160</v>
      </c>
      <c r="F148" s="103">
        <v>160</v>
      </c>
      <c r="G148" s="103">
        <v>160</v>
      </c>
      <c r="H148" s="103">
        <v>160</v>
      </c>
      <c r="I148" s="103">
        <v>160</v>
      </c>
      <c r="J148" s="24"/>
      <c r="K148" s="75">
        <v>2658</v>
      </c>
      <c r="L148" s="75">
        <v>531</v>
      </c>
      <c r="M148" s="75">
        <f t="shared" si="34"/>
        <v>3189</v>
      </c>
      <c r="N148" s="76">
        <v>3972</v>
      </c>
      <c r="O148" s="76">
        <v>4363</v>
      </c>
      <c r="P148" s="76">
        <v>4874</v>
      </c>
      <c r="Q148" s="76">
        <v>5645</v>
      </c>
      <c r="R148" s="24"/>
      <c r="S148" s="122">
        <f t="shared" si="23"/>
        <v>398700</v>
      </c>
      <c r="T148" s="122">
        <f t="shared" si="24"/>
        <v>84960</v>
      </c>
      <c r="U148" s="122">
        <f t="shared" si="25"/>
        <v>483660</v>
      </c>
      <c r="V148" s="122">
        <f t="shared" si="26"/>
        <v>635520</v>
      </c>
      <c r="W148" s="122">
        <f t="shared" si="27"/>
        <v>698080</v>
      </c>
      <c r="X148" s="122">
        <f t="shared" si="28"/>
        <v>779840</v>
      </c>
      <c r="Y148" s="123">
        <f t="shared" si="29"/>
        <v>903200</v>
      </c>
    </row>
    <row r="149" spans="1:25" customFormat="1" x14ac:dyDescent="0.25">
      <c r="A149" s="25">
        <v>1555</v>
      </c>
      <c r="B149" s="16" t="s">
        <v>67</v>
      </c>
      <c r="C149" s="104">
        <v>150</v>
      </c>
      <c r="D149" s="103">
        <v>150</v>
      </c>
      <c r="E149" s="103">
        <v>160</v>
      </c>
      <c r="F149" s="103">
        <v>160</v>
      </c>
      <c r="G149" s="103">
        <v>160</v>
      </c>
      <c r="H149" s="103">
        <v>160</v>
      </c>
      <c r="I149" s="103">
        <v>160</v>
      </c>
      <c r="J149" s="24"/>
      <c r="K149" s="75">
        <v>2092</v>
      </c>
      <c r="L149" s="75">
        <v>418</v>
      </c>
      <c r="M149" s="75">
        <f t="shared" si="34"/>
        <v>2510</v>
      </c>
      <c r="N149" s="76">
        <v>2961</v>
      </c>
      <c r="O149" s="76">
        <v>2725</v>
      </c>
      <c r="P149" s="76">
        <v>3085</v>
      </c>
      <c r="Q149" s="76">
        <v>3113</v>
      </c>
      <c r="R149" s="24"/>
      <c r="S149" s="122">
        <f t="shared" si="23"/>
        <v>313800</v>
      </c>
      <c r="T149" s="122">
        <f t="shared" si="24"/>
        <v>66880</v>
      </c>
      <c r="U149" s="122">
        <f t="shared" si="25"/>
        <v>380680</v>
      </c>
      <c r="V149" s="122">
        <f t="shared" si="26"/>
        <v>473760</v>
      </c>
      <c r="W149" s="122">
        <f t="shared" si="27"/>
        <v>436000</v>
      </c>
      <c r="X149" s="122">
        <f t="shared" si="28"/>
        <v>493600</v>
      </c>
      <c r="Y149" s="123">
        <f t="shared" si="29"/>
        <v>498080</v>
      </c>
    </row>
    <row r="150" spans="1:25" customFormat="1" x14ac:dyDescent="0.25">
      <c r="A150" s="25">
        <v>1556</v>
      </c>
      <c r="B150" s="16" t="s">
        <v>68</v>
      </c>
      <c r="C150" s="104">
        <v>150</v>
      </c>
      <c r="D150" s="103">
        <v>150</v>
      </c>
      <c r="E150" s="103">
        <v>160</v>
      </c>
      <c r="F150" s="103">
        <v>160</v>
      </c>
      <c r="G150" s="103">
        <v>160</v>
      </c>
      <c r="H150" s="103">
        <v>160</v>
      </c>
      <c r="I150" s="103">
        <v>160</v>
      </c>
      <c r="J150" s="24"/>
      <c r="K150" s="75">
        <v>1420</v>
      </c>
      <c r="L150" s="75">
        <v>284</v>
      </c>
      <c r="M150" s="75">
        <f t="shared" si="34"/>
        <v>1704</v>
      </c>
      <c r="N150" s="76">
        <v>1944</v>
      </c>
      <c r="O150" s="76">
        <v>2053</v>
      </c>
      <c r="P150" s="76">
        <v>2030</v>
      </c>
      <c r="Q150" s="76">
        <v>1703</v>
      </c>
      <c r="R150" s="24"/>
      <c r="S150" s="122">
        <f t="shared" si="23"/>
        <v>213000</v>
      </c>
      <c r="T150" s="122">
        <f t="shared" si="24"/>
        <v>45440</v>
      </c>
      <c r="U150" s="122">
        <f t="shared" si="25"/>
        <v>258440</v>
      </c>
      <c r="V150" s="122">
        <f t="shared" si="26"/>
        <v>311040</v>
      </c>
      <c r="W150" s="122">
        <f t="shared" si="27"/>
        <v>328480</v>
      </c>
      <c r="X150" s="122">
        <f t="shared" si="28"/>
        <v>324800</v>
      </c>
      <c r="Y150" s="123">
        <f t="shared" si="29"/>
        <v>272480</v>
      </c>
    </row>
    <row r="151" spans="1:25" customFormat="1" x14ac:dyDescent="0.25">
      <c r="A151" s="25">
        <v>1557</v>
      </c>
      <c r="B151" s="19" t="s">
        <v>69</v>
      </c>
      <c r="C151" s="104">
        <v>700</v>
      </c>
      <c r="D151" s="103">
        <v>700</v>
      </c>
      <c r="E151" s="103">
        <v>740</v>
      </c>
      <c r="F151" s="103">
        <v>740</v>
      </c>
      <c r="G151" s="103">
        <v>740</v>
      </c>
      <c r="H151" s="103">
        <v>740</v>
      </c>
      <c r="I151" s="103">
        <v>740</v>
      </c>
      <c r="J151" s="24"/>
      <c r="K151" s="75">
        <v>9</v>
      </c>
      <c r="L151" s="75">
        <v>2</v>
      </c>
      <c r="M151" s="75">
        <f t="shared" si="34"/>
        <v>11</v>
      </c>
      <c r="N151" s="76">
        <v>13</v>
      </c>
      <c r="O151" s="76">
        <v>13</v>
      </c>
      <c r="P151" s="76">
        <v>14</v>
      </c>
      <c r="Q151" s="76">
        <v>15</v>
      </c>
      <c r="R151" s="24"/>
      <c r="S151" s="122">
        <f t="shared" si="23"/>
        <v>6300</v>
      </c>
      <c r="T151" s="122">
        <f t="shared" si="24"/>
        <v>1480</v>
      </c>
      <c r="U151" s="122">
        <f t="shared" si="25"/>
        <v>7780</v>
      </c>
      <c r="V151" s="122">
        <f t="shared" si="26"/>
        <v>9620</v>
      </c>
      <c r="W151" s="122">
        <f t="shared" si="27"/>
        <v>9620</v>
      </c>
      <c r="X151" s="122">
        <f t="shared" si="28"/>
        <v>10360</v>
      </c>
      <c r="Y151" s="123">
        <f t="shared" si="29"/>
        <v>11100</v>
      </c>
    </row>
    <row r="152" spans="1:25" customFormat="1" x14ac:dyDescent="0.25">
      <c r="A152" s="25">
        <v>1558</v>
      </c>
      <c r="B152" s="16" t="s">
        <v>70</v>
      </c>
      <c r="C152" s="104">
        <v>1640</v>
      </c>
      <c r="D152" s="103">
        <v>1640</v>
      </c>
      <c r="E152" s="103">
        <v>1740</v>
      </c>
      <c r="F152" s="103">
        <v>1740</v>
      </c>
      <c r="G152" s="103">
        <v>1740</v>
      </c>
      <c r="H152" s="103">
        <v>1740</v>
      </c>
      <c r="I152" s="103">
        <v>1740</v>
      </c>
      <c r="J152" s="24"/>
      <c r="K152" s="75">
        <v>1177</v>
      </c>
      <c r="L152" s="75">
        <v>235</v>
      </c>
      <c r="M152" s="75">
        <f t="shared" si="34"/>
        <v>1412</v>
      </c>
      <c r="N152" s="76">
        <v>1695</v>
      </c>
      <c r="O152" s="76">
        <v>1755</v>
      </c>
      <c r="P152" s="76">
        <v>1917</v>
      </c>
      <c r="Q152" s="76">
        <v>2015</v>
      </c>
      <c r="R152" s="24"/>
      <c r="S152" s="122">
        <f t="shared" si="23"/>
        <v>1930280</v>
      </c>
      <c r="T152" s="122">
        <f t="shared" si="24"/>
        <v>408900</v>
      </c>
      <c r="U152" s="122">
        <f t="shared" si="25"/>
        <v>2339180</v>
      </c>
      <c r="V152" s="122">
        <f t="shared" si="26"/>
        <v>2949300</v>
      </c>
      <c r="W152" s="122">
        <f t="shared" si="27"/>
        <v>3053700</v>
      </c>
      <c r="X152" s="122">
        <f t="shared" si="28"/>
        <v>3335580</v>
      </c>
      <c r="Y152" s="123">
        <f t="shared" si="29"/>
        <v>3506100</v>
      </c>
    </row>
    <row r="153" spans="1:25" customFormat="1" x14ac:dyDescent="0.25">
      <c r="A153" s="27" t="s">
        <v>62</v>
      </c>
      <c r="B153" s="20"/>
      <c r="C153" s="104"/>
      <c r="D153" s="45"/>
      <c r="E153" s="45"/>
      <c r="F153" s="45"/>
      <c r="G153" s="45"/>
      <c r="H153" s="45"/>
      <c r="I153" s="45"/>
      <c r="J153" s="24"/>
      <c r="K153" s="75"/>
      <c r="L153" s="75"/>
      <c r="M153" s="75"/>
      <c r="N153" s="76"/>
      <c r="O153" s="76"/>
      <c r="P153" s="76"/>
      <c r="Q153" s="76"/>
      <c r="R153" s="24"/>
      <c r="S153" s="122">
        <f>SUM(S145:S152)</f>
        <v>585623280</v>
      </c>
      <c r="T153" s="122">
        <f t="shared" ref="T153:Y153" si="35">SUM(T145:T152)</f>
        <v>124870520</v>
      </c>
      <c r="U153" s="122">
        <f t="shared" si="35"/>
        <v>710493800</v>
      </c>
      <c r="V153" s="122">
        <f t="shared" si="35"/>
        <v>881064720</v>
      </c>
      <c r="W153" s="122">
        <f t="shared" si="35"/>
        <v>896585280</v>
      </c>
      <c r="X153" s="122">
        <f t="shared" si="35"/>
        <v>954800060</v>
      </c>
      <c r="Y153" s="123">
        <f t="shared" si="35"/>
        <v>931865780</v>
      </c>
    </row>
    <row r="154" spans="1:25" customFormat="1" x14ac:dyDescent="0.25">
      <c r="A154" s="31"/>
      <c r="B154" s="20"/>
      <c r="C154" s="104"/>
      <c r="D154" s="45"/>
      <c r="E154" s="45"/>
      <c r="F154" s="45"/>
      <c r="G154" s="45"/>
      <c r="H154" s="45"/>
      <c r="I154" s="45"/>
      <c r="J154" s="24"/>
      <c r="K154" s="75"/>
      <c r="L154" s="75"/>
      <c r="M154" s="75"/>
      <c r="N154" s="76"/>
      <c r="O154" s="76"/>
      <c r="P154" s="76"/>
      <c r="Q154" s="76"/>
      <c r="R154" s="24"/>
      <c r="S154" s="122"/>
      <c r="T154" s="122"/>
      <c r="U154" s="122"/>
      <c r="V154" s="122"/>
      <c r="W154" s="122"/>
      <c r="X154" s="122"/>
      <c r="Y154" s="123"/>
    </row>
    <row r="155" spans="1:25" customFormat="1" x14ac:dyDescent="0.25">
      <c r="A155" s="27" t="s">
        <v>71</v>
      </c>
      <c r="B155" s="20"/>
      <c r="C155" s="104"/>
      <c r="D155" s="45"/>
      <c r="E155" s="45"/>
      <c r="F155" s="45"/>
      <c r="G155" s="45"/>
      <c r="H155" s="45"/>
      <c r="I155" s="45"/>
      <c r="J155" s="24"/>
      <c r="K155" s="75"/>
      <c r="L155" s="75"/>
      <c r="M155" s="75"/>
      <c r="N155" s="76"/>
      <c r="O155" s="76"/>
      <c r="P155" s="76"/>
      <c r="Q155" s="76"/>
      <c r="R155" s="24"/>
      <c r="S155" s="122"/>
      <c r="T155" s="122"/>
      <c r="U155" s="122"/>
      <c r="V155" s="122"/>
      <c r="W155" s="122"/>
      <c r="X155" s="122"/>
      <c r="Y155" s="123"/>
    </row>
    <row r="156" spans="1:25" customFormat="1" x14ac:dyDescent="0.25">
      <c r="A156" s="25">
        <v>2551</v>
      </c>
      <c r="B156" s="16" t="s">
        <v>63</v>
      </c>
      <c r="C156" s="104">
        <v>565</v>
      </c>
      <c r="D156" s="45">
        <v>575</v>
      </c>
      <c r="E156" s="45">
        <v>610</v>
      </c>
      <c r="F156" s="45">
        <v>610</v>
      </c>
      <c r="G156" s="45">
        <v>610</v>
      </c>
      <c r="H156" s="45">
        <v>610</v>
      </c>
      <c r="I156" s="45">
        <v>610</v>
      </c>
      <c r="J156" s="24"/>
      <c r="K156" s="75">
        <v>14424</v>
      </c>
      <c r="L156" s="75">
        <v>2885</v>
      </c>
      <c r="M156" s="75">
        <f t="shared" ref="M156:M163" si="36">SUM(K156:L156)</f>
        <v>17309</v>
      </c>
      <c r="N156" s="76">
        <v>21955</v>
      </c>
      <c r="O156" s="76">
        <v>23299</v>
      </c>
      <c r="P156" s="76">
        <v>26026</v>
      </c>
      <c r="Q156" s="76">
        <v>30141</v>
      </c>
      <c r="R156" s="24"/>
      <c r="S156" s="122">
        <f t="shared" si="23"/>
        <v>8293800</v>
      </c>
      <c r="T156" s="122">
        <f t="shared" si="24"/>
        <v>1759850</v>
      </c>
      <c r="U156" s="122">
        <f t="shared" si="25"/>
        <v>10053650</v>
      </c>
      <c r="V156" s="122">
        <f t="shared" si="26"/>
        <v>13392550</v>
      </c>
      <c r="W156" s="122">
        <f t="shared" si="27"/>
        <v>14212390</v>
      </c>
      <c r="X156" s="122">
        <f t="shared" si="28"/>
        <v>15875860</v>
      </c>
      <c r="Y156" s="123">
        <f t="shared" si="29"/>
        <v>18386010</v>
      </c>
    </row>
    <row r="157" spans="1:25" customFormat="1" x14ac:dyDescent="0.25">
      <c r="A157" s="25">
        <v>2552</v>
      </c>
      <c r="B157" s="16" t="s">
        <v>64</v>
      </c>
      <c r="C157" s="104">
        <v>1425</v>
      </c>
      <c r="D157" s="45">
        <v>1450</v>
      </c>
      <c r="E157" s="45">
        <v>1550</v>
      </c>
      <c r="F157" s="45">
        <v>1550</v>
      </c>
      <c r="G157" s="45">
        <v>1550</v>
      </c>
      <c r="H157" s="45">
        <v>1550</v>
      </c>
      <c r="I157" s="45">
        <v>1550</v>
      </c>
      <c r="J157" s="24"/>
      <c r="K157" s="75">
        <v>9312</v>
      </c>
      <c r="L157" s="75">
        <v>1862</v>
      </c>
      <c r="M157" s="75">
        <f t="shared" si="36"/>
        <v>11174</v>
      </c>
      <c r="N157" s="76">
        <v>12700</v>
      </c>
      <c r="O157" s="76">
        <v>11233</v>
      </c>
      <c r="P157" s="76">
        <v>11229</v>
      </c>
      <c r="Q157" s="76">
        <v>11024</v>
      </c>
      <c r="R157" s="24"/>
      <c r="S157" s="122">
        <f t="shared" si="23"/>
        <v>13502400</v>
      </c>
      <c r="T157" s="122">
        <f t="shared" si="24"/>
        <v>2886100</v>
      </c>
      <c r="U157" s="122">
        <f t="shared" si="25"/>
        <v>16388500</v>
      </c>
      <c r="V157" s="122">
        <f t="shared" si="26"/>
        <v>19685000</v>
      </c>
      <c r="W157" s="122">
        <f t="shared" si="27"/>
        <v>17411150</v>
      </c>
      <c r="X157" s="122">
        <f t="shared" si="28"/>
        <v>17404950</v>
      </c>
      <c r="Y157" s="123">
        <f t="shared" si="29"/>
        <v>17087200</v>
      </c>
    </row>
    <row r="158" spans="1:25" customFormat="1" x14ac:dyDescent="0.25">
      <c r="A158" s="25">
        <v>2553</v>
      </c>
      <c r="B158" s="16" t="s">
        <v>72</v>
      </c>
      <c r="C158" s="104">
        <v>2365</v>
      </c>
      <c r="D158" s="45">
        <v>2410</v>
      </c>
      <c r="E158" s="45">
        <v>2570</v>
      </c>
      <c r="F158" s="45">
        <v>2570</v>
      </c>
      <c r="G158" s="45">
        <v>2570</v>
      </c>
      <c r="H158" s="45">
        <v>2570</v>
      </c>
      <c r="I158" s="45">
        <v>2570</v>
      </c>
      <c r="J158" s="24"/>
      <c r="K158" s="75">
        <v>6231</v>
      </c>
      <c r="L158" s="75">
        <v>1246</v>
      </c>
      <c r="M158" s="75">
        <f t="shared" si="36"/>
        <v>7477</v>
      </c>
      <c r="N158" s="76">
        <v>8461</v>
      </c>
      <c r="O158" s="76">
        <v>8459</v>
      </c>
      <c r="P158" s="76">
        <v>7586</v>
      </c>
      <c r="Q158" s="76">
        <v>6523</v>
      </c>
      <c r="R158" s="24"/>
      <c r="S158" s="122">
        <f t="shared" si="23"/>
        <v>15016710</v>
      </c>
      <c r="T158" s="122">
        <f t="shared" si="24"/>
        <v>3202220</v>
      </c>
      <c r="U158" s="122">
        <f t="shared" si="25"/>
        <v>18218930</v>
      </c>
      <c r="V158" s="122">
        <f t="shared" si="26"/>
        <v>21744770</v>
      </c>
      <c r="W158" s="122">
        <f t="shared" si="27"/>
        <v>21739630</v>
      </c>
      <c r="X158" s="122">
        <f t="shared" si="28"/>
        <v>19496020</v>
      </c>
      <c r="Y158" s="123">
        <f t="shared" si="29"/>
        <v>16764110</v>
      </c>
    </row>
    <row r="159" spans="1:25" customFormat="1" x14ac:dyDescent="0.25">
      <c r="A159" s="25">
        <v>2554</v>
      </c>
      <c r="B159" s="16" t="s">
        <v>66</v>
      </c>
      <c r="C159" s="104">
        <v>75</v>
      </c>
      <c r="D159" s="45">
        <v>75</v>
      </c>
      <c r="E159" s="45">
        <v>80</v>
      </c>
      <c r="F159" s="103">
        <v>80</v>
      </c>
      <c r="G159" s="103">
        <v>80</v>
      </c>
      <c r="H159" s="103">
        <v>80</v>
      </c>
      <c r="I159" s="103">
        <v>80</v>
      </c>
      <c r="J159" s="24"/>
      <c r="K159" s="75">
        <v>1515</v>
      </c>
      <c r="L159" s="75">
        <v>303</v>
      </c>
      <c r="M159" s="75">
        <f t="shared" si="36"/>
        <v>1818</v>
      </c>
      <c r="N159" s="76">
        <v>2305</v>
      </c>
      <c r="O159" s="76">
        <v>2446</v>
      </c>
      <c r="P159" s="76">
        <v>2732</v>
      </c>
      <c r="Q159" s="76">
        <v>3164</v>
      </c>
      <c r="R159" s="24"/>
      <c r="S159" s="122">
        <f t="shared" si="23"/>
        <v>113625</v>
      </c>
      <c r="T159" s="122">
        <f t="shared" si="24"/>
        <v>24240</v>
      </c>
      <c r="U159" s="122">
        <f t="shared" si="25"/>
        <v>137865</v>
      </c>
      <c r="V159" s="122">
        <f t="shared" si="26"/>
        <v>184400</v>
      </c>
      <c r="W159" s="122">
        <f t="shared" si="27"/>
        <v>195680</v>
      </c>
      <c r="X159" s="122">
        <f t="shared" si="28"/>
        <v>218560</v>
      </c>
      <c r="Y159" s="123">
        <f t="shared" si="29"/>
        <v>253120</v>
      </c>
    </row>
    <row r="160" spans="1:25" customFormat="1" x14ac:dyDescent="0.25">
      <c r="A160" s="25">
        <v>2555</v>
      </c>
      <c r="B160" s="16" t="s">
        <v>67</v>
      </c>
      <c r="C160" s="104">
        <v>75</v>
      </c>
      <c r="D160" s="45">
        <v>75</v>
      </c>
      <c r="E160" s="45">
        <v>80</v>
      </c>
      <c r="F160" s="103">
        <v>80</v>
      </c>
      <c r="G160" s="103">
        <v>80</v>
      </c>
      <c r="H160" s="103">
        <v>80</v>
      </c>
      <c r="I160" s="103">
        <v>80</v>
      </c>
      <c r="J160" s="24"/>
      <c r="K160" s="75">
        <v>1025</v>
      </c>
      <c r="L160" s="75">
        <v>205</v>
      </c>
      <c r="M160" s="75">
        <f t="shared" si="36"/>
        <v>1230</v>
      </c>
      <c r="N160" s="76">
        <v>1399</v>
      </c>
      <c r="O160" s="76">
        <v>1236</v>
      </c>
      <c r="P160" s="76">
        <v>1236</v>
      </c>
      <c r="Q160" s="76">
        <v>1214</v>
      </c>
      <c r="R160" s="24"/>
      <c r="S160" s="122">
        <f t="shared" si="23"/>
        <v>76875</v>
      </c>
      <c r="T160" s="122">
        <f t="shared" si="24"/>
        <v>16400</v>
      </c>
      <c r="U160" s="122">
        <f t="shared" si="25"/>
        <v>93275</v>
      </c>
      <c r="V160" s="122">
        <f t="shared" si="26"/>
        <v>111920</v>
      </c>
      <c r="W160" s="122">
        <f t="shared" si="27"/>
        <v>98880</v>
      </c>
      <c r="X160" s="122">
        <f t="shared" si="28"/>
        <v>98880</v>
      </c>
      <c r="Y160" s="123">
        <f t="shared" si="29"/>
        <v>97120</v>
      </c>
    </row>
    <row r="161" spans="1:25" customFormat="1" x14ac:dyDescent="0.25">
      <c r="A161" s="25">
        <v>2556</v>
      </c>
      <c r="B161" s="16" t="s">
        <v>68</v>
      </c>
      <c r="C161" s="104">
        <v>75</v>
      </c>
      <c r="D161" s="45">
        <v>75</v>
      </c>
      <c r="E161" s="45">
        <v>80</v>
      </c>
      <c r="F161" s="103">
        <v>80</v>
      </c>
      <c r="G161" s="103">
        <v>80</v>
      </c>
      <c r="H161" s="103">
        <v>80</v>
      </c>
      <c r="I161" s="103">
        <v>80</v>
      </c>
      <c r="J161" s="24"/>
      <c r="K161" s="75">
        <v>691</v>
      </c>
      <c r="L161" s="75">
        <v>138</v>
      </c>
      <c r="M161" s="75">
        <f t="shared" si="36"/>
        <v>829</v>
      </c>
      <c r="N161" s="76">
        <v>938</v>
      </c>
      <c r="O161" s="76">
        <v>938</v>
      </c>
      <c r="P161" s="76">
        <v>841</v>
      </c>
      <c r="Q161" s="76">
        <v>723</v>
      </c>
      <c r="R161" s="24"/>
      <c r="S161" s="122">
        <f t="shared" si="23"/>
        <v>51825</v>
      </c>
      <c r="T161" s="122">
        <f t="shared" si="24"/>
        <v>11040</v>
      </c>
      <c r="U161" s="122">
        <f t="shared" si="25"/>
        <v>62865</v>
      </c>
      <c r="V161" s="122">
        <f t="shared" si="26"/>
        <v>75040</v>
      </c>
      <c r="W161" s="122">
        <f t="shared" si="27"/>
        <v>75040</v>
      </c>
      <c r="X161" s="122">
        <f t="shared" si="28"/>
        <v>67280</v>
      </c>
      <c r="Y161" s="123">
        <f t="shared" si="29"/>
        <v>57840</v>
      </c>
    </row>
    <row r="162" spans="1:25" customFormat="1" x14ac:dyDescent="0.25">
      <c r="A162" s="25">
        <v>2557</v>
      </c>
      <c r="B162" s="16" t="s">
        <v>69</v>
      </c>
      <c r="C162" s="104"/>
      <c r="D162" s="45"/>
      <c r="E162" s="45">
        <v>370</v>
      </c>
      <c r="F162" s="103">
        <v>370</v>
      </c>
      <c r="G162" s="103">
        <v>370</v>
      </c>
      <c r="H162" s="103">
        <v>370</v>
      </c>
      <c r="I162" s="103">
        <v>370</v>
      </c>
      <c r="J162" s="24"/>
      <c r="K162" s="75">
        <v>1</v>
      </c>
      <c r="L162" s="75">
        <v>0</v>
      </c>
      <c r="M162" s="75">
        <f t="shared" si="36"/>
        <v>1</v>
      </c>
      <c r="N162" s="76">
        <v>1</v>
      </c>
      <c r="O162" s="76">
        <v>1</v>
      </c>
      <c r="P162" s="76">
        <v>1</v>
      </c>
      <c r="Q162" s="76">
        <v>1</v>
      </c>
      <c r="R162" s="24"/>
      <c r="S162" s="122">
        <f t="shared" si="23"/>
        <v>0</v>
      </c>
      <c r="T162" s="122">
        <f t="shared" si="24"/>
        <v>0</v>
      </c>
      <c r="U162" s="122">
        <f t="shared" si="25"/>
        <v>0</v>
      </c>
      <c r="V162" s="122">
        <f t="shared" si="26"/>
        <v>370</v>
      </c>
      <c r="W162" s="122">
        <f t="shared" si="27"/>
        <v>370</v>
      </c>
      <c r="X162" s="122">
        <f t="shared" si="28"/>
        <v>370</v>
      </c>
      <c r="Y162" s="123">
        <f t="shared" si="29"/>
        <v>370</v>
      </c>
    </row>
    <row r="163" spans="1:25" customFormat="1" x14ac:dyDescent="0.25">
      <c r="A163" s="25">
        <v>2558</v>
      </c>
      <c r="B163" s="16" t="s">
        <v>70</v>
      </c>
      <c r="C163" s="104"/>
      <c r="D163" s="45"/>
      <c r="E163" s="45">
        <v>870</v>
      </c>
      <c r="F163" s="103">
        <v>870</v>
      </c>
      <c r="G163" s="103">
        <v>870</v>
      </c>
      <c r="H163" s="103">
        <v>870</v>
      </c>
      <c r="I163" s="103">
        <v>870</v>
      </c>
      <c r="J163" s="24"/>
      <c r="K163" s="75">
        <v>106</v>
      </c>
      <c r="L163" s="75">
        <v>21</v>
      </c>
      <c r="M163" s="75">
        <f t="shared" si="36"/>
        <v>127</v>
      </c>
      <c r="N163" s="76">
        <v>153</v>
      </c>
      <c r="O163" s="76">
        <v>152</v>
      </c>
      <c r="P163" s="76">
        <v>159</v>
      </c>
      <c r="Q163" s="76">
        <v>169</v>
      </c>
      <c r="R163" s="24"/>
      <c r="S163" s="122">
        <f t="shared" si="23"/>
        <v>0</v>
      </c>
      <c r="T163" s="122">
        <f t="shared" si="24"/>
        <v>18270</v>
      </c>
      <c r="U163" s="122">
        <f t="shared" si="25"/>
        <v>18270</v>
      </c>
      <c r="V163" s="122">
        <f t="shared" si="26"/>
        <v>133110</v>
      </c>
      <c r="W163" s="122">
        <f t="shared" si="27"/>
        <v>132240</v>
      </c>
      <c r="X163" s="122">
        <f t="shared" si="28"/>
        <v>138330</v>
      </c>
      <c r="Y163" s="123">
        <f t="shared" si="29"/>
        <v>147030</v>
      </c>
    </row>
    <row r="164" spans="1:25" customFormat="1" x14ac:dyDescent="0.25">
      <c r="A164" s="27" t="s">
        <v>71</v>
      </c>
      <c r="B164" s="20"/>
      <c r="C164" s="104"/>
      <c r="D164" s="45"/>
      <c r="E164" s="45"/>
      <c r="F164" s="45"/>
      <c r="G164" s="45"/>
      <c r="H164" s="45"/>
      <c r="I164" s="45"/>
      <c r="J164" s="24"/>
      <c r="K164" s="75"/>
      <c r="L164" s="75"/>
      <c r="M164" s="75"/>
      <c r="N164" s="77"/>
      <c r="O164" s="77"/>
      <c r="P164" s="89"/>
      <c r="Q164" s="89"/>
      <c r="R164" s="24"/>
      <c r="S164" s="122">
        <f>SUM(S156:S163)</f>
        <v>37055235</v>
      </c>
      <c r="T164" s="122">
        <f t="shared" ref="T164:Y164" si="37">SUM(T156:T163)</f>
        <v>7918120</v>
      </c>
      <c r="U164" s="122">
        <f t="shared" si="37"/>
        <v>44973355</v>
      </c>
      <c r="V164" s="122">
        <f t="shared" si="37"/>
        <v>55327160</v>
      </c>
      <c r="W164" s="122">
        <f t="shared" si="37"/>
        <v>53865380</v>
      </c>
      <c r="X164" s="122">
        <f t="shared" si="37"/>
        <v>53300250</v>
      </c>
      <c r="Y164" s="123">
        <f t="shared" si="37"/>
        <v>52792800</v>
      </c>
    </row>
    <row r="165" spans="1:25" customFormat="1" x14ac:dyDescent="0.25">
      <c r="A165" s="27"/>
      <c r="B165" s="20"/>
      <c r="C165" s="104"/>
      <c r="D165" s="45"/>
      <c r="E165" s="45"/>
      <c r="F165" s="45"/>
      <c r="G165" s="45"/>
      <c r="H165" s="45"/>
      <c r="I165" s="45"/>
      <c r="J165" s="24"/>
      <c r="K165" s="75"/>
      <c r="L165" s="75"/>
      <c r="M165" s="75"/>
      <c r="N165" s="77"/>
      <c r="O165" s="77"/>
      <c r="P165" s="89"/>
      <c r="Q165" s="89"/>
      <c r="R165" s="24"/>
      <c r="S165" s="122"/>
      <c r="T165" s="122"/>
      <c r="U165" s="122"/>
      <c r="V165" s="122"/>
      <c r="W165" s="122"/>
      <c r="X165" s="122"/>
      <c r="Y165" s="123"/>
    </row>
    <row r="166" spans="1:25" customFormat="1" x14ac:dyDescent="0.25">
      <c r="A166" s="27" t="s">
        <v>2</v>
      </c>
      <c r="B166" s="20"/>
      <c r="C166" s="104"/>
      <c r="D166" s="45"/>
      <c r="E166" s="45"/>
      <c r="F166" s="45"/>
      <c r="G166" s="45"/>
      <c r="H166" s="45"/>
      <c r="I166" s="45"/>
      <c r="J166" s="24"/>
      <c r="K166" s="75"/>
      <c r="L166" s="75"/>
      <c r="M166" s="75"/>
      <c r="N166" s="77"/>
      <c r="O166" s="77"/>
      <c r="P166" s="76"/>
      <c r="Q166" s="76"/>
      <c r="R166" s="24"/>
      <c r="S166" s="122"/>
      <c r="T166" s="122"/>
      <c r="U166" s="122"/>
      <c r="V166" s="122"/>
      <c r="W166" s="122"/>
      <c r="X166" s="122"/>
      <c r="Y166" s="123"/>
    </row>
    <row r="167" spans="1:25" customFormat="1" x14ac:dyDescent="0.25">
      <c r="A167" s="25">
        <v>3551</v>
      </c>
      <c r="B167" s="16" t="s">
        <v>63</v>
      </c>
      <c r="C167" s="104"/>
      <c r="D167" s="45"/>
      <c r="E167" s="45">
        <v>305</v>
      </c>
      <c r="F167" s="45">
        <v>305</v>
      </c>
      <c r="G167" s="45">
        <v>305</v>
      </c>
      <c r="H167" s="45">
        <v>305</v>
      </c>
      <c r="I167" s="45">
        <v>305</v>
      </c>
      <c r="J167" s="24"/>
      <c r="K167" s="75"/>
      <c r="L167" s="75">
        <v>7777</v>
      </c>
      <c r="M167" s="75">
        <f t="shared" ref="M167:M174" si="38">SUM(K167:L167)</f>
        <v>7777</v>
      </c>
      <c r="N167" s="77">
        <v>9864</v>
      </c>
      <c r="O167" s="77">
        <v>10467</v>
      </c>
      <c r="P167" s="77">
        <v>11693</v>
      </c>
      <c r="Q167" s="77">
        <v>13541</v>
      </c>
      <c r="R167" s="24"/>
      <c r="S167" s="122"/>
      <c r="T167" s="122">
        <f t="shared" si="24"/>
        <v>2371985</v>
      </c>
      <c r="U167" s="122">
        <f t="shared" si="25"/>
        <v>2371985</v>
      </c>
      <c r="V167" s="122">
        <f t="shared" si="26"/>
        <v>3008520</v>
      </c>
      <c r="W167" s="122">
        <f t="shared" si="27"/>
        <v>3192435</v>
      </c>
      <c r="X167" s="122">
        <f t="shared" si="28"/>
        <v>3566365</v>
      </c>
      <c r="Y167" s="123">
        <f t="shared" si="29"/>
        <v>4130005</v>
      </c>
    </row>
    <row r="168" spans="1:25" customFormat="1" x14ac:dyDescent="0.25">
      <c r="A168" s="25">
        <v>3552</v>
      </c>
      <c r="B168" s="16" t="s">
        <v>64</v>
      </c>
      <c r="C168" s="104"/>
      <c r="D168" s="45"/>
      <c r="E168" s="45">
        <v>775</v>
      </c>
      <c r="F168" s="45">
        <v>775</v>
      </c>
      <c r="G168" s="45">
        <v>775</v>
      </c>
      <c r="H168" s="45">
        <v>775</v>
      </c>
      <c r="I168" s="45">
        <v>775</v>
      </c>
      <c r="J168" s="24"/>
      <c r="K168" s="75"/>
      <c r="L168" s="75">
        <v>5020</v>
      </c>
      <c r="M168" s="75">
        <f t="shared" si="38"/>
        <v>5020</v>
      </c>
      <c r="N168" s="77">
        <v>5706</v>
      </c>
      <c r="O168" s="77">
        <v>5046</v>
      </c>
      <c r="P168" s="77">
        <v>5045</v>
      </c>
      <c r="Q168" s="77">
        <v>4956</v>
      </c>
      <c r="R168" s="24"/>
      <c r="S168" s="122"/>
      <c r="T168" s="122">
        <f t="shared" si="24"/>
        <v>3890500</v>
      </c>
      <c r="U168" s="122">
        <f t="shared" si="25"/>
        <v>3890500</v>
      </c>
      <c r="V168" s="122">
        <f t="shared" si="26"/>
        <v>4422150</v>
      </c>
      <c r="W168" s="122">
        <f t="shared" si="27"/>
        <v>3910650</v>
      </c>
      <c r="X168" s="122">
        <f t="shared" si="28"/>
        <v>3909875</v>
      </c>
      <c r="Y168" s="123">
        <f t="shared" si="29"/>
        <v>3840900</v>
      </c>
    </row>
    <row r="169" spans="1:25" customFormat="1" x14ac:dyDescent="0.25">
      <c r="A169" s="25">
        <v>3553</v>
      </c>
      <c r="B169" s="16" t="s">
        <v>72</v>
      </c>
      <c r="C169" s="104"/>
      <c r="D169" s="45"/>
      <c r="E169" s="45">
        <v>1285</v>
      </c>
      <c r="F169" s="45">
        <v>1285</v>
      </c>
      <c r="G169" s="45">
        <v>1285</v>
      </c>
      <c r="H169" s="45">
        <v>1285</v>
      </c>
      <c r="I169" s="45">
        <v>1285</v>
      </c>
      <c r="J169" s="24"/>
      <c r="K169" s="75"/>
      <c r="L169" s="75">
        <v>3359</v>
      </c>
      <c r="M169" s="75">
        <f t="shared" si="38"/>
        <v>3359</v>
      </c>
      <c r="N169" s="77">
        <v>3802</v>
      </c>
      <c r="O169" s="77">
        <v>3800</v>
      </c>
      <c r="P169" s="77">
        <v>3408</v>
      </c>
      <c r="Q169" s="77">
        <v>2931</v>
      </c>
      <c r="R169" s="24"/>
      <c r="S169" s="122"/>
      <c r="T169" s="122">
        <f t="shared" si="24"/>
        <v>4316315</v>
      </c>
      <c r="U169" s="122">
        <f t="shared" si="25"/>
        <v>4316315</v>
      </c>
      <c r="V169" s="122">
        <f t="shared" si="26"/>
        <v>4885570</v>
      </c>
      <c r="W169" s="122">
        <f t="shared" si="27"/>
        <v>4883000</v>
      </c>
      <c r="X169" s="122">
        <f t="shared" si="28"/>
        <v>4379280</v>
      </c>
      <c r="Y169" s="123">
        <f t="shared" si="29"/>
        <v>3766335</v>
      </c>
    </row>
    <row r="170" spans="1:25" customFormat="1" x14ac:dyDescent="0.25">
      <c r="A170" s="25">
        <v>3554</v>
      </c>
      <c r="B170" s="16" t="s">
        <v>66</v>
      </c>
      <c r="C170" s="104"/>
      <c r="D170" s="45"/>
      <c r="E170" s="45">
        <v>40</v>
      </c>
      <c r="F170" s="103">
        <v>40</v>
      </c>
      <c r="G170" s="103">
        <v>40</v>
      </c>
      <c r="H170" s="103">
        <v>40</v>
      </c>
      <c r="I170" s="103">
        <v>40</v>
      </c>
      <c r="J170" s="24"/>
      <c r="K170" s="75"/>
      <c r="L170" s="75">
        <v>817</v>
      </c>
      <c r="M170" s="75">
        <f t="shared" si="38"/>
        <v>817</v>
      </c>
      <c r="N170" s="77">
        <v>1036</v>
      </c>
      <c r="O170" s="77">
        <v>1099</v>
      </c>
      <c r="P170" s="77">
        <v>1228</v>
      </c>
      <c r="Q170" s="77">
        <v>1422</v>
      </c>
      <c r="R170" s="24"/>
      <c r="S170" s="122"/>
      <c r="T170" s="122">
        <f t="shared" si="24"/>
        <v>32680</v>
      </c>
      <c r="U170" s="122">
        <f t="shared" si="25"/>
        <v>32680</v>
      </c>
      <c r="V170" s="122">
        <f t="shared" si="26"/>
        <v>41440</v>
      </c>
      <c r="W170" s="122">
        <f t="shared" si="27"/>
        <v>43960</v>
      </c>
      <c r="X170" s="122">
        <f t="shared" si="28"/>
        <v>49120</v>
      </c>
      <c r="Y170" s="123">
        <f t="shared" si="29"/>
        <v>56880</v>
      </c>
    </row>
    <row r="171" spans="1:25" customFormat="1" x14ac:dyDescent="0.25">
      <c r="A171" s="25">
        <v>3555</v>
      </c>
      <c r="B171" s="16" t="s">
        <v>67</v>
      </c>
      <c r="C171" s="104"/>
      <c r="D171" s="45"/>
      <c r="E171" s="45">
        <v>40</v>
      </c>
      <c r="F171" s="103">
        <v>40</v>
      </c>
      <c r="G171" s="103">
        <v>40</v>
      </c>
      <c r="H171" s="103">
        <v>40</v>
      </c>
      <c r="I171" s="103">
        <v>40</v>
      </c>
      <c r="J171" s="24"/>
      <c r="K171" s="75"/>
      <c r="L171" s="75">
        <v>553</v>
      </c>
      <c r="M171" s="75">
        <f t="shared" si="38"/>
        <v>553</v>
      </c>
      <c r="N171" s="77">
        <v>628</v>
      </c>
      <c r="O171" s="77">
        <v>556</v>
      </c>
      <c r="P171" s="77">
        <v>556</v>
      </c>
      <c r="Q171" s="77">
        <v>545</v>
      </c>
      <c r="R171" s="24"/>
      <c r="S171" s="122"/>
      <c r="T171" s="122">
        <f t="shared" si="24"/>
        <v>22120</v>
      </c>
      <c r="U171" s="122">
        <f t="shared" si="25"/>
        <v>22120</v>
      </c>
      <c r="V171" s="122">
        <f t="shared" si="26"/>
        <v>25120</v>
      </c>
      <c r="W171" s="122">
        <f t="shared" si="27"/>
        <v>22240</v>
      </c>
      <c r="X171" s="122">
        <f t="shared" si="28"/>
        <v>22240</v>
      </c>
      <c r="Y171" s="123">
        <f t="shared" si="29"/>
        <v>21800</v>
      </c>
    </row>
    <row r="172" spans="1:25" customFormat="1" x14ac:dyDescent="0.25">
      <c r="A172" s="25">
        <v>3556</v>
      </c>
      <c r="B172" s="16" t="s">
        <v>68</v>
      </c>
      <c r="C172" s="104"/>
      <c r="D172" s="45"/>
      <c r="E172" s="45">
        <v>40</v>
      </c>
      <c r="F172" s="103">
        <v>40</v>
      </c>
      <c r="G172" s="103">
        <v>40</v>
      </c>
      <c r="H172" s="103">
        <v>40</v>
      </c>
      <c r="I172" s="103">
        <v>40</v>
      </c>
      <c r="J172" s="24"/>
      <c r="K172" s="75"/>
      <c r="L172" s="75">
        <v>373</v>
      </c>
      <c r="M172" s="75">
        <f t="shared" si="38"/>
        <v>373</v>
      </c>
      <c r="N172" s="77">
        <v>422</v>
      </c>
      <c r="O172" s="77">
        <v>421</v>
      </c>
      <c r="P172" s="77">
        <v>378</v>
      </c>
      <c r="Q172" s="77">
        <v>325</v>
      </c>
      <c r="R172" s="24"/>
      <c r="S172" s="122"/>
      <c r="T172" s="122">
        <f t="shared" si="24"/>
        <v>14920</v>
      </c>
      <c r="U172" s="122">
        <f t="shared" si="25"/>
        <v>14920</v>
      </c>
      <c r="V172" s="122">
        <f t="shared" si="26"/>
        <v>16880</v>
      </c>
      <c r="W172" s="122">
        <f t="shared" si="27"/>
        <v>16840</v>
      </c>
      <c r="X172" s="122">
        <f t="shared" si="28"/>
        <v>15120</v>
      </c>
      <c r="Y172" s="123">
        <f t="shared" si="29"/>
        <v>13000</v>
      </c>
    </row>
    <row r="173" spans="1:25" customFormat="1" x14ac:dyDescent="0.25">
      <c r="A173" s="25">
        <v>3557</v>
      </c>
      <c r="B173" s="16" t="s">
        <v>69</v>
      </c>
      <c r="C173" s="104"/>
      <c r="D173" s="45"/>
      <c r="E173" s="45">
        <v>185</v>
      </c>
      <c r="F173" s="103">
        <v>185</v>
      </c>
      <c r="G173" s="103">
        <v>185</v>
      </c>
      <c r="H173" s="103">
        <v>185</v>
      </c>
      <c r="I173" s="103">
        <v>185</v>
      </c>
      <c r="J173" s="24"/>
      <c r="K173" s="75"/>
      <c r="L173" s="75">
        <v>0</v>
      </c>
      <c r="M173" s="75">
        <f t="shared" si="38"/>
        <v>0</v>
      </c>
      <c r="N173" s="77">
        <v>1</v>
      </c>
      <c r="O173" s="77">
        <v>1</v>
      </c>
      <c r="P173" s="77">
        <v>1</v>
      </c>
      <c r="Q173" s="77">
        <v>1</v>
      </c>
      <c r="R173" s="24"/>
      <c r="S173" s="122"/>
      <c r="T173" s="122">
        <f t="shared" si="24"/>
        <v>0</v>
      </c>
      <c r="U173" s="122">
        <f t="shared" si="25"/>
        <v>0</v>
      </c>
      <c r="V173" s="122">
        <f t="shared" si="26"/>
        <v>185</v>
      </c>
      <c r="W173" s="122">
        <f t="shared" si="27"/>
        <v>185</v>
      </c>
      <c r="X173" s="122">
        <f t="shared" si="28"/>
        <v>185</v>
      </c>
      <c r="Y173" s="123">
        <f t="shared" si="29"/>
        <v>185</v>
      </c>
    </row>
    <row r="174" spans="1:25" customFormat="1" x14ac:dyDescent="0.25">
      <c r="A174" s="25">
        <v>3558</v>
      </c>
      <c r="B174" s="16" t="s">
        <v>70</v>
      </c>
      <c r="C174" s="104"/>
      <c r="D174" s="45"/>
      <c r="E174" s="45">
        <v>435</v>
      </c>
      <c r="F174" s="103">
        <v>435</v>
      </c>
      <c r="G174" s="103">
        <v>435</v>
      </c>
      <c r="H174" s="103">
        <v>435</v>
      </c>
      <c r="I174" s="103">
        <v>435</v>
      </c>
      <c r="J174" s="24"/>
      <c r="K174" s="75"/>
      <c r="L174" s="75">
        <v>57</v>
      </c>
      <c r="M174" s="75">
        <f t="shared" si="38"/>
        <v>57</v>
      </c>
      <c r="N174" s="77">
        <v>69</v>
      </c>
      <c r="O174" s="77">
        <v>69</v>
      </c>
      <c r="P174" s="77">
        <v>71</v>
      </c>
      <c r="Q174" s="77">
        <v>76</v>
      </c>
      <c r="R174" s="24"/>
      <c r="S174" s="122"/>
      <c r="T174" s="122">
        <f t="shared" si="24"/>
        <v>24795</v>
      </c>
      <c r="U174" s="122">
        <f t="shared" si="25"/>
        <v>24795</v>
      </c>
      <c r="V174" s="122">
        <f t="shared" si="26"/>
        <v>30015</v>
      </c>
      <c r="W174" s="122">
        <f t="shared" si="27"/>
        <v>30015</v>
      </c>
      <c r="X174" s="122">
        <f t="shared" si="28"/>
        <v>30885</v>
      </c>
      <c r="Y174" s="123">
        <f t="shared" si="29"/>
        <v>33060</v>
      </c>
    </row>
    <row r="175" spans="1:25" customFormat="1" x14ac:dyDescent="0.25">
      <c r="A175" s="33" t="s">
        <v>2</v>
      </c>
      <c r="B175" s="34"/>
      <c r="C175" s="104"/>
      <c r="D175" s="45"/>
      <c r="E175" s="45"/>
      <c r="F175" s="45"/>
      <c r="G175" s="45"/>
      <c r="H175" s="45"/>
      <c r="I175" s="45"/>
      <c r="J175" s="24"/>
      <c r="K175" s="75"/>
      <c r="L175" s="75"/>
      <c r="M175" s="75"/>
      <c r="N175" s="89"/>
      <c r="O175" s="89"/>
      <c r="P175" s="89"/>
      <c r="Q175" s="89"/>
      <c r="R175" s="24"/>
      <c r="S175" s="122">
        <f t="shared" ref="S175:Y175" si="39">SUM(S167:S174)</f>
        <v>0</v>
      </c>
      <c r="T175" s="122">
        <f t="shared" si="39"/>
        <v>10673315</v>
      </c>
      <c r="U175" s="122">
        <f t="shared" si="39"/>
        <v>10673315</v>
      </c>
      <c r="V175" s="122">
        <f t="shared" si="39"/>
        <v>12429880</v>
      </c>
      <c r="W175" s="122">
        <f t="shared" si="39"/>
        <v>12099325</v>
      </c>
      <c r="X175" s="122">
        <f t="shared" si="39"/>
        <v>11973070</v>
      </c>
      <c r="Y175" s="123">
        <f t="shared" si="39"/>
        <v>11862165</v>
      </c>
    </row>
    <row r="176" spans="1:25" customFormat="1" x14ac:dyDescent="0.25">
      <c r="A176" s="25">
        <v>1559</v>
      </c>
      <c r="B176" s="16" t="s">
        <v>205</v>
      </c>
      <c r="C176" s="109" t="s">
        <v>213</v>
      </c>
      <c r="D176" s="109" t="s">
        <v>213</v>
      </c>
      <c r="E176" s="109" t="s">
        <v>213</v>
      </c>
      <c r="F176" s="109" t="s">
        <v>213</v>
      </c>
      <c r="G176" s="109" t="s">
        <v>213</v>
      </c>
      <c r="H176" s="109" t="s">
        <v>213</v>
      </c>
      <c r="I176" s="109" t="s">
        <v>213</v>
      </c>
      <c r="J176" s="24"/>
      <c r="K176" s="90">
        <v>2082238</v>
      </c>
      <c r="L176" s="90">
        <v>2915133</v>
      </c>
      <c r="M176" s="90">
        <v>4997371</v>
      </c>
      <c r="N176" s="91">
        <v>0</v>
      </c>
      <c r="O176" s="91">
        <v>0</v>
      </c>
      <c r="P176" s="91">
        <v>0</v>
      </c>
      <c r="Q176" s="91">
        <v>0</v>
      </c>
      <c r="R176" s="24"/>
      <c r="S176" s="122">
        <f>K176</f>
        <v>2082238</v>
      </c>
      <c r="T176" s="122">
        <f>L176</f>
        <v>2915133</v>
      </c>
      <c r="U176" s="122">
        <f>M176</f>
        <v>4997371</v>
      </c>
      <c r="V176" s="122">
        <v>0</v>
      </c>
      <c r="W176" s="122">
        <v>0</v>
      </c>
      <c r="X176" s="122">
        <v>0</v>
      </c>
      <c r="Y176" s="123">
        <v>0</v>
      </c>
    </row>
    <row r="177" spans="1:25" customFormat="1" x14ac:dyDescent="0.25">
      <c r="A177" s="27" t="s">
        <v>9</v>
      </c>
      <c r="B177" s="20"/>
      <c r="C177" s="104"/>
      <c r="D177" s="45"/>
      <c r="E177" s="45"/>
      <c r="F177" s="45"/>
      <c r="G177" s="45"/>
      <c r="H177" s="45"/>
      <c r="I177" s="45"/>
      <c r="J177" s="24"/>
      <c r="K177" s="75"/>
      <c r="L177" s="75"/>
      <c r="M177" s="75"/>
      <c r="N177" s="89"/>
      <c r="O177" s="89"/>
      <c r="P177" s="89"/>
      <c r="Q177" s="89"/>
      <c r="R177" s="24"/>
      <c r="S177" s="122">
        <f>S153+S164+S175+S176</f>
        <v>624760753</v>
      </c>
      <c r="T177" s="122">
        <f t="shared" ref="T177:Y177" si="40">T153+T164+T175+T176</f>
        <v>146377088</v>
      </c>
      <c r="U177" s="122">
        <f t="shared" si="40"/>
        <v>771137841</v>
      </c>
      <c r="V177" s="122">
        <f t="shared" si="40"/>
        <v>948821760</v>
      </c>
      <c r="W177" s="122">
        <f t="shared" si="40"/>
        <v>962549985</v>
      </c>
      <c r="X177" s="122">
        <f t="shared" si="40"/>
        <v>1020073380</v>
      </c>
      <c r="Y177" s="123">
        <f t="shared" si="40"/>
        <v>996520745</v>
      </c>
    </row>
    <row r="178" spans="1:25" customFormat="1" x14ac:dyDescent="0.25">
      <c r="A178" s="31"/>
      <c r="B178" s="20"/>
      <c r="C178" s="104"/>
      <c r="D178" s="45"/>
      <c r="E178" s="45"/>
      <c r="F178" s="45"/>
      <c r="G178" s="45"/>
      <c r="H178" s="45"/>
      <c r="I178" s="45"/>
      <c r="J178" s="24"/>
      <c r="K178" s="75"/>
      <c r="L178" s="75"/>
      <c r="M178" s="75"/>
      <c r="N178" s="89"/>
      <c r="O178" s="89"/>
      <c r="P178" s="89"/>
      <c r="Q178" s="89"/>
      <c r="R178" s="24"/>
      <c r="S178" s="122"/>
      <c r="T178" s="122"/>
      <c r="U178" s="122"/>
      <c r="V178" s="122"/>
      <c r="W178" s="122"/>
      <c r="X178" s="122"/>
      <c r="Y178" s="123"/>
    </row>
    <row r="179" spans="1:25" customFormat="1" x14ac:dyDescent="0.25">
      <c r="A179" s="27" t="s">
        <v>73</v>
      </c>
      <c r="B179" s="20"/>
      <c r="C179" s="104"/>
      <c r="D179" s="45"/>
      <c r="E179" s="45"/>
      <c r="F179" s="45"/>
      <c r="G179" s="45"/>
      <c r="H179" s="45"/>
      <c r="I179" s="45"/>
      <c r="J179" s="24"/>
      <c r="K179" s="75"/>
      <c r="L179" s="75"/>
      <c r="M179" s="75"/>
      <c r="N179" s="89"/>
      <c r="O179" s="89"/>
      <c r="P179" s="89"/>
      <c r="Q179" s="89"/>
      <c r="R179" s="24"/>
      <c r="S179" s="122"/>
      <c r="T179" s="122"/>
      <c r="U179" s="122"/>
      <c r="V179" s="122"/>
      <c r="W179" s="122"/>
      <c r="X179" s="122"/>
      <c r="Y179" s="123"/>
    </row>
    <row r="180" spans="1:25" customFormat="1" x14ac:dyDescent="0.25">
      <c r="A180" s="25">
        <v>1251</v>
      </c>
      <c r="B180" s="16" t="s">
        <v>74</v>
      </c>
      <c r="C180" s="102">
        <v>150</v>
      </c>
      <c r="D180" s="103">
        <v>150</v>
      </c>
      <c r="E180" s="103">
        <v>160</v>
      </c>
      <c r="F180" s="103">
        <v>160</v>
      </c>
      <c r="G180" s="103">
        <v>160</v>
      </c>
      <c r="H180" s="103">
        <v>160</v>
      </c>
      <c r="I180" s="103">
        <v>160</v>
      </c>
      <c r="J180" s="24"/>
      <c r="K180" s="75">
        <v>79860</v>
      </c>
      <c r="L180" s="75">
        <v>39930</v>
      </c>
      <c r="M180" s="75">
        <f>SUM(K180:L180)</f>
        <v>119790</v>
      </c>
      <c r="N180" s="76">
        <v>112263</v>
      </c>
      <c r="O180" s="76">
        <v>128298</v>
      </c>
      <c r="P180" s="76">
        <v>119313</v>
      </c>
      <c r="Q180" s="76">
        <v>120476</v>
      </c>
      <c r="R180" s="24"/>
      <c r="S180" s="122">
        <f>K180*D180</f>
        <v>11979000</v>
      </c>
      <c r="T180" s="122">
        <f t="shared" ref="T180:T234" si="41">L180*E180</f>
        <v>6388800</v>
      </c>
      <c r="U180" s="122">
        <f t="shared" ref="U180:U234" si="42">T180+S180</f>
        <v>18367800</v>
      </c>
      <c r="V180" s="122">
        <f t="shared" ref="V180:V234" si="43">N180*F180</f>
        <v>17962080</v>
      </c>
      <c r="W180" s="122">
        <f t="shared" ref="W180:W234" si="44">O180*G180</f>
        <v>20527680</v>
      </c>
      <c r="X180" s="122">
        <f t="shared" ref="X180:X234" si="45">P180*H180</f>
        <v>19090080</v>
      </c>
      <c r="Y180" s="123">
        <f t="shared" ref="Y180:Y234" si="46">Q180*I180</f>
        <v>19276160</v>
      </c>
    </row>
    <row r="181" spans="1:25" customFormat="1" x14ac:dyDescent="0.25">
      <c r="A181" s="25">
        <v>1252</v>
      </c>
      <c r="B181" s="16" t="s">
        <v>75</v>
      </c>
      <c r="C181" s="102">
        <v>560</v>
      </c>
      <c r="D181" s="103">
        <v>570</v>
      </c>
      <c r="E181" s="103">
        <v>600</v>
      </c>
      <c r="F181" s="103">
        <v>600</v>
      </c>
      <c r="G181" s="103">
        <v>600</v>
      </c>
      <c r="H181" s="103">
        <v>600</v>
      </c>
      <c r="I181" s="103">
        <v>600</v>
      </c>
      <c r="J181" s="24"/>
      <c r="K181" s="75">
        <v>35456</v>
      </c>
      <c r="L181" s="75">
        <v>17728</v>
      </c>
      <c r="M181" s="75">
        <f>SUM(K181:L181)</f>
        <v>53184</v>
      </c>
      <c r="N181" s="76">
        <v>49841</v>
      </c>
      <c r="O181" s="76">
        <v>56960</v>
      </c>
      <c r="P181" s="76">
        <v>52971</v>
      </c>
      <c r="Q181" s="76">
        <v>53487</v>
      </c>
      <c r="R181" s="24"/>
      <c r="S181" s="122">
        <f>K181*D181</f>
        <v>20209920</v>
      </c>
      <c r="T181" s="122">
        <f t="shared" si="41"/>
        <v>10636800</v>
      </c>
      <c r="U181" s="122">
        <f t="shared" si="42"/>
        <v>30846720</v>
      </c>
      <c r="V181" s="122">
        <f t="shared" si="43"/>
        <v>29904600</v>
      </c>
      <c r="W181" s="122">
        <f t="shared" si="44"/>
        <v>34176000</v>
      </c>
      <c r="X181" s="122">
        <f t="shared" si="45"/>
        <v>31782600</v>
      </c>
      <c r="Y181" s="123">
        <f t="shared" si="46"/>
        <v>32092200</v>
      </c>
    </row>
    <row r="182" spans="1:25" customFormat="1" x14ac:dyDescent="0.25">
      <c r="A182" s="25">
        <v>1253</v>
      </c>
      <c r="B182" s="16" t="s">
        <v>76</v>
      </c>
      <c r="C182" s="102">
        <v>1270</v>
      </c>
      <c r="D182" s="103">
        <v>1300</v>
      </c>
      <c r="E182" s="103">
        <v>1400</v>
      </c>
      <c r="F182" s="103">
        <v>1400</v>
      </c>
      <c r="G182" s="103">
        <v>1400</v>
      </c>
      <c r="H182" s="103">
        <v>1400</v>
      </c>
      <c r="I182" s="103">
        <v>1400</v>
      </c>
      <c r="J182" s="24"/>
      <c r="K182" s="75">
        <v>33512</v>
      </c>
      <c r="L182" s="75">
        <v>16756</v>
      </c>
      <c r="M182" s="75">
        <f>SUM(K182:L182)</f>
        <v>50268</v>
      </c>
      <c r="N182" s="76">
        <v>47109</v>
      </c>
      <c r="O182" s="76">
        <v>53838</v>
      </c>
      <c r="P182" s="76">
        <v>50068</v>
      </c>
      <c r="Q182" s="76">
        <v>50556</v>
      </c>
      <c r="R182" s="24"/>
      <c r="S182" s="122">
        <f>K182*D182</f>
        <v>43565600</v>
      </c>
      <c r="T182" s="122">
        <f t="shared" si="41"/>
        <v>23458400</v>
      </c>
      <c r="U182" s="122">
        <f t="shared" si="42"/>
        <v>67024000</v>
      </c>
      <c r="V182" s="122">
        <f t="shared" si="43"/>
        <v>65952600</v>
      </c>
      <c r="W182" s="122">
        <f t="shared" si="44"/>
        <v>75373200</v>
      </c>
      <c r="X182" s="122">
        <f t="shared" si="45"/>
        <v>70095200</v>
      </c>
      <c r="Y182" s="123">
        <f t="shared" si="46"/>
        <v>70778400</v>
      </c>
    </row>
    <row r="183" spans="1:25" customFormat="1" x14ac:dyDescent="0.25">
      <c r="A183" s="25">
        <v>1254</v>
      </c>
      <c r="B183" s="16" t="s">
        <v>77</v>
      </c>
      <c r="C183" s="102">
        <v>1980</v>
      </c>
      <c r="D183" s="103">
        <v>2030</v>
      </c>
      <c r="E183" s="103">
        <v>2200</v>
      </c>
      <c r="F183" s="103">
        <v>2200</v>
      </c>
      <c r="G183" s="103">
        <v>2200</v>
      </c>
      <c r="H183" s="103">
        <v>2200</v>
      </c>
      <c r="I183" s="103">
        <v>2200</v>
      </c>
      <c r="J183" s="24"/>
      <c r="K183" s="75">
        <v>2295</v>
      </c>
      <c r="L183" s="75">
        <v>1148</v>
      </c>
      <c r="M183" s="75">
        <v>3443</v>
      </c>
      <c r="N183" s="76">
        <v>3227</v>
      </c>
      <c r="O183" s="76">
        <v>3688</v>
      </c>
      <c r="P183" s="76">
        <v>3429</v>
      </c>
      <c r="Q183" s="76">
        <v>3463</v>
      </c>
      <c r="R183" s="24"/>
      <c r="S183" s="122">
        <f>K183*D183</f>
        <v>4658850</v>
      </c>
      <c r="T183" s="122">
        <f t="shared" si="41"/>
        <v>2525600</v>
      </c>
      <c r="U183" s="122">
        <f t="shared" si="42"/>
        <v>7184450</v>
      </c>
      <c r="V183" s="122">
        <f t="shared" si="43"/>
        <v>7099400</v>
      </c>
      <c r="W183" s="122">
        <f t="shared" si="44"/>
        <v>8113600</v>
      </c>
      <c r="X183" s="122">
        <f t="shared" si="45"/>
        <v>7543800</v>
      </c>
      <c r="Y183" s="123">
        <f t="shared" si="46"/>
        <v>7618600</v>
      </c>
    </row>
    <row r="184" spans="1:25" customFormat="1" x14ac:dyDescent="0.25">
      <c r="A184" s="25">
        <v>1255</v>
      </c>
      <c r="B184" s="16" t="s">
        <v>78</v>
      </c>
      <c r="C184" s="102">
        <v>2690</v>
      </c>
      <c r="D184" s="103">
        <v>2760</v>
      </c>
      <c r="E184" s="103">
        <v>3000</v>
      </c>
      <c r="F184" s="103">
        <v>3000</v>
      </c>
      <c r="G184" s="103">
        <v>3000</v>
      </c>
      <c r="H184" s="103">
        <v>3000</v>
      </c>
      <c r="I184" s="103">
        <v>3000</v>
      </c>
      <c r="J184" s="24"/>
      <c r="K184" s="75">
        <v>2855</v>
      </c>
      <c r="L184" s="75">
        <v>1428</v>
      </c>
      <c r="M184" s="75">
        <f>SUM(K184:L184)</f>
        <v>4283</v>
      </c>
      <c r="N184" s="76">
        <v>4013</v>
      </c>
      <c r="O184" s="76">
        <v>4587</v>
      </c>
      <c r="P184" s="76">
        <v>4265</v>
      </c>
      <c r="Q184" s="76">
        <v>4307</v>
      </c>
      <c r="R184" s="24"/>
      <c r="S184" s="122">
        <f>K184*D184</f>
        <v>7879800</v>
      </c>
      <c r="T184" s="122">
        <f t="shared" si="41"/>
        <v>4284000</v>
      </c>
      <c r="U184" s="122">
        <f t="shared" si="42"/>
        <v>12163800</v>
      </c>
      <c r="V184" s="122">
        <f t="shared" si="43"/>
        <v>12039000</v>
      </c>
      <c r="W184" s="122">
        <f t="shared" si="44"/>
        <v>13761000</v>
      </c>
      <c r="X184" s="122">
        <f t="shared" si="45"/>
        <v>12795000</v>
      </c>
      <c r="Y184" s="123">
        <f t="shared" si="46"/>
        <v>12921000</v>
      </c>
    </row>
    <row r="185" spans="1:25" customFormat="1" x14ac:dyDescent="0.25">
      <c r="A185" s="35" t="s">
        <v>73</v>
      </c>
      <c r="B185" s="20"/>
      <c r="C185" s="104"/>
      <c r="D185" s="45"/>
      <c r="E185" s="45"/>
      <c r="F185" s="45"/>
      <c r="G185" s="45"/>
      <c r="H185" s="45"/>
      <c r="I185" s="45"/>
      <c r="J185" s="24"/>
      <c r="K185" s="75"/>
      <c r="L185" s="75"/>
      <c r="M185" s="75"/>
      <c r="N185" s="76"/>
      <c r="O185" s="76"/>
      <c r="P185" s="76"/>
      <c r="Q185" s="76"/>
      <c r="R185" s="24"/>
      <c r="S185" s="122">
        <f>SUM(S180:S184)</f>
        <v>88293170</v>
      </c>
      <c r="T185" s="122">
        <f t="shared" ref="T185:Y185" si="47">SUM(T180:T184)</f>
        <v>47293600</v>
      </c>
      <c r="U185" s="122">
        <f t="shared" si="47"/>
        <v>135586770</v>
      </c>
      <c r="V185" s="122">
        <f t="shared" si="47"/>
        <v>132957680</v>
      </c>
      <c r="W185" s="122">
        <f t="shared" si="47"/>
        <v>151951480</v>
      </c>
      <c r="X185" s="122">
        <f t="shared" si="47"/>
        <v>141306680</v>
      </c>
      <c r="Y185" s="123">
        <f t="shared" si="47"/>
        <v>142686360</v>
      </c>
    </row>
    <row r="186" spans="1:25" customFormat="1" x14ac:dyDescent="0.25">
      <c r="A186" s="35"/>
      <c r="B186" s="20"/>
      <c r="C186" s="104"/>
      <c r="D186" s="45"/>
      <c r="E186" s="45"/>
      <c r="F186" s="45"/>
      <c r="G186" s="45"/>
      <c r="H186" s="45"/>
      <c r="I186" s="45"/>
      <c r="J186" s="24"/>
      <c r="K186" s="75"/>
      <c r="L186" s="75"/>
      <c r="M186" s="75"/>
      <c r="N186" s="76"/>
      <c r="O186" s="76"/>
      <c r="P186" s="76"/>
      <c r="Q186" s="76"/>
      <c r="R186" s="24"/>
      <c r="S186" s="122"/>
      <c r="T186" s="122"/>
      <c r="U186" s="122"/>
      <c r="V186" s="122"/>
      <c r="W186" s="122"/>
      <c r="X186" s="122"/>
      <c r="Y186" s="123"/>
    </row>
    <row r="187" spans="1:25" customFormat="1" x14ac:dyDescent="0.25">
      <c r="A187" s="35" t="s">
        <v>79</v>
      </c>
      <c r="B187" s="20"/>
      <c r="C187" s="104"/>
      <c r="D187" s="45"/>
      <c r="E187" s="45"/>
      <c r="F187" s="45"/>
      <c r="G187" s="45"/>
      <c r="H187" s="45"/>
      <c r="I187" s="45"/>
      <c r="J187" s="24"/>
      <c r="K187" s="75"/>
      <c r="L187" s="75"/>
      <c r="M187" s="75"/>
      <c r="N187" s="76"/>
      <c r="O187" s="76"/>
      <c r="P187" s="76"/>
      <c r="Q187" s="76"/>
      <c r="R187" s="24"/>
      <c r="S187" s="122"/>
      <c r="T187" s="122"/>
      <c r="U187" s="122"/>
      <c r="V187" s="122"/>
      <c r="W187" s="122"/>
      <c r="X187" s="122"/>
      <c r="Y187" s="123"/>
    </row>
    <row r="188" spans="1:25" customFormat="1" x14ac:dyDescent="0.25">
      <c r="A188" s="25">
        <v>2251</v>
      </c>
      <c r="B188" s="16" t="s">
        <v>74</v>
      </c>
      <c r="C188" s="104">
        <v>75</v>
      </c>
      <c r="D188" s="45">
        <v>75</v>
      </c>
      <c r="E188" s="45">
        <v>80</v>
      </c>
      <c r="F188" s="103">
        <v>80</v>
      </c>
      <c r="G188" s="103">
        <v>80</v>
      </c>
      <c r="H188" s="103">
        <v>80</v>
      </c>
      <c r="I188" s="103">
        <v>80</v>
      </c>
      <c r="J188" s="24"/>
      <c r="K188" s="75">
        <v>19338</v>
      </c>
      <c r="L188" s="75">
        <v>9669</v>
      </c>
      <c r="M188" s="75">
        <f>SUM(K188:L188)</f>
        <v>29007</v>
      </c>
      <c r="N188" s="76">
        <v>27184</v>
      </c>
      <c r="O188" s="76">
        <v>31067</v>
      </c>
      <c r="P188" s="76">
        <v>28892</v>
      </c>
      <c r="Q188" s="76">
        <v>29173</v>
      </c>
      <c r="R188" s="24"/>
      <c r="S188" s="122">
        <f>K188*D188</f>
        <v>1450350</v>
      </c>
      <c r="T188" s="122">
        <f t="shared" si="41"/>
        <v>773520</v>
      </c>
      <c r="U188" s="122">
        <f t="shared" si="42"/>
        <v>2223870</v>
      </c>
      <c r="V188" s="122">
        <f t="shared" si="43"/>
        <v>2174720</v>
      </c>
      <c r="W188" s="122">
        <f t="shared" si="44"/>
        <v>2485360</v>
      </c>
      <c r="X188" s="122">
        <f t="shared" si="45"/>
        <v>2311360</v>
      </c>
      <c r="Y188" s="123">
        <f t="shared" si="46"/>
        <v>2333840</v>
      </c>
    </row>
    <row r="189" spans="1:25" customFormat="1" x14ac:dyDescent="0.25">
      <c r="A189" s="25">
        <v>2252</v>
      </c>
      <c r="B189" s="16" t="s">
        <v>75</v>
      </c>
      <c r="C189" s="104">
        <v>280</v>
      </c>
      <c r="D189" s="45">
        <v>285</v>
      </c>
      <c r="E189" s="45">
        <v>300</v>
      </c>
      <c r="F189" s="103">
        <v>300</v>
      </c>
      <c r="G189" s="103">
        <v>300</v>
      </c>
      <c r="H189" s="103">
        <v>300</v>
      </c>
      <c r="I189" s="103">
        <v>300</v>
      </c>
      <c r="J189" s="24"/>
      <c r="K189" s="75">
        <v>10668</v>
      </c>
      <c r="L189" s="75">
        <v>5344</v>
      </c>
      <c r="M189" s="75">
        <v>16032</v>
      </c>
      <c r="N189" s="76">
        <v>15024</v>
      </c>
      <c r="O189" s="76">
        <v>17171</v>
      </c>
      <c r="P189" s="76">
        <v>15968</v>
      </c>
      <c r="Q189" s="76">
        <v>16124</v>
      </c>
      <c r="R189" s="24"/>
      <c r="S189" s="122">
        <f>K189*D189</f>
        <v>3040380</v>
      </c>
      <c r="T189" s="122">
        <f t="shared" si="41"/>
        <v>1603200</v>
      </c>
      <c r="U189" s="122">
        <f t="shared" si="42"/>
        <v>4643580</v>
      </c>
      <c r="V189" s="122">
        <f t="shared" si="43"/>
        <v>4507200</v>
      </c>
      <c r="W189" s="122">
        <f t="shared" si="44"/>
        <v>5151300</v>
      </c>
      <c r="X189" s="122">
        <f t="shared" si="45"/>
        <v>4790400</v>
      </c>
      <c r="Y189" s="123">
        <f t="shared" si="46"/>
        <v>4837200</v>
      </c>
    </row>
    <row r="190" spans="1:25" customFormat="1" x14ac:dyDescent="0.25">
      <c r="A190" s="25">
        <v>2253</v>
      </c>
      <c r="B190" s="16" t="s">
        <v>76</v>
      </c>
      <c r="C190" s="104">
        <v>635</v>
      </c>
      <c r="D190" s="45">
        <v>650</v>
      </c>
      <c r="E190" s="45">
        <v>700</v>
      </c>
      <c r="F190" s="103">
        <v>700</v>
      </c>
      <c r="G190" s="103">
        <v>700</v>
      </c>
      <c r="H190" s="103">
        <v>700</v>
      </c>
      <c r="I190" s="103">
        <v>700</v>
      </c>
      <c r="J190" s="24"/>
      <c r="K190" s="75">
        <v>16482</v>
      </c>
      <c r="L190" s="75">
        <v>8241</v>
      </c>
      <c r="M190" s="75">
        <v>24723</v>
      </c>
      <c r="N190" s="76">
        <v>23169</v>
      </c>
      <c r="O190" s="76">
        <v>26479</v>
      </c>
      <c r="P190" s="76">
        <v>24625</v>
      </c>
      <c r="Q190" s="76">
        <v>24864</v>
      </c>
      <c r="R190" s="24"/>
      <c r="S190" s="122">
        <f>K190*D190</f>
        <v>10713300</v>
      </c>
      <c r="T190" s="122">
        <f t="shared" si="41"/>
        <v>5768700</v>
      </c>
      <c r="U190" s="122">
        <f t="shared" si="42"/>
        <v>16482000</v>
      </c>
      <c r="V190" s="122">
        <f t="shared" si="43"/>
        <v>16218300</v>
      </c>
      <c r="W190" s="122">
        <f t="shared" si="44"/>
        <v>18535300</v>
      </c>
      <c r="X190" s="122">
        <f t="shared" si="45"/>
        <v>17237500</v>
      </c>
      <c r="Y190" s="123">
        <f t="shared" si="46"/>
        <v>17404800</v>
      </c>
    </row>
    <row r="191" spans="1:25" customFormat="1" x14ac:dyDescent="0.25">
      <c r="A191" s="25">
        <v>2254</v>
      </c>
      <c r="B191" s="16" t="s">
        <v>77</v>
      </c>
      <c r="C191" s="104">
        <v>990</v>
      </c>
      <c r="D191" s="45">
        <v>1015</v>
      </c>
      <c r="E191" s="45">
        <v>1100</v>
      </c>
      <c r="F191" s="103">
        <v>1100</v>
      </c>
      <c r="G191" s="103">
        <v>1100</v>
      </c>
      <c r="H191" s="103">
        <v>1100</v>
      </c>
      <c r="I191" s="103">
        <v>1100</v>
      </c>
      <c r="J191" s="24"/>
      <c r="K191" s="75">
        <v>1209</v>
      </c>
      <c r="L191" s="75">
        <v>604</v>
      </c>
      <c r="M191" s="75">
        <v>1813</v>
      </c>
      <c r="N191" s="76">
        <v>1699</v>
      </c>
      <c r="O191" s="76">
        <v>1942</v>
      </c>
      <c r="P191" s="76">
        <v>1806</v>
      </c>
      <c r="Q191" s="76">
        <v>1824</v>
      </c>
      <c r="R191" s="24"/>
      <c r="S191" s="122">
        <f>K191*D191</f>
        <v>1227135</v>
      </c>
      <c r="T191" s="122">
        <f t="shared" si="41"/>
        <v>664400</v>
      </c>
      <c r="U191" s="122">
        <f t="shared" si="42"/>
        <v>1891535</v>
      </c>
      <c r="V191" s="122">
        <f t="shared" si="43"/>
        <v>1868900</v>
      </c>
      <c r="W191" s="122">
        <f t="shared" si="44"/>
        <v>2136200</v>
      </c>
      <c r="X191" s="122">
        <f t="shared" si="45"/>
        <v>1986600</v>
      </c>
      <c r="Y191" s="123">
        <f t="shared" si="46"/>
        <v>2006400</v>
      </c>
    </row>
    <row r="192" spans="1:25" customFormat="1" x14ac:dyDescent="0.25">
      <c r="A192" s="25">
        <v>2255</v>
      </c>
      <c r="B192" s="16" t="s">
        <v>78</v>
      </c>
      <c r="C192" s="104">
        <v>1345</v>
      </c>
      <c r="D192" s="45">
        <v>1380</v>
      </c>
      <c r="E192" s="45">
        <v>1500</v>
      </c>
      <c r="F192" s="103">
        <v>1500</v>
      </c>
      <c r="G192" s="103">
        <v>1500</v>
      </c>
      <c r="H192" s="103">
        <v>1500</v>
      </c>
      <c r="I192" s="103">
        <v>1500</v>
      </c>
      <c r="J192" s="24"/>
      <c r="K192" s="75">
        <v>1844</v>
      </c>
      <c r="L192" s="75">
        <v>922</v>
      </c>
      <c r="M192" s="75">
        <f>SUM(K192:L192)</f>
        <v>2766</v>
      </c>
      <c r="N192" s="76">
        <v>2592</v>
      </c>
      <c r="O192" s="76">
        <v>2962</v>
      </c>
      <c r="P192" s="76">
        <v>2755</v>
      </c>
      <c r="Q192" s="76">
        <v>2781</v>
      </c>
      <c r="R192" s="24"/>
      <c r="S192" s="122">
        <f>K192*D192</f>
        <v>2544720</v>
      </c>
      <c r="T192" s="122">
        <f t="shared" si="41"/>
        <v>1383000</v>
      </c>
      <c r="U192" s="122">
        <f t="shared" si="42"/>
        <v>3927720</v>
      </c>
      <c r="V192" s="122">
        <f t="shared" si="43"/>
        <v>3888000</v>
      </c>
      <c r="W192" s="122">
        <f t="shared" si="44"/>
        <v>4443000</v>
      </c>
      <c r="X192" s="122">
        <f t="shared" si="45"/>
        <v>4132500</v>
      </c>
      <c r="Y192" s="123">
        <f t="shared" si="46"/>
        <v>4171500</v>
      </c>
    </row>
    <row r="193" spans="1:25" customFormat="1" x14ac:dyDescent="0.25">
      <c r="A193" s="35" t="s">
        <v>79</v>
      </c>
      <c r="B193" s="20"/>
      <c r="C193" s="104"/>
      <c r="D193" s="45"/>
      <c r="E193" s="45"/>
      <c r="F193" s="45"/>
      <c r="G193" s="45"/>
      <c r="H193" s="45"/>
      <c r="I193" s="45"/>
      <c r="J193" s="24"/>
      <c r="K193" s="75"/>
      <c r="L193" s="75"/>
      <c r="M193" s="75"/>
      <c r="N193" s="76"/>
      <c r="O193" s="76"/>
      <c r="P193" s="76"/>
      <c r="Q193" s="76"/>
      <c r="R193" s="24"/>
      <c r="S193" s="122">
        <f>SUM(S188:S192)</f>
        <v>18975885</v>
      </c>
      <c r="T193" s="122">
        <f t="shared" ref="T193:Y193" si="48">SUM(T188:T192)</f>
        <v>10192820</v>
      </c>
      <c r="U193" s="122">
        <f t="shared" si="48"/>
        <v>29168705</v>
      </c>
      <c r="V193" s="122">
        <f t="shared" si="48"/>
        <v>28657120</v>
      </c>
      <c r="W193" s="122">
        <f t="shared" si="48"/>
        <v>32751160</v>
      </c>
      <c r="X193" s="122">
        <f t="shared" si="48"/>
        <v>30458360</v>
      </c>
      <c r="Y193" s="123">
        <f t="shared" si="48"/>
        <v>30753740</v>
      </c>
    </row>
    <row r="194" spans="1:25" customFormat="1" x14ac:dyDescent="0.25">
      <c r="A194" s="35"/>
      <c r="B194" s="20"/>
      <c r="C194" s="104"/>
      <c r="D194" s="45"/>
      <c r="E194" s="45"/>
      <c r="F194" s="45"/>
      <c r="G194" s="45"/>
      <c r="H194" s="45"/>
      <c r="I194" s="45"/>
      <c r="J194" s="24"/>
      <c r="K194" s="75"/>
      <c r="L194" s="75"/>
      <c r="M194" s="75"/>
      <c r="N194" s="76"/>
      <c r="O194" s="76"/>
      <c r="P194" s="76"/>
      <c r="Q194" s="76"/>
      <c r="R194" s="24"/>
      <c r="S194" s="122"/>
      <c r="T194" s="122"/>
      <c r="U194" s="122"/>
      <c r="V194" s="122"/>
      <c r="W194" s="122"/>
      <c r="X194" s="122"/>
      <c r="Y194" s="123"/>
    </row>
    <row r="195" spans="1:25" customFormat="1" x14ac:dyDescent="0.25">
      <c r="A195" s="35" t="s">
        <v>3</v>
      </c>
      <c r="B195" s="20"/>
      <c r="C195" s="104"/>
      <c r="D195" s="45"/>
      <c r="E195" s="45"/>
      <c r="F195" s="45"/>
      <c r="G195" s="45"/>
      <c r="H195" s="45"/>
      <c r="I195" s="45"/>
      <c r="J195" s="24"/>
      <c r="K195" s="75"/>
      <c r="L195" s="75"/>
      <c r="M195" s="75"/>
      <c r="N195" s="76"/>
      <c r="O195" s="76"/>
      <c r="P195" s="76"/>
      <c r="Q195" s="76"/>
      <c r="R195" s="24"/>
      <c r="S195" s="122"/>
      <c r="T195" s="122"/>
      <c r="U195" s="122"/>
      <c r="V195" s="122"/>
      <c r="W195" s="122"/>
      <c r="X195" s="122"/>
      <c r="Y195" s="123"/>
    </row>
    <row r="196" spans="1:25" customFormat="1" x14ac:dyDescent="0.25">
      <c r="A196" s="25">
        <v>3251</v>
      </c>
      <c r="B196" s="16" t="s">
        <v>74</v>
      </c>
      <c r="C196" s="104"/>
      <c r="D196" s="45"/>
      <c r="E196" s="45">
        <v>40</v>
      </c>
      <c r="F196" s="103">
        <v>40</v>
      </c>
      <c r="G196" s="103">
        <v>40</v>
      </c>
      <c r="H196" s="103">
        <v>40</v>
      </c>
      <c r="I196" s="103">
        <v>40</v>
      </c>
      <c r="J196" s="24"/>
      <c r="K196" s="75"/>
      <c r="L196" s="75">
        <v>13032</v>
      </c>
      <c r="M196" s="75">
        <v>13032</v>
      </c>
      <c r="N196" s="76">
        <v>12213</v>
      </c>
      <c r="O196" s="76">
        <v>13958</v>
      </c>
      <c r="P196" s="76">
        <v>12980</v>
      </c>
      <c r="Q196" s="76">
        <v>13107</v>
      </c>
      <c r="R196" s="24"/>
      <c r="S196" s="122"/>
      <c r="T196" s="122">
        <f t="shared" si="41"/>
        <v>521280</v>
      </c>
      <c r="U196" s="122">
        <f t="shared" si="42"/>
        <v>521280</v>
      </c>
      <c r="V196" s="122">
        <f t="shared" si="43"/>
        <v>488520</v>
      </c>
      <c r="W196" s="122">
        <f t="shared" si="44"/>
        <v>558320</v>
      </c>
      <c r="X196" s="122">
        <f t="shared" si="45"/>
        <v>519200</v>
      </c>
      <c r="Y196" s="123">
        <f t="shared" si="46"/>
        <v>524280</v>
      </c>
    </row>
    <row r="197" spans="1:25" customFormat="1" x14ac:dyDescent="0.25">
      <c r="A197" s="25">
        <v>3252</v>
      </c>
      <c r="B197" s="16" t="s">
        <v>75</v>
      </c>
      <c r="C197" s="104"/>
      <c r="D197" s="45"/>
      <c r="E197" s="45">
        <v>150</v>
      </c>
      <c r="F197" s="103">
        <v>150</v>
      </c>
      <c r="G197" s="103">
        <v>150</v>
      </c>
      <c r="H197" s="103">
        <v>150</v>
      </c>
      <c r="I197" s="103">
        <v>150</v>
      </c>
      <c r="J197" s="24"/>
      <c r="K197" s="75"/>
      <c r="L197" s="75">
        <v>7203</v>
      </c>
      <c r="M197" s="75">
        <v>7203</v>
      </c>
      <c r="N197" s="76">
        <v>6750</v>
      </c>
      <c r="O197" s="76">
        <v>7714</v>
      </c>
      <c r="P197" s="76">
        <v>7174</v>
      </c>
      <c r="Q197" s="76">
        <v>7244</v>
      </c>
      <c r="R197" s="24"/>
      <c r="S197" s="122"/>
      <c r="T197" s="122">
        <f t="shared" si="41"/>
        <v>1080450</v>
      </c>
      <c r="U197" s="122">
        <f t="shared" si="42"/>
        <v>1080450</v>
      </c>
      <c r="V197" s="122">
        <f t="shared" si="43"/>
        <v>1012500</v>
      </c>
      <c r="W197" s="122">
        <f t="shared" si="44"/>
        <v>1157100</v>
      </c>
      <c r="X197" s="122">
        <f t="shared" si="45"/>
        <v>1076100</v>
      </c>
      <c r="Y197" s="123">
        <f t="shared" si="46"/>
        <v>1086600</v>
      </c>
    </row>
    <row r="198" spans="1:25" customFormat="1" x14ac:dyDescent="0.25">
      <c r="A198" s="25">
        <v>3253</v>
      </c>
      <c r="B198" s="16" t="s">
        <v>76</v>
      </c>
      <c r="C198" s="104"/>
      <c r="D198" s="45"/>
      <c r="E198" s="45">
        <v>350</v>
      </c>
      <c r="F198" s="103">
        <v>350</v>
      </c>
      <c r="G198" s="103">
        <v>350</v>
      </c>
      <c r="H198" s="103">
        <v>350</v>
      </c>
      <c r="I198" s="103">
        <v>350</v>
      </c>
      <c r="J198" s="24"/>
      <c r="K198" s="75"/>
      <c r="L198" s="75">
        <v>11107</v>
      </c>
      <c r="M198" s="75">
        <v>11107</v>
      </c>
      <c r="N198" s="76">
        <v>10409</v>
      </c>
      <c r="O198" s="76">
        <v>11896</v>
      </c>
      <c r="P198" s="76">
        <v>11063</v>
      </c>
      <c r="Q198" s="76">
        <v>11171</v>
      </c>
      <c r="R198" s="24"/>
      <c r="S198" s="122"/>
      <c r="T198" s="122">
        <f t="shared" si="41"/>
        <v>3887450</v>
      </c>
      <c r="U198" s="122">
        <f t="shared" si="42"/>
        <v>3887450</v>
      </c>
      <c r="V198" s="122">
        <f t="shared" si="43"/>
        <v>3643150</v>
      </c>
      <c r="W198" s="122">
        <f t="shared" si="44"/>
        <v>4163600</v>
      </c>
      <c r="X198" s="122">
        <f t="shared" si="45"/>
        <v>3872050</v>
      </c>
      <c r="Y198" s="123">
        <f t="shared" si="46"/>
        <v>3909850</v>
      </c>
    </row>
    <row r="199" spans="1:25" customFormat="1" x14ac:dyDescent="0.25">
      <c r="A199" s="25">
        <v>3254</v>
      </c>
      <c r="B199" s="16" t="s">
        <v>77</v>
      </c>
      <c r="C199" s="104"/>
      <c r="D199" s="45"/>
      <c r="E199" s="45">
        <v>550</v>
      </c>
      <c r="F199" s="103">
        <v>550</v>
      </c>
      <c r="G199" s="103">
        <v>550</v>
      </c>
      <c r="H199" s="103">
        <v>550</v>
      </c>
      <c r="I199" s="103">
        <v>550</v>
      </c>
      <c r="J199" s="24"/>
      <c r="K199" s="75"/>
      <c r="L199" s="75">
        <v>815</v>
      </c>
      <c r="M199" s="75">
        <v>815</v>
      </c>
      <c r="N199" s="76">
        <v>763</v>
      </c>
      <c r="O199" s="76">
        <v>873</v>
      </c>
      <c r="P199" s="76">
        <v>811</v>
      </c>
      <c r="Q199" s="76">
        <v>819</v>
      </c>
      <c r="R199" s="24"/>
      <c r="S199" s="122"/>
      <c r="T199" s="122">
        <f t="shared" si="41"/>
        <v>448250</v>
      </c>
      <c r="U199" s="122">
        <f t="shared" si="42"/>
        <v>448250</v>
      </c>
      <c r="V199" s="122">
        <f t="shared" si="43"/>
        <v>419650</v>
      </c>
      <c r="W199" s="122">
        <f t="shared" si="44"/>
        <v>480150</v>
      </c>
      <c r="X199" s="122">
        <f t="shared" si="45"/>
        <v>446050</v>
      </c>
      <c r="Y199" s="123">
        <f t="shared" si="46"/>
        <v>450450</v>
      </c>
    </row>
    <row r="200" spans="1:25" customFormat="1" x14ac:dyDescent="0.25">
      <c r="A200" s="25">
        <v>3255</v>
      </c>
      <c r="B200" s="16" t="s">
        <v>78</v>
      </c>
      <c r="C200" s="104"/>
      <c r="D200" s="45"/>
      <c r="E200" s="45">
        <v>750</v>
      </c>
      <c r="F200" s="103">
        <v>750</v>
      </c>
      <c r="G200" s="103">
        <v>750</v>
      </c>
      <c r="H200" s="103">
        <v>750</v>
      </c>
      <c r="I200" s="103">
        <v>750</v>
      </c>
      <c r="J200" s="24"/>
      <c r="K200" s="75"/>
      <c r="L200" s="75">
        <v>1242</v>
      </c>
      <c r="M200" s="75">
        <v>1242</v>
      </c>
      <c r="N200" s="76">
        <v>1164</v>
      </c>
      <c r="O200" s="76">
        <v>1331</v>
      </c>
      <c r="P200" s="76">
        <v>1238</v>
      </c>
      <c r="Q200" s="76">
        <v>1250</v>
      </c>
      <c r="R200" s="24"/>
      <c r="S200" s="122"/>
      <c r="T200" s="122">
        <f t="shared" si="41"/>
        <v>931500</v>
      </c>
      <c r="U200" s="122">
        <f t="shared" si="42"/>
        <v>931500</v>
      </c>
      <c r="V200" s="122">
        <f t="shared" si="43"/>
        <v>873000</v>
      </c>
      <c r="W200" s="122">
        <f t="shared" si="44"/>
        <v>998250</v>
      </c>
      <c r="X200" s="122">
        <f t="shared" si="45"/>
        <v>928500</v>
      </c>
      <c r="Y200" s="123">
        <f t="shared" si="46"/>
        <v>937500</v>
      </c>
    </row>
    <row r="201" spans="1:25" customFormat="1" x14ac:dyDescent="0.25">
      <c r="A201" s="35" t="s">
        <v>3</v>
      </c>
      <c r="B201" s="20"/>
      <c r="C201" s="104"/>
      <c r="D201" s="45"/>
      <c r="E201" s="45"/>
      <c r="F201" s="45"/>
      <c r="G201" s="45"/>
      <c r="H201" s="45"/>
      <c r="I201" s="45"/>
      <c r="J201" s="24"/>
      <c r="K201" s="75"/>
      <c r="L201" s="75"/>
      <c r="M201" s="75"/>
      <c r="N201" s="76"/>
      <c r="O201" s="76"/>
      <c r="P201" s="76"/>
      <c r="Q201" s="76"/>
      <c r="R201" s="24"/>
      <c r="S201" s="122">
        <f t="shared" ref="S201:Y201" si="49">SUM(S196:S200)</f>
        <v>0</v>
      </c>
      <c r="T201" s="122">
        <f t="shared" si="49"/>
        <v>6868930</v>
      </c>
      <c r="U201" s="122">
        <f t="shared" si="49"/>
        <v>6868930</v>
      </c>
      <c r="V201" s="122">
        <f t="shared" si="49"/>
        <v>6436820</v>
      </c>
      <c r="W201" s="122">
        <f t="shared" si="49"/>
        <v>7357420</v>
      </c>
      <c r="X201" s="122">
        <f t="shared" si="49"/>
        <v>6841900</v>
      </c>
      <c r="Y201" s="123">
        <f t="shared" si="49"/>
        <v>6908680</v>
      </c>
    </row>
    <row r="202" spans="1:25" customFormat="1" ht="12.6" thickBot="1" x14ac:dyDescent="0.3">
      <c r="A202" s="60" t="s">
        <v>80</v>
      </c>
      <c r="B202" s="55"/>
      <c r="C202" s="105"/>
      <c r="D202" s="106"/>
      <c r="E202" s="106"/>
      <c r="F202" s="106"/>
      <c r="G202" s="106"/>
      <c r="H202" s="106"/>
      <c r="I202" s="106"/>
      <c r="J202" s="49"/>
      <c r="K202" s="86"/>
      <c r="L202" s="86"/>
      <c r="M202" s="86"/>
      <c r="N202" s="80"/>
      <c r="O202" s="80"/>
      <c r="P202" s="80"/>
      <c r="Q202" s="80"/>
      <c r="R202" s="49"/>
      <c r="S202" s="125">
        <f>S185+S193+S201</f>
        <v>107269055</v>
      </c>
      <c r="T202" s="125">
        <f t="shared" ref="T202:Y202" si="50">T185+T193+T201</f>
        <v>64355350</v>
      </c>
      <c r="U202" s="125">
        <f t="shared" si="50"/>
        <v>171624405</v>
      </c>
      <c r="V202" s="125">
        <f t="shared" si="50"/>
        <v>168051620</v>
      </c>
      <c r="W202" s="125">
        <f t="shared" si="50"/>
        <v>192060060</v>
      </c>
      <c r="X202" s="125">
        <f t="shared" si="50"/>
        <v>178606940</v>
      </c>
      <c r="Y202" s="126">
        <f t="shared" si="50"/>
        <v>180348780</v>
      </c>
    </row>
    <row r="203" spans="1:25" customFormat="1" x14ac:dyDescent="0.25">
      <c r="A203" s="61"/>
      <c r="B203" s="57"/>
      <c r="C203" s="107"/>
      <c r="D203" s="108"/>
      <c r="E203" s="108"/>
      <c r="F203" s="108"/>
      <c r="G203" s="108"/>
      <c r="H203" s="108"/>
      <c r="I203" s="108"/>
      <c r="J203" s="58"/>
      <c r="K203" s="88"/>
      <c r="L203" s="88"/>
      <c r="M203" s="88"/>
      <c r="N203" s="82"/>
      <c r="O203" s="82"/>
      <c r="P203" s="82"/>
      <c r="Q203" s="82"/>
      <c r="R203" s="58"/>
      <c r="S203" s="127"/>
      <c r="T203" s="127"/>
      <c r="U203" s="127"/>
      <c r="V203" s="127"/>
      <c r="W203" s="127"/>
      <c r="X203" s="127"/>
      <c r="Y203" s="128"/>
    </row>
    <row r="204" spans="1:25" customFormat="1" x14ac:dyDescent="0.25">
      <c r="A204" s="35" t="s">
        <v>196</v>
      </c>
      <c r="B204" s="20"/>
      <c r="C204" s="104"/>
      <c r="D204" s="45"/>
      <c r="E204" s="45"/>
      <c r="F204" s="45"/>
      <c r="G204" s="45"/>
      <c r="H204" s="45"/>
      <c r="I204" s="45"/>
      <c r="J204" s="24"/>
      <c r="K204" s="75"/>
      <c r="L204" s="75"/>
      <c r="M204" s="75"/>
      <c r="N204" s="76"/>
      <c r="O204" s="76"/>
      <c r="P204" s="76"/>
      <c r="Q204" s="76"/>
      <c r="R204" s="24"/>
      <c r="S204" s="122"/>
      <c r="T204" s="122"/>
      <c r="U204" s="122"/>
      <c r="V204" s="122"/>
      <c r="W204" s="122"/>
      <c r="X204" s="122"/>
      <c r="Y204" s="123"/>
    </row>
    <row r="205" spans="1:25" customFormat="1" x14ac:dyDescent="0.25">
      <c r="A205" s="25">
        <v>1401</v>
      </c>
      <c r="B205" s="16" t="s">
        <v>81</v>
      </c>
      <c r="C205" s="102">
        <v>620</v>
      </c>
      <c r="D205" s="103">
        <v>630</v>
      </c>
      <c r="E205" s="103">
        <v>680</v>
      </c>
      <c r="F205" s="103">
        <v>680</v>
      </c>
      <c r="G205" s="103">
        <v>680</v>
      </c>
      <c r="H205" s="103">
        <v>680</v>
      </c>
      <c r="I205" s="103">
        <v>680</v>
      </c>
      <c r="J205" s="24"/>
      <c r="K205" s="75">
        <v>25124</v>
      </c>
      <c r="L205" s="75">
        <v>8375</v>
      </c>
      <c r="M205" s="75">
        <v>33499</v>
      </c>
      <c r="N205" s="76">
        <v>34686</v>
      </c>
      <c r="O205" s="76">
        <v>36043</v>
      </c>
      <c r="P205" s="76">
        <v>35017</v>
      </c>
      <c r="Q205" s="76">
        <v>35931</v>
      </c>
      <c r="R205" s="24"/>
      <c r="S205" s="122">
        <f>K205*D205</f>
        <v>15828120</v>
      </c>
      <c r="T205" s="122">
        <f t="shared" si="41"/>
        <v>5695000</v>
      </c>
      <c r="U205" s="122">
        <f t="shared" si="42"/>
        <v>21523120</v>
      </c>
      <c r="V205" s="122">
        <f t="shared" si="43"/>
        <v>23586480</v>
      </c>
      <c r="W205" s="122">
        <f t="shared" si="44"/>
        <v>24509240</v>
      </c>
      <c r="X205" s="122">
        <f t="shared" si="45"/>
        <v>23811560</v>
      </c>
      <c r="Y205" s="123">
        <f t="shared" si="46"/>
        <v>24433080</v>
      </c>
    </row>
    <row r="206" spans="1:25" customFormat="1" x14ac:dyDescent="0.25">
      <c r="A206" s="25">
        <v>1402</v>
      </c>
      <c r="B206" s="16" t="s">
        <v>82</v>
      </c>
      <c r="C206" s="102">
        <v>620</v>
      </c>
      <c r="D206" s="103">
        <v>630</v>
      </c>
      <c r="E206" s="103">
        <v>680</v>
      </c>
      <c r="F206" s="103">
        <v>680</v>
      </c>
      <c r="G206" s="103">
        <v>680</v>
      </c>
      <c r="H206" s="103">
        <v>680</v>
      </c>
      <c r="I206" s="103">
        <v>680</v>
      </c>
      <c r="J206" s="24"/>
      <c r="K206" s="75">
        <v>13378</v>
      </c>
      <c r="L206" s="75">
        <v>4459</v>
      </c>
      <c r="M206" s="75">
        <v>17837</v>
      </c>
      <c r="N206" s="76">
        <v>18469</v>
      </c>
      <c r="O206" s="76">
        <v>19192</v>
      </c>
      <c r="P206" s="76">
        <v>18645</v>
      </c>
      <c r="Q206" s="76">
        <v>19132</v>
      </c>
      <c r="R206" s="24"/>
      <c r="S206" s="122">
        <f>K206*D206</f>
        <v>8428140</v>
      </c>
      <c r="T206" s="122">
        <f t="shared" si="41"/>
        <v>3032120</v>
      </c>
      <c r="U206" s="122">
        <f t="shared" si="42"/>
        <v>11460260</v>
      </c>
      <c r="V206" s="122">
        <f t="shared" si="43"/>
        <v>12558920</v>
      </c>
      <c r="W206" s="122">
        <f t="shared" si="44"/>
        <v>13050560</v>
      </c>
      <c r="X206" s="122">
        <f t="shared" si="45"/>
        <v>12678600</v>
      </c>
      <c r="Y206" s="123">
        <f t="shared" si="46"/>
        <v>13009760</v>
      </c>
    </row>
    <row r="207" spans="1:25" customFormat="1" x14ac:dyDescent="0.25">
      <c r="A207" s="26">
        <v>1403</v>
      </c>
      <c r="B207" s="16" t="s">
        <v>83</v>
      </c>
      <c r="C207" s="102">
        <v>1240</v>
      </c>
      <c r="D207" s="103">
        <v>1260</v>
      </c>
      <c r="E207" s="103">
        <v>1340</v>
      </c>
      <c r="F207" s="103">
        <v>1340</v>
      </c>
      <c r="G207" s="103">
        <v>1340</v>
      </c>
      <c r="H207" s="103">
        <v>1340</v>
      </c>
      <c r="I207" s="103">
        <v>1340</v>
      </c>
      <c r="J207" s="24"/>
      <c r="K207" s="75">
        <v>852</v>
      </c>
      <c r="L207" s="75">
        <v>284</v>
      </c>
      <c r="M207" s="75">
        <v>1136</v>
      </c>
      <c r="N207" s="76">
        <v>1176</v>
      </c>
      <c r="O207" s="76">
        <v>1222</v>
      </c>
      <c r="P207" s="76">
        <v>1187</v>
      </c>
      <c r="Q207" s="76">
        <v>1218</v>
      </c>
      <c r="R207" s="24"/>
      <c r="S207" s="122">
        <f>K207*D207</f>
        <v>1073520</v>
      </c>
      <c r="T207" s="122">
        <f t="shared" si="41"/>
        <v>380560</v>
      </c>
      <c r="U207" s="122">
        <f t="shared" si="42"/>
        <v>1454080</v>
      </c>
      <c r="V207" s="122">
        <f t="shared" si="43"/>
        <v>1575840</v>
      </c>
      <c r="W207" s="122">
        <f t="shared" si="44"/>
        <v>1637480</v>
      </c>
      <c r="X207" s="122">
        <f t="shared" si="45"/>
        <v>1590580</v>
      </c>
      <c r="Y207" s="123">
        <f t="shared" si="46"/>
        <v>1632120</v>
      </c>
    </row>
    <row r="208" spans="1:25" customFormat="1" x14ac:dyDescent="0.25">
      <c r="A208" s="26">
        <v>1405</v>
      </c>
      <c r="B208" s="16" t="s">
        <v>187</v>
      </c>
      <c r="C208" s="102">
        <v>400</v>
      </c>
      <c r="D208" s="103">
        <v>400</v>
      </c>
      <c r="E208" s="103">
        <v>420</v>
      </c>
      <c r="F208" s="103">
        <v>420</v>
      </c>
      <c r="G208" s="103">
        <v>420</v>
      </c>
      <c r="H208" s="103">
        <v>420</v>
      </c>
      <c r="I208" s="103">
        <v>420</v>
      </c>
      <c r="J208" s="24"/>
      <c r="K208" s="75">
        <v>75</v>
      </c>
      <c r="L208" s="75">
        <v>75</v>
      </c>
      <c r="M208" s="75">
        <v>150</v>
      </c>
      <c r="N208" s="76">
        <v>165</v>
      </c>
      <c r="O208" s="76">
        <v>180</v>
      </c>
      <c r="P208" s="76">
        <v>180</v>
      </c>
      <c r="Q208" s="76">
        <v>180</v>
      </c>
      <c r="R208" s="24"/>
      <c r="S208" s="122">
        <f t="shared" ref="S208:S214" si="51">K208*D208</f>
        <v>30000</v>
      </c>
      <c r="T208" s="122">
        <f t="shared" ref="T208:T214" si="52">L208*E208</f>
        <v>31500</v>
      </c>
      <c r="U208" s="122">
        <f t="shared" ref="U208:U214" si="53">T208+S208</f>
        <v>61500</v>
      </c>
      <c r="V208" s="122">
        <f t="shared" ref="V208:V214" si="54">N208*F208</f>
        <v>69300</v>
      </c>
      <c r="W208" s="122">
        <f>O208*G208</f>
        <v>75600</v>
      </c>
      <c r="X208" s="122">
        <f>P208*H208</f>
        <v>75600</v>
      </c>
      <c r="Y208" s="123">
        <f t="shared" ref="Y208:Y214" si="55">Q208*I208</f>
        <v>75600</v>
      </c>
    </row>
    <row r="209" spans="1:25" customFormat="1" x14ac:dyDescent="0.25">
      <c r="A209" s="46" t="s">
        <v>192</v>
      </c>
      <c r="B209" s="22" t="s">
        <v>193</v>
      </c>
      <c r="C209" s="112">
        <v>27200</v>
      </c>
      <c r="D209" s="112">
        <v>27200</v>
      </c>
      <c r="E209" s="112">
        <v>29020</v>
      </c>
      <c r="F209" s="112">
        <v>29020</v>
      </c>
      <c r="G209" s="112">
        <v>29020</v>
      </c>
      <c r="H209" s="112">
        <v>29020</v>
      </c>
      <c r="I209" s="112">
        <v>29020</v>
      </c>
      <c r="J209" s="24"/>
      <c r="K209" s="75">
        <v>175</v>
      </c>
      <c r="L209" s="75">
        <v>245</v>
      </c>
      <c r="M209" s="75">
        <v>420</v>
      </c>
      <c r="N209" s="92">
        <v>450</v>
      </c>
      <c r="O209" s="92">
        <v>500</v>
      </c>
      <c r="P209" s="92">
        <v>575</v>
      </c>
      <c r="Q209" s="92">
        <v>600</v>
      </c>
      <c r="R209" s="24"/>
      <c r="S209" s="122">
        <f>K209*D209</f>
        <v>4760000</v>
      </c>
      <c r="T209" s="122">
        <f>L209*E209</f>
        <v>7109900</v>
      </c>
      <c r="U209" s="122">
        <f>T209+S209</f>
        <v>11869900</v>
      </c>
      <c r="V209" s="122">
        <f t="shared" ref="V209:Y210" si="56">N209*F209</f>
        <v>13059000</v>
      </c>
      <c r="W209" s="122">
        <f t="shared" si="56"/>
        <v>14510000</v>
      </c>
      <c r="X209" s="122">
        <f t="shared" si="56"/>
        <v>16686500</v>
      </c>
      <c r="Y209" s="123">
        <f t="shared" si="56"/>
        <v>17412000</v>
      </c>
    </row>
    <row r="210" spans="1:25" customFormat="1" x14ac:dyDescent="0.25">
      <c r="A210" s="46" t="s">
        <v>192</v>
      </c>
      <c r="B210" s="22" t="s">
        <v>215</v>
      </c>
      <c r="C210" s="112">
        <v>600</v>
      </c>
      <c r="D210" s="112">
        <v>600</v>
      </c>
      <c r="E210" s="45">
        <v>640</v>
      </c>
      <c r="F210" s="45">
        <v>640</v>
      </c>
      <c r="G210" s="45">
        <v>640</v>
      </c>
      <c r="H210" s="45">
        <v>640</v>
      </c>
      <c r="I210" s="45">
        <v>640</v>
      </c>
      <c r="J210" s="24"/>
      <c r="K210" s="75">
        <v>1225</v>
      </c>
      <c r="L210" s="75">
        <v>1715</v>
      </c>
      <c r="M210" s="75">
        <v>2940</v>
      </c>
      <c r="N210" s="92">
        <v>3150</v>
      </c>
      <c r="O210" s="92">
        <v>3500</v>
      </c>
      <c r="P210" s="92">
        <v>4025</v>
      </c>
      <c r="Q210" s="92">
        <v>4200</v>
      </c>
      <c r="R210" s="24"/>
      <c r="S210" s="122">
        <f>K210*D210</f>
        <v>735000</v>
      </c>
      <c r="T210" s="122">
        <f>L210*E210</f>
        <v>1097600</v>
      </c>
      <c r="U210" s="122">
        <f>T210+S210</f>
        <v>1832600</v>
      </c>
      <c r="V210" s="122">
        <f t="shared" si="56"/>
        <v>2016000</v>
      </c>
      <c r="W210" s="122">
        <f t="shared" si="56"/>
        <v>2240000</v>
      </c>
      <c r="X210" s="122">
        <f t="shared" si="56"/>
        <v>2576000</v>
      </c>
      <c r="Y210" s="123">
        <f t="shared" si="56"/>
        <v>2688000</v>
      </c>
    </row>
    <row r="211" spans="1:25" customFormat="1" x14ac:dyDescent="0.25">
      <c r="A211" s="46" t="s">
        <v>192</v>
      </c>
      <c r="B211" s="16" t="s">
        <v>189</v>
      </c>
      <c r="C211" s="102">
        <v>35800</v>
      </c>
      <c r="D211" s="103">
        <v>35800</v>
      </c>
      <c r="E211" s="103">
        <v>38200</v>
      </c>
      <c r="F211" s="103">
        <v>38200</v>
      </c>
      <c r="G211" s="103">
        <v>38200</v>
      </c>
      <c r="H211" s="103">
        <v>38200</v>
      </c>
      <c r="I211" s="103">
        <v>38200</v>
      </c>
      <c r="J211" s="24"/>
      <c r="K211" s="75">
        <v>20</v>
      </c>
      <c r="L211" s="75">
        <v>30</v>
      </c>
      <c r="M211" s="75">
        <v>50</v>
      </c>
      <c r="N211" s="76">
        <v>60</v>
      </c>
      <c r="O211" s="76">
        <v>110</v>
      </c>
      <c r="P211" s="76">
        <v>200</v>
      </c>
      <c r="Q211" s="76">
        <v>275</v>
      </c>
      <c r="R211" s="24"/>
      <c r="S211" s="122">
        <f t="shared" si="51"/>
        <v>716000</v>
      </c>
      <c r="T211" s="122">
        <f t="shared" si="52"/>
        <v>1146000</v>
      </c>
      <c r="U211" s="122">
        <f t="shared" si="53"/>
        <v>1862000</v>
      </c>
      <c r="V211" s="122">
        <f t="shared" si="54"/>
        <v>2292000</v>
      </c>
      <c r="W211" s="122">
        <f t="shared" ref="W211:X215" si="57">O211*G211</f>
        <v>4202000</v>
      </c>
      <c r="X211" s="122">
        <f t="shared" si="57"/>
        <v>7640000</v>
      </c>
      <c r="Y211" s="123">
        <f t="shared" si="55"/>
        <v>10505000</v>
      </c>
    </row>
    <row r="212" spans="1:25" customFormat="1" x14ac:dyDescent="0.25">
      <c r="A212" s="46" t="s">
        <v>192</v>
      </c>
      <c r="B212" s="16" t="s">
        <v>216</v>
      </c>
      <c r="C212" s="102">
        <v>800</v>
      </c>
      <c r="D212" s="102">
        <v>800</v>
      </c>
      <c r="E212" s="103">
        <v>850</v>
      </c>
      <c r="F212" s="103">
        <v>850</v>
      </c>
      <c r="G212" s="103">
        <v>850</v>
      </c>
      <c r="H212" s="103">
        <v>850</v>
      </c>
      <c r="I212" s="103">
        <v>850</v>
      </c>
      <c r="J212" s="24"/>
      <c r="K212" s="75">
        <v>140</v>
      </c>
      <c r="L212" s="75">
        <v>210</v>
      </c>
      <c r="M212" s="75">
        <v>350</v>
      </c>
      <c r="N212" s="76">
        <v>420</v>
      </c>
      <c r="O212" s="76">
        <v>770</v>
      </c>
      <c r="P212" s="76">
        <v>1400</v>
      </c>
      <c r="Q212" s="76">
        <v>1925</v>
      </c>
      <c r="R212" s="24"/>
      <c r="S212" s="122">
        <f t="shared" si="51"/>
        <v>112000</v>
      </c>
      <c r="T212" s="122">
        <f t="shared" si="52"/>
        <v>178500</v>
      </c>
      <c r="U212" s="122">
        <f t="shared" si="53"/>
        <v>290500</v>
      </c>
      <c r="V212" s="122">
        <f t="shared" si="54"/>
        <v>357000</v>
      </c>
      <c r="W212" s="122">
        <f t="shared" si="57"/>
        <v>654500</v>
      </c>
      <c r="X212" s="122">
        <f t="shared" si="57"/>
        <v>1190000</v>
      </c>
      <c r="Y212" s="123">
        <f t="shared" si="55"/>
        <v>1636250</v>
      </c>
    </row>
    <row r="213" spans="1:25" customFormat="1" x14ac:dyDescent="0.25">
      <c r="A213" s="46" t="s">
        <v>192</v>
      </c>
      <c r="B213" s="20" t="s">
        <v>191</v>
      </c>
      <c r="C213" s="103">
        <v>400</v>
      </c>
      <c r="D213" s="103">
        <v>400</v>
      </c>
      <c r="E213" s="103">
        <v>420</v>
      </c>
      <c r="F213" s="103">
        <v>420</v>
      </c>
      <c r="G213" s="103">
        <v>420</v>
      </c>
      <c r="H213" s="103">
        <v>420</v>
      </c>
      <c r="I213" s="103">
        <v>420</v>
      </c>
      <c r="J213" s="24"/>
      <c r="K213" s="75">
        <v>38</v>
      </c>
      <c r="L213" s="75">
        <v>13</v>
      </c>
      <c r="M213" s="75">
        <v>51</v>
      </c>
      <c r="N213" s="76">
        <v>50</v>
      </c>
      <c r="O213" s="76">
        <v>50</v>
      </c>
      <c r="P213" s="76">
        <v>50</v>
      </c>
      <c r="Q213" s="76">
        <v>50</v>
      </c>
      <c r="R213" s="24"/>
      <c r="S213" s="122">
        <f>K213*D213</f>
        <v>15200</v>
      </c>
      <c r="T213" s="122">
        <f>L213*E213</f>
        <v>5460</v>
      </c>
      <c r="U213" s="122">
        <f>T213+S213</f>
        <v>20660</v>
      </c>
      <c r="V213" s="122">
        <f>N213*F213</f>
        <v>21000</v>
      </c>
      <c r="W213" s="122">
        <f t="shared" si="57"/>
        <v>21000</v>
      </c>
      <c r="X213" s="122">
        <f t="shared" si="57"/>
        <v>21000</v>
      </c>
      <c r="Y213" s="123">
        <f>Q213*I213</f>
        <v>21000</v>
      </c>
    </row>
    <row r="214" spans="1:25" customFormat="1" x14ac:dyDescent="0.25">
      <c r="A214" s="46" t="s">
        <v>192</v>
      </c>
      <c r="B214" s="20" t="s">
        <v>190</v>
      </c>
      <c r="C214" s="103">
        <v>0</v>
      </c>
      <c r="D214" s="103">
        <v>0</v>
      </c>
      <c r="E214" s="103">
        <v>0</v>
      </c>
      <c r="F214" s="103">
        <v>0</v>
      </c>
      <c r="G214" s="103">
        <v>0</v>
      </c>
      <c r="H214" s="103">
        <v>0</v>
      </c>
      <c r="I214" s="103">
        <v>0</v>
      </c>
      <c r="J214" s="24"/>
      <c r="K214" s="75">
        <v>0</v>
      </c>
      <c r="L214" s="75">
        <v>0</v>
      </c>
      <c r="M214" s="75">
        <v>0</v>
      </c>
      <c r="N214" s="76">
        <v>0</v>
      </c>
      <c r="O214" s="76">
        <v>0</v>
      </c>
      <c r="P214" s="76">
        <v>0</v>
      </c>
      <c r="Q214" s="76">
        <v>0</v>
      </c>
      <c r="R214" s="24"/>
      <c r="S214" s="122">
        <f t="shared" si="51"/>
        <v>0</v>
      </c>
      <c r="T214" s="122">
        <f t="shared" si="52"/>
        <v>0</v>
      </c>
      <c r="U214" s="122">
        <f t="shared" si="53"/>
        <v>0</v>
      </c>
      <c r="V214" s="122">
        <f t="shared" si="54"/>
        <v>0</v>
      </c>
      <c r="W214" s="122">
        <f t="shared" si="57"/>
        <v>0</v>
      </c>
      <c r="X214" s="122">
        <f t="shared" si="57"/>
        <v>0</v>
      </c>
      <c r="Y214" s="123">
        <f t="shared" si="55"/>
        <v>0</v>
      </c>
    </row>
    <row r="215" spans="1:25" customFormat="1" x14ac:dyDescent="0.25">
      <c r="A215" s="25" t="s">
        <v>192</v>
      </c>
      <c r="B215" s="51" t="s">
        <v>212</v>
      </c>
      <c r="C215" s="113">
        <v>400</v>
      </c>
      <c r="D215" s="113">
        <v>400</v>
      </c>
      <c r="E215" s="113">
        <v>420</v>
      </c>
      <c r="F215" s="113">
        <v>420</v>
      </c>
      <c r="G215" s="113">
        <v>420</v>
      </c>
      <c r="H215" s="113">
        <v>420</v>
      </c>
      <c r="I215" s="113">
        <v>420</v>
      </c>
      <c r="J215" s="24"/>
      <c r="K215" s="93">
        <v>10</v>
      </c>
      <c r="L215" s="93">
        <v>10</v>
      </c>
      <c r="M215" s="93">
        <v>20</v>
      </c>
      <c r="N215" s="93">
        <v>20</v>
      </c>
      <c r="O215" s="93">
        <v>20</v>
      </c>
      <c r="P215" s="93">
        <v>20</v>
      </c>
      <c r="Q215" s="93">
        <v>20</v>
      </c>
      <c r="R215" s="24"/>
      <c r="S215" s="122">
        <f>K215*D215</f>
        <v>4000</v>
      </c>
      <c r="T215" s="122">
        <f>L215*E215</f>
        <v>4200</v>
      </c>
      <c r="U215" s="122">
        <f>T215+S215</f>
        <v>8200</v>
      </c>
      <c r="V215" s="122">
        <f>N215*F215</f>
        <v>8400</v>
      </c>
      <c r="W215" s="122">
        <f t="shared" si="57"/>
        <v>8400</v>
      </c>
      <c r="X215" s="122">
        <f t="shared" si="57"/>
        <v>8400</v>
      </c>
      <c r="Y215" s="123">
        <f>Q215*I215</f>
        <v>8400</v>
      </c>
    </row>
    <row r="216" spans="1:25" customFormat="1" x14ac:dyDescent="0.25">
      <c r="A216" s="35" t="s">
        <v>196</v>
      </c>
      <c r="B216" s="20"/>
      <c r="C216" s="104"/>
      <c r="D216" s="45"/>
      <c r="E216" s="45"/>
      <c r="F216" s="45"/>
      <c r="G216" s="45"/>
      <c r="H216" s="45"/>
      <c r="I216" s="45"/>
      <c r="J216" s="24"/>
      <c r="K216" s="75"/>
      <c r="L216" s="75"/>
      <c r="M216" s="75"/>
      <c r="N216" s="76"/>
      <c r="O216" s="76"/>
      <c r="P216" s="76"/>
      <c r="Q216" s="76"/>
      <c r="R216" s="24"/>
      <c r="S216" s="122">
        <f t="shared" ref="S216:Y216" si="58">SUM(S205:S215)</f>
        <v>31701980</v>
      </c>
      <c r="T216" s="122">
        <f t="shared" si="58"/>
        <v>18680840</v>
      </c>
      <c r="U216" s="122">
        <f t="shared" si="58"/>
        <v>50382820</v>
      </c>
      <c r="V216" s="122">
        <f t="shared" si="58"/>
        <v>55543940</v>
      </c>
      <c r="W216" s="122">
        <f t="shared" si="58"/>
        <v>60908780</v>
      </c>
      <c r="X216" s="122">
        <f t="shared" si="58"/>
        <v>66278240</v>
      </c>
      <c r="Y216" s="123">
        <f t="shared" si="58"/>
        <v>71421210</v>
      </c>
    </row>
    <row r="217" spans="1:25" customFormat="1" x14ac:dyDescent="0.25">
      <c r="A217" s="47"/>
      <c r="B217" s="48"/>
      <c r="C217" s="114"/>
      <c r="D217" s="115"/>
      <c r="E217" s="115"/>
      <c r="F217" s="115"/>
      <c r="G217" s="115"/>
      <c r="H217" s="115"/>
      <c r="I217" s="115"/>
      <c r="J217" s="24"/>
      <c r="K217" s="94"/>
      <c r="L217" s="94"/>
      <c r="M217" s="94"/>
      <c r="N217" s="95"/>
      <c r="O217" s="95"/>
      <c r="P217" s="95"/>
      <c r="Q217" s="95"/>
      <c r="R217" s="24"/>
      <c r="S217" s="130"/>
      <c r="T217" s="130"/>
      <c r="U217" s="130"/>
      <c r="V217" s="130"/>
      <c r="W217" s="130"/>
      <c r="X217" s="130"/>
      <c r="Y217" s="131"/>
    </row>
    <row r="218" spans="1:25" customFormat="1" x14ac:dyDescent="0.25">
      <c r="A218" s="35" t="s">
        <v>198</v>
      </c>
      <c r="B218" s="20"/>
      <c r="C218" s="104"/>
      <c r="D218" s="45"/>
      <c r="E218" s="45"/>
      <c r="F218" s="45"/>
      <c r="G218" s="45"/>
      <c r="H218" s="45"/>
      <c r="I218" s="45"/>
      <c r="J218" s="24"/>
      <c r="K218" s="75"/>
      <c r="L218" s="75"/>
      <c r="M218" s="75"/>
      <c r="N218" s="77"/>
      <c r="O218" s="77"/>
      <c r="P218" s="76"/>
      <c r="Q218" s="76"/>
      <c r="R218" s="24"/>
      <c r="S218" s="122"/>
      <c r="T218" s="122"/>
      <c r="U218" s="122"/>
      <c r="V218" s="122"/>
      <c r="W218" s="122"/>
      <c r="X218" s="122"/>
      <c r="Y218" s="123"/>
    </row>
    <row r="219" spans="1:25" customFormat="1" x14ac:dyDescent="0.25">
      <c r="A219" s="26">
        <v>2401</v>
      </c>
      <c r="B219" s="16" t="s">
        <v>81</v>
      </c>
      <c r="C219" s="104">
        <v>310</v>
      </c>
      <c r="D219" s="45">
        <v>315</v>
      </c>
      <c r="E219" s="45">
        <v>340</v>
      </c>
      <c r="F219" s="45">
        <v>340</v>
      </c>
      <c r="G219" s="45">
        <v>340</v>
      </c>
      <c r="H219" s="45">
        <v>340</v>
      </c>
      <c r="I219" s="45">
        <v>340</v>
      </c>
      <c r="J219" s="24"/>
      <c r="K219" s="75">
        <v>4248</v>
      </c>
      <c r="L219" s="75">
        <v>1416</v>
      </c>
      <c r="M219" s="75">
        <v>5664</v>
      </c>
      <c r="N219" s="76">
        <v>5865</v>
      </c>
      <c r="O219" s="76">
        <v>6095</v>
      </c>
      <c r="P219" s="76">
        <v>5921</v>
      </c>
      <c r="Q219" s="76">
        <v>6076</v>
      </c>
      <c r="R219" s="24"/>
      <c r="S219" s="122">
        <f>K219*D219</f>
        <v>1338120</v>
      </c>
      <c r="T219" s="122">
        <f t="shared" si="41"/>
        <v>481440</v>
      </c>
      <c r="U219" s="122">
        <f t="shared" si="42"/>
        <v>1819560</v>
      </c>
      <c r="V219" s="122">
        <f t="shared" si="43"/>
        <v>1994100</v>
      </c>
      <c r="W219" s="122">
        <f t="shared" si="44"/>
        <v>2072300</v>
      </c>
      <c r="X219" s="122">
        <f t="shared" si="45"/>
        <v>2013140</v>
      </c>
      <c r="Y219" s="123">
        <f t="shared" si="46"/>
        <v>2065840</v>
      </c>
    </row>
    <row r="220" spans="1:25" customFormat="1" x14ac:dyDescent="0.25">
      <c r="A220" s="26">
        <v>2402</v>
      </c>
      <c r="B220" s="16" t="s">
        <v>82</v>
      </c>
      <c r="C220" s="104">
        <v>310</v>
      </c>
      <c r="D220" s="45">
        <v>315</v>
      </c>
      <c r="E220" s="45">
        <v>340</v>
      </c>
      <c r="F220" s="45">
        <v>340</v>
      </c>
      <c r="G220" s="45">
        <v>340</v>
      </c>
      <c r="H220" s="45">
        <v>340</v>
      </c>
      <c r="I220" s="45">
        <v>340</v>
      </c>
      <c r="J220" s="24"/>
      <c r="K220" s="75">
        <v>1757</v>
      </c>
      <c r="L220" s="75">
        <v>586</v>
      </c>
      <c r="M220" s="75">
        <v>2343</v>
      </c>
      <c r="N220" s="76">
        <v>2426</v>
      </c>
      <c r="O220" s="76">
        <v>2521</v>
      </c>
      <c r="P220" s="76">
        <v>2450</v>
      </c>
      <c r="Q220" s="76">
        <v>2513</v>
      </c>
      <c r="R220" s="24"/>
      <c r="S220" s="122">
        <f>K220*D220</f>
        <v>553455</v>
      </c>
      <c r="T220" s="122">
        <f t="shared" si="41"/>
        <v>199240</v>
      </c>
      <c r="U220" s="122">
        <f t="shared" si="42"/>
        <v>752695</v>
      </c>
      <c r="V220" s="122">
        <f t="shared" si="43"/>
        <v>824840</v>
      </c>
      <c r="W220" s="122">
        <f t="shared" si="44"/>
        <v>857140</v>
      </c>
      <c r="X220" s="122">
        <f t="shared" si="45"/>
        <v>833000</v>
      </c>
      <c r="Y220" s="123">
        <f t="shared" si="46"/>
        <v>854420</v>
      </c>
    </row>
    <row r="221" spans="1:25" customFormat="1" x14ac:dyDescent="0.25">
      <c r="A221" s="26">
        <v>2403</v>
      </c>
      <c r="B221" s="16" t="s">
        <v>83</v>
      </c>
      <c r="C221" s="104">
        <v>620</v>
      </c>
      <c r="D221" s="45">
        <v>630</v>
      </c>
      <c r="E221" s="45">
        <v>670</v>
      </c>
      <c r="F221" s="45">
        <v>670</v>
      </c>
      <c r="G221" s="45">
        <v>670</v>
      </c>
      <c r="H221" s="45">
        <v>670</v>
      </c>
      <c r="I221" s="45">
        <v>670</v>
      </c>
      <c r="J221" s="24"/>
      <c r="K221" s="75">
        <v>148</v>
      </c>
      <c r="L221" s="75">
        <v>49</v>
      </c>
      <c r="M221" s="75">
        <v>197</v>
      </c>
      <c r="N221" s="76">
        <v>204</v>
      </c>
      <c r="O221" s="76">
        <v>212</v>
      </c>
      <c r="P221" s="76">
        <v>206</v>
      </c>
      <c r="Q221" s="76">
        <v>211</v>
      </c>
      <c r="R221" s="24"/>
      <c r="S221" s="122">
        <f>K221*D221</f>
        <v>93240</v>
      </c>
      <c r="T221" s="122">
        <f t="shared" si="41"/>
        <v>32830</v>
      </c>
      <c r="U221" s="122">
        <f t="shared" si="42"/>
        <v>126070</v>
      </c>
      <c r="V221" s="122">
        <f t="shared" si="43"/>
        <v>136680</v>
      </c>
      <c r="W221" s="122">
        <f t="shared" si="44"/>
        <v>142040</v>
      </c>
      <c r="X221" s="122">
        <f t="shared" si="45"/>
        <v>138020</v>
      </c>
      <c r="Y221" s="123">
        <f t="shared" si="46"/>
        <v>141370</v>
      </c>
    </row>
    <row r="222" spans="1:25" customFormat="1" x14ac:dyDescent="0.25">
      <c r="A222" s="35" t="s">
        <v>198</v>
      </c>
      <c r="B222" s="20"/>
      <c r="C222" s="104"/>
      <c r="D222" s="45"/>
      <c r="E222" s="45"/>
      <c r="F222" s="45"/>
      <c r="G222" s="45"/>
      <c r="H222" s="45"/>
      <c r="I222" s="45"/>
      <c r="J222" s="24"/>
      <c r="K222" s="75"/>
      <c r="L222" s="75"/>
      <c r="M222" s="75"/>
      <c r="N222" s="76"/>
      <c r="O222" s="76"/>
      <c r="P222" s="76"/>
      <c r="Q222" s="76"/>
      <c r="R222" s="24"/>
      <c r="S222" s="122">
        <f t="shared" ref="S222:Y222" si="59">SUM(S219:S221)</f>
        <v>1984815</v>
      </c>
      <c r="T222" s="122">
        <f t="shared" si="59"/>
        <v>713510</v>
      </c>
      <c r="U222" s="122">
        <f t="shared" si="59"/>
        <v>2698325</v>
      </c>
      <c r="V222" s="122">
        <f t="shared" si="59"/>
        <v>2955620</v>
      </c>
      <c r="W222" s="122">
        <f t="shared" si="59"/>
        <v>3071480</v>
      </c>
      <c r="X222" s="122">
        <f t="shared" si="59"/>
        <v>2984160</v>
      </c>
      <c r="Y222" s="123">
        <f t="shared" si="59"/>
        <v>3061630</v>
      </c>
    </row>
    <row r="223" spans="1:25" customFormat="1" x14ac:dyDescent="0.25">
      <c r="A223" s="43"/>
      <c r="B223" s="20"/>
      <c r="C223" s="104"/>
      <c r="D223" s="45"/>
      <c r="E223" s="45"/>
      <c r="F223" s="45"/>
      <c r="G223" s="45"/>
      <c r="H223" s="45"/>
      <c r="I223" s="45"/>
      <c r="J223" s="24"/>
      <c r="K223" s="75"/>
      <c r="L223" s="75"/>
      <c r="M223" s="75"/>
      <c r="N223" s="76"/>
      <c r="O223" s="76"/>
      <c r="P223" s="76"/>
      <c r="Q223" s="76"/>
      <c r="R223" s="24"/>
      <c r="S223" s="122"/>
      <c r="T223" s="122"/>
      <c r="U223" s="122"/>
      <c r="V223" s="122"/>
      <c r="W223" s="122"/>
      <c r="X223" s="122"/>
      <c r="Y223" s="123"/>
    </row>
    <row r="224" spans="1:25" customFormat="1" x14ac:dyDescent="0.25">
      <c r="A224" s="35" t="s">
        <v>197</v>
      </c>
      <c r="B224" s="20"/>
      <c r="C224" s="104"/>
      <c r="D224" s="45"/>
      <c r="E224" s="45"/>
      <c r="F224" s="45"/>
      <c r="G224" s="45"/>
      <c r="H224" s="45"/>
      <c r="I224" s="45"/>
      <c r="J224" s="24"/>
      <c r="K224" s="75"/>
      <c r="L224" s="75"/>
      <c r="M224" s="75"/>
      <c r="N224" s="76"/>
      <c r="O224" s="76"/>
      <c r="P224" s="76"/>
      <c r="Q224" s="76"/>
      <c r="R224" s="24"/>
      <c r="S224" s="122"/>
      <c r="T224" s="122"/>
      <c r="U224" s="122"/>
      <c r="V224" s="122"/>
      <c r="W224" s="122"/>
      <c r="X224" s="122"/>
      <c r="Y224" s="123"/>
    </row>
    <row r="225" spans="1:25" customFormat="1" x14ac:dyDescent="0.25">
      <c r="A225" s="26">
        <v>3401</v>
      </c>
      <c r="B225" s="16" t="s">
        <v>81</v>
      </c>
      <c r="C225" s="104"/>
      <c r="D225" s="45"/>
      <c r="E225" s="45">
        <v>17</v>
      </c>
      <c r="F225" s="45">
        <v>17</v>
      </c>
      <c r="G225" s="45">
        <v>17</v>
      </c>
      <c r="H225" s="45">
        <v>17</v>
      </c>
      <c r="I225" s="45">
        <v>17</v>
      </c>
      <c r="J225" s="24"/>
      <c r="K225" s="75"/>
      <c r="L225" s="75">
        <v>2545</v>
      </c>
      <c r="M225" s="75">
        <v>2545</v>
      </c>
      <c r="N225" s="76">
        <v>2635</v>
      </c>
      <c r="O225" s="76">
        <v>2738</v>
      </c>
      <c r="P225" s="76">
        <v>2660</v>
      </c>
      <c r="Q225" s="76">
        <v>2730</v>
      </c>
      <c r="R225" s="24"/>
      <c r="S225" s="122"/>
      <c r="T225" s="122">
        <f t="shared" si="41"/>
        <v>43265</v>
      </c>
      <c r="U225" s="122">
        <f t="shared" si="42"/>
        <v>43265</v>
      </c>
      <c r="V225" s="122">
        <f t="shared" si="43"/>
        <v>44795</v>
      </c>
      <c r="W225" s="122">
        <f t="shared" si="44"/>
        <v>46546</v>
      </c>
      <c r="X225" s="122">
        <f t="shared" si="45"/>
        <v>45220</v>
      </c>
      <c r="Y225" s="123">
        <f t="shared" si="46"/>
        <v>46410</v>
      </c>
    </row>
    <row r="226" spans="1:25" customFormat="1" x14ac:dyDescent="0.25">
      <c r="A226" s="26">
        <v>3402</v>
      </c>
      <c r="B226" s="16" t="s">
        <v>82</v>
      </c>
      <c r="C226" s="104"/>
      <c r="D226" s="45"/>
      <c r="E226" s="45">
        <v>170</v>
      </c>
      <c r="F226" s="45">
        <v>170</v>
      </c>
      <c r="G226" s="45">
        <v>170</v>
      </c>
      <c r="H226" s="45">
        <v>170</v>
      </c>
      <c r="I226" s="45">
        <v>170</v>
      </c>
      <c r="J226" s="24"/>
      <c r="K226" s="75"/>
      <c r="L226" s="75">
        <v>1053</v>
      </c>
      <c r="M226" s="75">
        <v>1053</v>
      </c>
      <c r="N226" s="76">
        <v>1090</v>
      </c>
      <c r="O226" s="76">
        <v>1133</v>
      </c>
      <c r="P226" s="76">
        <v>1101</v>
      </c>
      <c r="Q226" s="76">
        <v>1129</v>
      </c>
      <c r="R226" s="24"/>
      <c r="S226" s="122"/>
      <c r="T226" s="122">
        <f t="shared" si="41"/>
        <v>179010</v>
      </c>
      <c r="U226" s="122">
        <f t="shared" si="42"/>
        <v>179010</v>
      </c>
      <c r="V226" s="122">
        <f t="shared" si="43"/>
        <v>185300</v>
      </c>
      <c r="W226" s="122">
        <f t="shared" si="44"/>
        <v>192610</v>
      </c>
      <c r="X226" s="122">
        <f t="shared" si="45"/>
        <v>187170</v>
      </c>
      <c r="Y226" s="123">
        <f t="shared" si="46"/>
        <v>191930</v>
      </c>
    </row>
    <row r="227" spans="1:25" customFormat="1" x14ac:dyDescent="0.25">
      <c r="A227" s="26">
        <v>3403</v>
      </c>
      <c r="B227" s="16" t="s">
        <v>83</v>
      </c>
      <c r="C227" s="104"/>
      <c r="D227" s="45"/>
      <c r="E227" s="45">
        <v>335</v>
      </c>
      <c r="F227" s="45">
        <v>335</v>
      </c>
      <c r="G227" s="45">
        <v>335</v>
      </c>
      <c r="H227" s="45">
        <v>335</v>
      </c>
      <c r="I227" s="45">
        <v>335</v>
      </c>
      <c r="J227" s="24"/>
      <c r="K227" s="75"/>
      <c r="L227" s="75">
        <v>89</v>
      </c>
      <c r="M227" s="75">
        <v>89</v>
      </c>
      <c r="N227" s="76">
        <v>92</v>
      </c>
      <c r="O227" s="76">
        <v>95</v>
      </c>
      <c r="P227" s="76">
        <v>93</v>
      </c>
      <c r="Q227" s="76">
        <v>95</v>
      </c>
      <c r="R227" s="24"/>
      <c r="S227" s="122"/>
      <c r="T227" s="122">
        <f t="shared" si="41"/>
        <v>29815</v>
      </c>
      <c r="U227" s="122">
        <f t="shared" si="42"/>
        <v>29815</v>
      </c>
      <c r="V227" s="122">
        <f t="shared" si="43"/>
        <v>30820</v>
      </c>
      <c r="W227" s="122">
        <f t="shared" si="44"/>
        <v>31825</v>
      </c>
      <c r="X227" s="122">
        <f t="shared" si="45"/>
        <v>31155</v>
      </c>
      <c r="Y227" s="123">
        <f t="shared" si="46"/>
        <v>31825</v>
      </c>
    </row>
    <row r="228" spans="1:25" customFormat="1" x14ac:dyDescent="0.25">
      <c r="A228" s="35" t="s">
        <v>197</v>
      </c>
      <c r="B228" s="34"/>
      <c r="C228" s="104"/>
      <c r="D228" s="45"/>
      <c r="E228" s="45"/>
      <c r="F228" s="45"/>
      <c r="G228" s="45"/>
      <c r="H228" s="45"/>
      <c r="I228" s="45"/>
      <c r="J228" s="24"/>
      <c r="K228" s="75"/>
      <c r="L228" s="75"/>
      <c r="M228" s="75"/>
      <c r="N228" s="76"/>
      <c r="O228" s="76"/>
      <c r="P228" s="76"/>
      <c r="Q228" s="76"/>
      <c r="R228" s="24"/>
      <c r="S228" s="122">
        <f t="shared" ref="S228:Y228" si="60">SUM(S225:S227)</f>
        <v>0</v>
      </c>
      <c r="T228" s="122">
        <f t="shared" si="60"/>
        <v>252090</v>
      </c>
      <c r="U228" s="122">
        <f t="shared" si="60"/>
        <v>252090</v>
      </c>
      <c r="V228" s="122">
        <f t="shared" si="60"/>
        <v>260915</v>
      </c>
      <c r="W228" s="122">
        <f t="shared" si="60"/>
        <v>270981</v>
      </c>
      <c r="X228" s="122">
        <f t="shared" si="60"/>
        <v>263545</v>
      </c>
      <c r="Y228" s="123">
        <f t="shared" si="60"/>
        <v>270165</v>
      </c>
    </row>
    <row r="229" spans="1:25" customFormat="1" x14ac:dyDescent="0.25">
      <c r="A229" s="35" t="s">
        <v>199</v>
      </c>
      <c r="B229" s="20"/>
      <c r="C229" s="104"/>
      <c r="D229" s="45"/>
      <c r="E229" s="45"/>
      <c r="F229" s="45"/>
      <c r="G229" s="45"/>
      <c r="H229" s="45"/>
      <c r="I229" s="45"/>
      <c r="J229" s="24"/>
      <c r="K229" s="75"/>
      <c r="L229" s="75"/>
      <c r="M229" s="75"/>
      <c r="N229" s="76"/>
      <c r="O229" s="76"/>
      <c r="P229" s="76"/>
      <c r="Q229" s="76"/>
      <c r="R229" s="24"/>
      <c r="S229" s="122">
        <f t="shared" ref="S229:Y229" si="61">S216+S222+S228</f>
        <v>33686795</v>
      </c>
      <c r="T229" s="122">
        <f t="shared" si="61"/>
        <v>19646440</v>
      </c>
      <c r="U229" s="122">
        <f t="shared" si="61"/>
        <v>53333235</v>
      </c>
      <c r="V229" s="122">
        <f t="shared" si="61"/>
        <v>58760475</v>
      </c>
      <c r="W229" s="122">
        <f t="shared" si="61"/>
        <v>64251241</v>
      </c>
      <c r="X229" s="122">
        <f t="shared" si="61"/>
        <v>69525945</v>
      </c>
      <c r="Y229" s="123">
        <f t="shared" si="61"/>
        <v>74753005</v>
      </c>
    </row>
    <row r="230" spans="1:25" customFormat="1" x14ac:dyDescent="0.25">
      <c r="A230" s="35"/>
      <c r="B230" s="20"/>
      <c r="C230" s="104"/>
      <c r="D230" s="45"/>
      <c r="E230" s="45"/>
      <c r="F230" s="45"/>
      <c r="G230" s="45"/>
      <c r="H230" s="45"/>
      <c r="I230" s="45"/>
      <c r="J230" s="24"/>
      <c r="K230" s="75"/>
      <c r="L230" s="75"/>
      <c r="M230" s="75"/>
      <c r="N230" s="76"/>
      <c r="O230" s="76"/>
      <c r="P230" s="76"/>
      <c r="Q230" s="76"/>
      <c r="R230" s="24"/>
      <c r="S230" s="122"/>
      <c r="T230" s="122"/>
      <c r="U230" s="122"/>
      <c r="V230" s="122"/>
      <c r="W230" s="122"/>
      <c r="X230" s="122"/>
      <c r="Y230" s="123"/>
    </row>
    <row r="231" spans="1:25" customFormat="1" x14ac:dyDescent="0.25">
      <c r="A231" s="35" t="s">
        <v>84</v>
      </c>
      <c r="B231" s="20"/>
      <c r="C231" s="104"/>
      <c r="D231" s="45"/>
      <c r="E231" s="45"/>
      <c r="F231" s="45"/>
      <c r="G231" s="45"/>
      <c r="H231" s="45"/>
      <c r="I231" s="45"/>
      <c r="J231" s="24"/>
      <c r="K231" s="75"/>
      <c r="L231" s="75"/>
      <c r="M231" s="75"/>
      <c r="N231" s="76"/>
      <c r="O231" s="76"/>
      <c r="P231" s="76"/>
      <c r="Q231" s="76"/>
      <c r="R231" s="24"/>
      <c r="S231" s="122"/>
      <c r="T231" s="122"/>
      <c r="U231" s="122"/>
      <c r="V231" s="122"/>
      <c r="W231" s="122"/>
      <c r="X231" s="122"/>
      <c r="Y231" s="123"/>
    </row>
    <row r="232" spans="1:25" customFormat="1" x14ac:dyDescent="0.25">
      <c r="A232" s="25">
        <v>1452</v>
      </c>
      <c r="B232" s="16" t="s">
        <v>85</v>
      </c>
      <c r="C232" s="102">
        <v>620</v>
      </c>
      <c r="D232" s="103">
        <v>630</v>
      </c>
      <c r="E232" s="103">
        <v>680</v>
      </c>
      <c r="F232" s="103">
        <v>680</v>
      </c>
      <c r="G232" s="103">
        <v>680</v>
      </c>
      <c r="H232" s="103">
        <v>680</v>
      </c>
      <c r="I232" s="103">
        <v>680</v>
      </c>
      <c r="J232" s="24"/>
      <c r="K232" s="75">
        <v>48</v>
      </c>
      <c r="L232" s="75">
        <v>48</v>
      </c>
      <c r="M232" s="75">
        <v>96</v>
      </c>
      <c r="N232" s="76">
        <v>99</v>
      </c>
      <c r="O232" s="76">
        <v>102</v>
      </c>
      <c r="P232" s="76">
        <v>95</v>
      </c>
      <c r="Q232" s="76">
        <v>96</v>
      </c>
      <c r="R232" s="24"/>
      <c r="S232" s="122">
        <f>K232*D232</f>
        <v>30240</v>
      </c>
      <c r="T232" s="122">
        <f t="shared" si="41"/>
        <v>32640</v>
      </c>
      <c r="U232" s="122">
        <f t="shared" si="42"/>
        <v>62880</v>
      </c>
      <c r="V232" s="122">
        <f t="shared" si="43"/>
        <v>67320</v>
      </c>
      <c r="W232" s="122">
        <f t="shared" si="44"/>
        <v>69360</v>
      </c>
      <c r="X232" s="122">
        <f t="shared" si="45"/>
        <v>64600</v>
      </c>
      <c r="Y232" s="123">
        <f t="shared" si="46"/>
        <v>65280</v>
      </c>
    </row>
    <row r="233" spans="1:25" customFormat="1" x14ac:dyDescent="0.25">
      <c r="A233" s="25">
        <v>1453</v>
      </c>
      <c r="B233" s="16" t="s">
        <v>86</v>
      </c>
      <c r="C233" s="102">
        <v>1860</v>
      </c>
      <c r="D233" s="103">
        <v>1900</v>
      </c>
      <c r="E233" s="103">
        <v>2020</v>
      </c>
      <c r="F233" s="103">
        <v>2020</v>
      </c>
      <c r="G233" s="103">
        <v>2020</v>
      </c>
      <c r="H233" s="103">
        <v>2020</v>
      </c>
      <c r="I233" s="103">
        <v>2020</v>
      </c>
      <c r="J233" s="24"/>
      <c r="K233" s="75">
        <v>2024</v>
      </c>
      <c r="L233" s="75">
        <v>2024</v>
      </c>
      <c r="M233" s="75">
        <v>4048</v>
      </c>
      <c r="N233" s="76">
        <v>4290</v>
      </c>
      <c r="O233" s="76">
        <v>4526</v>
      </c>
      <c r="P233" s="76">
        <v>4775</v>
      </c>
      <c r="Q233" s="76">
        <v>5013</v>
      </c>
      <c r="R233" s="24"/>
      <c r="S233" s="122">
        <f>K233*D233</f>
        <v>3845600</v>
      </c>
      <c r="T233" s="122">
        <f t="shared" si="41"/>
        <v>4088480</v>
      </c>
      <c r="U233" s="122">
        <f t="shared" si="42"/>
        <v>7934080</v>
      </c>
      <c r="V233" s="122">
        <f t="shared" si="43"/>
        <v>8665800</v>
      </c>
      <c r="W233" s="122">
        <f t="shared" si="44"/>
        <v>9142520</v>
      </c>
      <c r="X233" s="122">
        <f t="shared" si="45"/>
        <v>9645500</v>
      </c>
      <c r="Y233" s="123">
        <f t="shared" si="46"/>
        <v>10126260</v>
      </c>
    </row>
    <row r="234" spans="1:25" customFormat="1" x14ac:dyDescent="0.25">
      <c r="A234" s="25">
        <v>1814</v>
      </c>
      <c r="B234" s="16" t="s">
        <v>87</v>
      </c>
      <c r="C234" s="102">
        <v>160</v>
      </c>
      <c r="D234" s="103">
        <v>160</v>
      </c>
      <c r="E234" s="103">
        <v>180</v>
      </c>
      <c r="F234" s="103">
        <v>180</v>
      </c>
      <c r="G234" s="103">
        <v>180</v>
      </c>
      <c r="H234" s="103">
        <v>180</v>
      </c>
      <c r="I234" s="103">
        <v>180</v>
      </c>
      <c r="J234" s="24"/>
      <c r="K234" s="75">
        <v>32368</v>
      </c>
      <c r="L234" s="75">
        <v>32368</v>
      </c>
      <c r="M234" s="75">
        <v>64736</v>
      </c>
      <c r="N234" s="76">
        <v>74934</v>
      </c>
      <c r="O234" s="76">
        <v>86752</v>
      </c>
      <c r="P234" s="76">
        <v>100449</v>
      </c>
      <c r="Q234" s="76">
        <v>116325</v>
      </c>
      <c r="R234" s="24"/>
      <c r="S234" s="122">
        <f>K234*D234</f>
        <v>5178880</v>
      </c>
      <c r="T234" s="122">
        <f t="shared" si="41"/>
        <v>5826240</v>
      </c>
      <c r="U234" s="122">
        <f t="shared" si="42"/>
        <v>11005120</v>
      </c>
      <c r="V234" s="122">
        <f t="shared" si="43"/>
        <v>13488120</v>
      </c>
      <c r="W234" s="122">
        <f t="shared" si="44"/>
        <v>15615360</v>
      </c>
      <c r="X234" s="122">
        <f t="shared" si="45"/>
        <v>18080820</v>
      </c>
      <c r="Y234" s="123">
        <f t="shared" si="46"/>
        <v>20938500</v>
      </c>
    </row>
    <row r="235" spans="1:25" customFormat="1" x14ac:dyDescent="0.25">
      <c r="A235" s="35" t="s">
        <v>84</v>
      </c>
      <c r="B235" s="20"/>
      <c r="C235" s="104"/>
      <c r="D235" s="103"/>
      <c r="E235" s="45"/>
      <c r="F235" s="45"/>
      <c r="G235" s="45"/>
      <c r="H235" s="45"/>
      <c r="I235" s="45"/>
      <c r="J235" s="24"/>
      <c r="K235" s="75"/>
      <c r="L235" s="75"/>
      <c r="M235" s="75"/>
      <c r="N235" s="77"/>
      <c r="O235" s="77"/>
      <c r="P235" s="76"/>
      <c r="Q235" s="76"/>
      <c r="R235" s="24"/>
      <c r="S235" s="122">
        <f>SUM(S232:S234)</f>
        <v>9054720</v>
      </c>
      <c r="T235" s="122">
        <f t="shared" ref="T235:Y235" si="62">SUM(T232:T234)</f>
        <v>9947360</v>
      </c>
      <c r="U235" s="122">
        <f t="shared" si="62"/>
        <v>19002080</v>
      </c>
      <c r="V235" s="122">
        <f t="shared" si="62"/>
        <v>22221240</v>
      </c>
      <c r="W235" s="122">
        <f t="shared" si="62"/>
        <v>24827240</v>
      </c>
      <c r="X235" s="122">
        <f t="shared" si="62"/>
        <v>27790920</v>
      </c>
      <c r="Y235" s="123">
        <f t="shared" si="62"/>
        <v>31130040</v>
      </c>
    </row>
    <row r="236" spans="1:25" customFormat="1" x14ac:dyDescent="0.25">
      <c r="A236" s="35"/>
      <c r="B236" s="20"/>
      <c r="C236" s="104"/>
      <c r="D236" s="103"/>
      <c r="E236" s="45"/>
      <c r="F236" s="45"/>
      <c r="G236" s="45"/>
      <c r="H236" s="45"/>
      <c r="I236" s="45"/>
      <c r="J236" s="24"/>
      <c r="K236" s="75"/>
      <c r="L236" s="75"/>
      <c r="M236" s="75"/>
      <c r="N236" s="77"/>
      <c r="O236" s="77"/>
      <c r="P236" s="75"/>
      <c r="Q236" s="76"/>
      <c r="R236" s="24"/>
      <c r="S236" s="122"/>
      <c r="T236" s="122"/>
      <c r="U236" s="122"/>
      <c r="V236" s="122"/>
      <c r="W236" s="122"/>
      <c r="X236" s="122"/>
      <c r="Y236" s="123"/>
    </row>
    <row r="237" spans="1:25" customFormat="1" x14ac:dyDescent="0.25">
      <c r="A237" s="35" t="s">
        <v>88</v>
      </c>
      <c r="B237" s="20"/>
      <c r="C237" s="104"/>
      <c r="D237" s="103"/>
      <c r="E237" s="45"/>
      <c r="F237" s="45"/>
      <c r="G237" s="45"/>
      <c r="H237" s="45"/>
      <c r="I237" s="45"/>
      <c r="J237" s="24"/>
      <c r="K237" s="75"/>
      <c r="L237" s="75"/>
      <c r="M237" s="75"/>
      <c r="N237" s="77"/>
      <c r="O237" s="77"/>
      <c r="P237" s="76"/>
      <c r="Q237" s="76"/>
      <c r="R237" s="24"/>
      <c r="S237" s="122"/>
      <c r="T237" s="122"/>
      <c r="U237" s="122"/>
      <c r="V237" s="122"/>
      <c r="W237" s="122"/>
      <c r="X237" s="122"/>
      <c r="Y237" s="123"/>
    </row>
    <row r="238" spans="1:25" customFormat="1" x14ac:dyDescent="0.25">
      <c r="A238" s="25">
        <v>2452</v>
      </c>
      <c r="B238" s="16" t="s">
        <v>85</v>
      </c>
      <c r="C238" s="104">
        <v>310</v>
      </c>
      <c r="D238" s="103">
        <v>315</v>
      </c>
      <c r="E238" s="45">
        <v>340</v>
      </c>
      <c r="F238" s="103">
        <v>340</v>
      </c>
      <c r="G238" s="103">
        <v>340</v>
      </c>
      <c r="H238" s="103">
        <v>340</v>
      </c>
      <c r="I238" s="103">
        <v>340</v>
      </c>
      <c r="J238" s="24"/>
      <c r="K238" s="75">
        <v>73</v>
      </c>
      <c r="L238" s="75">
        <v>73</v>
      </c>
      <c r="M238" s="75">
        <v>146</v>
      </c>
      <c r="N238" s="76">
        <v>152</v>
      </c>
      <c r="O238" s="76">
        <v>156</v>
      </c>
      <c r="P238" s="76">
        <v>145</v>
      </c>
      <c r="Q238" s="76">
        <v>147</v>
      </c>
      <c r="R238" s="24"/>
      <c r="S238" s="122">
        <f t="shared" ref="S238:S300" si="63">K238*D238</f>
        <v>22995</v>
      </c>
      <c r="T238" s="122">
        <f t="shared" ref="T238:T300" si="64">L238*E238</f>
        <v>24820</v>
      </c>
      <c r="U238" s="122">
        <f t="shared" ref="U238:U300" si="65">T238+S238</f>
        <v>47815</v>
      </c>
      <c r="V238" s="122">
        <f t="shared" ref="V238:V300" si="66">N238*F238</f>
        <v>51680</v>
      </c>
      <c r="W238" s="122">
        <f t="shared" ref="W238:W300" si="67">O238*G238</f>
        <v>53040</v>
      </c>
      <c r="X238" s="122">
        <f t="shared" ref="X238:X300" si="68">P238*H238</f>
        <v>49300</v>
      </c>
      <c r="Y238" s="123">
        <f t="shared" ref="Y238:Y300" si="69">Q238*I238</f>
        <v>49980</v>
      </c>
    </row>
    <row r="239" spans="1:25" customFormat="1" x14ac:dyDescent="0.25">
      <c r="A239" s="25">
        <v>2453</v>
      </c>
      <c r="B239" s="16" t="s">
        <v>86</v>
      </c>
      <c r="C239" s="104">
        <v>930</v>
      </c>
      <c r="D239" s="103">
        <v>950</v>
      </c>
      <c r="E239" s="45">
        <v>1010</v>
      </c>
      <c r="F239" s="103">
        <v>1010</v>
      </c>
      <c r="G239" s="103">
        <v>1010</v>
      </c>
      <c r="H239" s="103">
        <v>1010</v>
      </c>
      <c r="I239" s="103">
        <v>1010</v>
      </c>
      <c r="J239" s="24"/>
      <c r="K239" s="75">
        <v>1529</v>
      </c>
      <c r="L239" s="75">
        <v>1529</v>
      </c>
      <c r="M239" s="75">
        <v>3058</v>
      </c>
      <c r="N239" s="76">
        <v>3242</v>
      </c>
      <c r="O239" s="76">
        <v>3420</v>
      </c>
      <c r="P239" s="76">
        <v>3608</v>
      </c>
      <c r="Q239" s="76">
        <v>3789</v>
      </c>
      <c r="R239" s="24"/>
      <c r="S239" s="122">
        <f t="shared" si="63"/>
        <v>1452550</v>
      </c>
      <c r="T239" s="122">
        <f t="shared" si="64"/>
        <v>1544290</v>
      </c>
      <c r="U239" s="122">
        <f t="shared" si="65"/>
        <v>2996840</v>
      </c>
      <c r="V239" s="122">
        <f t="shared" si="66"/>
        <v>3274420</v>
      </c>
      <c r="W239" s="122">
        <f t="shared" si="67"/>
        <v>3454200</v>
      </c>
      <c r="X239" s="122">
        <f t="shared" si="68"/>
        <v>3644080</v>
      </c>
      <c r="Y239" s="123">
        <f t="shared" si="69"/>
        <v>3826890</v>
      </c>
    </row>
    <row r="240" spans="1:25" customFormat="1" x14ac:dyDescent="0.25">
      <c r="A240" s="25">
        <v>2814</v>
      </c>
      <c r="B240" s="16" t="s">
        <v>87</v>
      </c>
      <c r="C240" s="104">
        <v>80</v>
      </c>
      <c r="D240" s="103">
        <v>80</v>
      </c>
      <c r="E240" s="45">
        <v>0</v>
      </c>
      <c r="F240" s="103">
        <v>0</v>
      </c>
      <c r="G240" s="103">
        <v>0</v>
      </c>
      <c r="H240" s="103">
        <v>0</v>
      </c>
      <c r="I240" s="103">
        <v>0</v>
      </c>
      <c r="J240" s="24"/>
      <c r="K240" s="75">
        <v>0</v>
      </c>
      <c r="L240" s="75">
        <v>0</v>
      </c>
      <c r="M240" s="75">
        <v>0</v>
      </c>
      <c r="N240" s="76">
        <v>0</v>
      </c>
      <c r="O240" s="76">
        <v>0</v>
      </c>
      <c r="P240" s="76">
        <v>0</v>
      </c>
      <c r="Q240" s="76">
        <v>0</v>
      </c>
      <c r="R240" s="24"/>
      <c r="S240" s="122">
        <f t="shared" si="63"/>
        <v>0</v>
      </c>
      <c r="T240" s="122">
        <f t="shared" si="64"/>
        <v>0</v>
      </c>
      <c r="U240" s="122">
        <f t="shared" si="65"/>
        <v>0</v>
      </c>
      <c r="V240" s="122">
        <f t="shared" si="66"/>
        <v>0</v>
      </c>
      <c r="W240" s="122">
        <f t="shared" si="67"/>
        <v>0</v>
      </c>
      <c r="X240" s="122">
        <f t="shared" si="68"/>
        <v>0</v>
      </c>
      <c r="Y240" s="123">
        <f t="shared" si="69"/>
        <v>0</v>
      </c>
    </row>
    <row r="241" spans="1:25" customFormat="1" x14ac:dyDescent="0.25">
      <c r="A241" s="27" t="s">
        <v>88</v>
      </c>
      <c r="B241" s="20"/>
      <c r="C241" s="104"/>
      <c r="D241" s="45"/>
      <c r="E241" s="45"/>
      <c r="F241" s="45"/>
      <c r="G241" s="45"/>
      <c r="H241" s="45"/>
      <c r="I241" s="45"/>
      <c r="J241" s="24"/>
      <c r="K241" s="75"/>
      <c r="L241" s="75"/>
      <c r="M241" s="75"/>
      <c r="N241" s="89"/>
      <c r="O241" s="89"/>
      <c r="P241" s="89"/>
      <c r="Q241" s="89"/>
      <c r="R241" s="24"/>
      <c r="S241" s="122">
        <f>SUM(S238:S240)</f>
        <v>1475545</v>
      </c>
      <c r="T241" s="122">
        <f t="shared" ref="T241:Y241" si="70">SUM(T238:T240)</f>
        <v>1569110</v>
      </c>
      <c r="U241" s="122">
        <f t="shared" si="70"/>
        <v>3044655</v>
      </c>
      <c r="V241" s="122">
        <f t="shared" si="70"/>
        <v>3326100</v>
      </c>
      <c r="W241" s="122">
        <f t="shared" si="70"/>
        <v>3507240</v>
      </c>
      <c r="X241" s="122">
        <f t="shared" si="70"/>
        <v>3693380</v>
      </c>
      <c r="Y241" s="123">
        <f t="shared" si="70"/>
        <v>3876870</v>
      </c>
    </row>
    <row r="242" spans="1:25" customFormat="1" x14ac:dyDescent="0.25">
      <c r="A242" s="27"/>
      <c r="B242" s="20"/>
      <c r="C242" s="104"/>
      <c r="D242" s="45"/>
      <c r="E242" s="45"/>
      <c r="F242" s="45"/>
      <c r="G242" s="45"/>
      <c r="H242" s="45"/>
      <c r="I242" s="45"/>
      <c r="J242" s="24"/>
      <c r="K242" s="75"/>
      <c r="L242" s="75"/>
      <c r="M242" s="75"/>
      <c r="N242" s="89"/>
      <c r="O242" s="89"/>
      <c r="P242" s="89"/>
      <c r="Q242" s="89"/>
      <c r="R242" s="24"/>
      <c r="S242" s="122"/>
      <c r="T242" s="122"/>
      <c r="U242" s="122"/>
      <c r="V242" s="122"/>
      <c r="W242" s="122"/>
      <c r="X242" s="122"/>
      <c r="Y242" s="123"/>
    </row>
    <row r="243" spans="1:25" customFormat="1" x14ac:dyDescent="0.25">
      <c r="A243" s="35" t="s">
        <v>4</v>
      </c>
      <c r="B243" s="20"/>
      <c r="C243" s="104"/>
      <c r="D243" s="45"/>
      <c r="E243" s="45"/>
      <c r="F243" s="45"/>
      <c r="G243" s="45"/>
      <c r="H243" s="45"/>
      <c r="I243" s="45"/>
      <c r="J243" s="24"/>
      <c r="K243" s="75"/>
      <c r="L243" s="75"/>
      <c r="M243" s="75"/>
      <c r="N243" s="76"/>
      <c r="O243" s="76"/>
      <c r="P243" s="76"/>
      <c r="Q243" s="76"/>
      <c r="R243" s="24"/>
      <c r="S243" s="122"/>
      <c r="T243" s="122"/>
      <c r="U243" s="122"/>
      <c r="V243" s="122"/>
      <c r="W243" s="122"/>
      <c r="X243" s="122"/>
      <c r="Y243" s="123"/>
    </row>
    <row r="244" spans="1:25" customFormat="1" x14ac:dyDescent="0.25">
      <c r="A244" s="25">
        <v>3452</v>
      </c>
      <c r="B244" s="16" t="s">
        <v>85</v>
      </c>
      <c r="C244" s="104"/>
      <c r="D244" s="45"/>
      <c r="E244" s="45">
        <v>170</v>
      </c>
      <c r="F244" s="103">
        <v>170</v>
      </c>
      <c r="G244" s="103">
        <v>170</v>
      </c>
      <c r="H244" s="103">
        <v>170</v>
      </c>
      <c r="I244" s="103">
        <v>170</v>
      </c>
      <c r="J244" s="24"/>
      <c r="K244" s="75"/>
      <c r="L244" s="75">
        <v>66</v>
      </c>
      <c r="M244" s="75">
        <v>66</v>
      </c>
      <c r="N244" s="76">
        <v>68</v>
      </c>
      <c r="O244" s="76">
        <v>70</v>
      </c>
      <c r="P244" s="76">
        <v>65</v>
      </c>
      <c r="Q244" s="76">
        <v>66</v>
      </c>
      <c r="R244" s="24"/>
      <c r="S244" s="122">
        <f t="shared" si="63"/>
        <v>0</v>
      </c>
      <c r="T244" s="122">
        <f t="shared" si="64"/>
        <v>11220</v>
      </c>
      <c r="U244" s="122">
        <f t="shared" si="65"/>
        <v>11220</v>
      </c>
      <c r="V244" s="122">
        <f t="shared" si="66"/>
        <v>11560</v>
      </c>
      <c r="W244" s="122">
        <f t="shared" si="67"/>
        <v>11900</v>
      </c>
      <c r="X244" s="122">
        <f t="shared" si="68"/>
        <v>11050</v>
      </c>
      <c r="Y244" s="123">
        <f t="shared" si="69"/>
        <v>11220</v>
      </c>
    </row>
    <row r="245" spans="1:25" customFormat="1" x14ac:dyDescent="0.25">
      <c r="A245" s="25">
        <v>3453</v>
      </c>
      <c r="B245" s="16" t="s">
        <v>86</v>
      </c>
      <c r="C245" s="104"/>
      <c r="D245" s="45"/>
      <c r="E245" s="45">
        <v>505</v>
      </c>
      <c r="F245" s="103">
        <v>505</v>
      </c>
      <c r="G245" s="103">
        <v>505</v>
      </c>
      <c r="H245" s="103">
        <v>505</v>
      </c>
      <c r="I245" s="103">
        <v>505</v>
      </c>
      <c r="J245" s="24"/>
      <c r="K245" s="75"/>
      <c r="L245" s="75">
        <v>1374</v>
      </c>
      <c r="M245" s="75">
        <v>1374</v>
      </c>
      <c r="N245" s="76">
        <v>1456</v>
      </c>
      <c r="O245" s="76">
        <v>1537</v>
      </c>
      <c r="P245" s="76">
        <v>1621</v>
      </c>
      <c r="Q245" s="76">
        <v>1702</v>
      </c>
      <c r="R245" s="24"/>
      <c r="S245" s="122">
        <f t="shared" si="63"/>
        <v>0</v>
      </c>
      <c r="T245" s="122">
        <f t="shared" si="64"/>
        <v>693870</v>
      </c>
      <c r="U245" s="122">
        <f t="shared" si="65"/>
        <v>693870</v>
      </c>
      <c r="V245" s="122">
        <f t="shared" si="66"/>
        <v>735280</v>
      </c>
      <c r="W245" s="122">
        <f t="shared" si="67"/>
        <v>776185</v>
      </c>
      <c r="X245" s="122">
        <f t="shared" si="68"/>
        <v>818605</v>
      </c>
      <c r="Y245" s="123">
        <f t="shared" si="69"/>
        <v>859510</v>
      </c>
    </row>
    <row r="246" spans="1:25" customFormat="1" x14ac:dyDescent="0.25">
      <c r="A246" s="27" t="s">
        <v>4</v>
      </c>
      <c r="B246" s="20"/>
      <c r="C246" s="104"/>
      <c r="D246" s="45"/>
      <c r="E246" s="45"/>
      <c r="F246" s="45"/>
      <c r="G246" s="45"/>
      <c r="H246" s="45"/>
      <c r="I246" s="45"/>
      <c r="J246" s="24"/>
      <c r="K246" s="75"/>
      <c r="L246" s="75"/>
      <c r="M246" s="75"/>
      <c r="N246" s="89"/>
      <c r="O246" s="89"/>
      <c r="P246" s="89"/>
      <c r="Q246" s="89"/>
      <c r="R246" s="24"/>
      <c r="S246" s="122">
        <f>SUM(S244:S245)</f>
        <v>0</v>
      </c>
      <c r="T246" s="122">
        <f t="shared" ref="T246:Y246" si="71">SUM(T244:T245)</f>
        <v>705090</v>
      </c>
      <c r="U246" s="122">
        <f t="shared" si="71"/>
        <v>705090</v>
      </c>
      <c r="V246" s="122">
        <f t="shared" si="71"/>
        <v>746840</v>
      </c>
      <c r="W246" s="122">
        <f t="shared" si="71"/>
        <v>788085</v>
      </c>
      <c r="X246" s="122">
        <f t="shared" si="71"/>
        <v>829655</v>
      </c>
      <c r="Y246" s="123">
        <f t="shared" si="71"/>
        <v>870730</v>
      </c>
    </row>
    <row r="247" spans="1:25" customFormat="1" x14ac:dyDescent="0.25">
      <c r="A247" s="27" t="s">
        <v>89</v>
      </c>
      <c r="B247" s="20"/>
      <c r="C247" s="104"/>
      <c r="D247" s="45"/>
      <c r="E247" s="45"/>
      <c r="F247" s="45"/>
      <c r="G247" s="45"/>
      <c r="H247" s="45"/>
      <c r="I247" s="45"/>
      <c r="J247" s="24"/>
      <c r="K247" s="75"/>
      <c r="L247" s="75"/>
      <c r="M247" s="75"/>
      <c r="N247" s="89"/>
      <c r="O247" s="89"/>
      <c r="P247" s="89"/>
      <c r="Q247" s="89"/>
      <c r="R247" s="24"/>
      <c r="S247" s="122">
        <f>S235+S241+S246</f>
        <v>10530265</v>
      </c>
      <c r="T247" s="122">
        <f t="shared" ref="T247:Y247" si="72">T235+T241+T246</f>
        <v>12221560</v>
      </c>
      <c r="U247" s="122">
        <f t="shared" si="72"/>
        <v>22751825</v>
      </c>
      <c r="V247" s="122">
        <f t="shared" si="72"/>
        <v>26294180</v>
      </c>
      <c r="W247" s="122">
        <f t="shared" si="72"/>
        <v>29122565</v>
      </c>
      <c r="X247" s="122">
        <f t="shared" si="72"/>
        <v>32313955</v>
      </c>
      <c r="Y247" s="123">
        <f t="shared" si="72"/>
        <v>35877640</v>
      </c>
    </row>
    <row r="248" spans="1:25" customFormat="1" x14ac:dyDescent="0.25">
      <c r="A248" s="27"/>
      <c r="B248" s="20"/>
      <c r="C248" s="104"/>
      <c r="D248" s="45"/>
      <c r="E248" s="45"/>
      <c r="F248" s="45"/>
      <c r="G248" s="45"/>
      <c r="H248" s="45"/>
      <c r="I248" s="45"/>
      <c r="J248" s="24"/>
      <c r="K248" s="75"/>
      <c r="L248" s="75"/>
      <c r="M248" s="75"/>
      <c r="N248" s="89"/>
      <c r="O248" s="89"/>
      <c r="P248" s="89"/>
      <c r="Q248" s="89"/>
      <c r="R248" s="24"/>
      <c r="S248" s="122"/>
      <c r="T248" s="122"/>
      <c r="U248" s="122"/>
      <c r="V248" s="122"/>
      <c r="W248" s="122"/>
      <c r="X248" s="122"/>
      <c r="Y248" s="123"/>
    </row>
    <row r="249" spans="1:25" customFormat="1" x14ac:dyDescent="0.25">
      <c r="A249" s="27" t="s">
        <v>90</v>
      </c>
      <c r="B249" s="20"/>
      <c r="C249" s="104"/>
      <c r="D249" s="45"/>
      <c r="E249" s="45"/>
      <c r="F249" s="45"/>
      <c r="G249" s="45"/>
      <c r="H249" s="45"/>
      <c r="I249" s="45"/>
      <c r="J249" s="24"/>
      <c r="K249" s="75"/>
      <c r="L249" s="75"/>
      <c r="M249" s="75"/>
      <c r="N249" s="77"/>
      <c r="O249" s="77"/>
      <c r="P249" s="77"/>
      <c r="Q249" s="77"/>
      <c r="R249" s="24"/>
      <c r="S249" s="122"/>
      <c r="T249" s="122"/>
      <c r="U249" s="122"/>
      <c r="V249" s="122"/>
      <c r="W249" s="122"/>
      <c r="X249" s="122"/>
      <c r="Y249" s="123"/>
    </row>
    <row r="250" spans="1:25" customFormat="1" x14ac:dyDescent="0.25">
      <c r="A250" s="25">
        <v>1631</v>
      </c>
      <c r="B250" s="16" t="s">
        <v>91</v>
      </c>
      <c r="C250" s="102">
        <v>380</v>
      </c>
      <c r="D250" s="103">
        <v>390</v>
      </c>
      <c r="E250" s="103">
        <v>420</v>
      </c>
      <c r="F250" s="103">
        <v>420</v>
      </c>
      <c r="G250" s="103">
        <v>420</v>
      </c>
      <c r="H250" s="103">
        <v>420</v>
      </c>
      <c r="I250" s="103">
        <v>420</v>
      </c>
      <c r="J250" s="24"/>
      <c r="K250" s="75">
        <v>36992</v>
      </c>
      <c r="L250" s="75">
        <v>18496</v>
      </c>
      <c r="M250" s="75">
        <v>55488</v>
      </c>
      <c r="N250" s="76">
        <v>58630</v>
      </c>
      <c r="O250" s="76">
        <v>61657</v>
      </c>
      <c r="P250" s="76">
        <v>65048</v>
      </c>
      <c r="Q250" s="76">
        <v>68300</v>
      </c>
      <c r="R250" s="24"/>
      <c r="S250" s="122">
        <f t="shared" si="63"/>
        <v>14426880</v>
      </c>
      <c r="T250" s="122">
        <f t="shared" si="64"/>
        <v>7768320</v>
      </c>
      <c r="U250" s="122">
        <f t="shared" si="65"/>
        <v>22195200</v>
      </c>
      <c r="V250" s="122">
        <f t="shared" si="66"/>
        <v>24624600</v>
      </c>
      <c r="W250" s="122">
        <f t="shared" si="67"/>
        <v>25895940</v>
      </c>
      <c r="X250" s="122">
        <f t="shared" si="68"/>
        <v>27320160</v>
      </c>
      <c r="Y250" s="123">
        <f t="shared" si="69"/>
        <v>28686000</v>
      </c>
    </row>
    <row r="251" spans="1:25" customFormat="1" x14ac:dyDescent="0.25">
      <c r="A251" s="25">
        <v>1632</v>
      </c>
      <c r="B251" s="16" t="s">
        <v>92</v>
      </c>
      <c r="C251" s="102">
        <v>620</v>
      </c>
      <c r="D251" s="103">
        <v>630</v>
      </c>
      <c r="E251" s="103">
        <v>660</v>
      </c>
      <c r="F251" s="103">
        <v>660</v>
      </c>
      <c r="G251" s="103">
        <v>660</v>
      </c>
      <c r="H251" s="103">
        <v>660</v>
      </c>
      <c r="I251" s="103">
        <v>660</v>
      </c>
      <c r="J251" s="24"/>
      <c r="K251" s="75">
        <v>396</v>
      </c>
      <c r="L251" s="75">
        <v>198</v>
      </c>
      <c r="M251" s="75">
        <v>594</v>
      </c>
      <c r="N251" s="76">
        <v>627</v>
      </c>
      <c r="O251" s="76">
        <v>660</v>
      </c>
      <c r="P251" s="76">
        <v>696</v>
      </c>
      <c r="Q251" s="76">
        <v>731</v>
      </c>
      <c r="R251" s="24"/>
      <c r="S251" s="122">
        <f t="shared" si="63"/>
        <v>249480</v>
      </c>
      <c r="T251" s="122">
        <f t="shared" si="64"/>
        <v>130680</v>
      </c>
      <c r="U251" s="122">
        <f t="shared" si="65"/>
        <v>380160</v>
      </c>
      <c r="V251" s="122">
        <f t="shared" si="66"/>
        <v>413820</v>
      </c>
      <c r="W251" s="122">
        <f t="shared" si="67"/>
        <v>435600</v>
      </c>
      <c r="X251" s="122">
        <f t="shared" si="68"/>
        <v>459360</v>
      </c>
      <c r="Y251" s="123">
        <f t="shared" si="69"/>
        <v>482460</v>
      </c>
    </row>
    <row r="252" spans="1:25" customFormat="1" x14ac:dyDescent="0.25">
      <c r="A252" s="25">
        <v>1640</v>
      </c>
      <c r="B252" s="16" t="s">
        <v>93</v>
      </c>
      <c r="C252" s="102">
        <v>0</v>
      </c>
      <c r="D252" s="103">
        <v>0</v>
      </c>
      <c r="E252" s="103">
        <v>0</v>
      </c>
      <c r="F252" s="103">
        <v>0</v>
      </c>
      <c r="G252" s="103">
        <v>0</v>
      </c>
      <c r="H252" s="103">
        <v>0</v>
      </c>
      <c r="I252" s="103">
        <v>0</v>
      </c>
      <c r="J252" s="24"/>
      <c r="K252" s="75">
        <v>404</v>
      </c>
      <c r="L252" s="75">
        <v>404</v>
      </c>
      <c r="M252" s="75">
        <v>808</v>
      </c>
      <c r="N252" s="76">
        <v>808</v>
      </c>
      <c r="O252" s="76">
        <v>808</v>
      </c>
      <c r="P252" s="76">
        <v>808</v>
      </c>
      <c r="Q252" s="76">
        <v>808</v>
      </c>
      <c r="R252" s="24"/>
      <c r="S252" s="122">
        <f t="shared" si="63"/>
        <v>0</v>
      </c>
      <c r="T252" s="122">
        <f t="shared" si="64"/>
        <v>0</v>
      </c>
      <c r="U252" s="122">
        <f t="shared" si="65"/>
        <v>0</v>
      </c>
      <c r="V252" s="122">
        <f t="shared" si="66"/>
        <v>0</v>
      </c>
      <c r="W252" s="122">
        <f t="shared" si="67"/>
        <v>0</v>
      </c>
      <c r="X252" s="122">
        <f t="shared" si="68"/>
        <v>0</v>
      </c>
      <c r="Y252" s="123">
        <f t="shared" si="69"/>
        <v>0</v>
      </c>
    </row>
    <row r="253" spans="1:25" customFormat="1" x14ac:dyDescent="0.25">
      <c r="A253" s="25">
        <v>1641</v>
      </c>
      <c r="B253" s="16" t="s">
        <v>94</v>
      </c>
      <c r="C253" s="102">
        <v>120</v>
      </c>
      <c r="D253" s="103">
        <v>120</v>
      </c>
      <c r="E253" s="103">
        <v>120</v>
      </c>
      <c r="F253" s="103">
        <v>120</v>
      </c>
      <c r="G253" s="103">
        <v>120</v>
      </c>
      <c r="H253" s="103">
        <v>120</v>
      </c>
      <c r="I253" s="103">
        <v>120</v>
      </c>
      <c r="J253" s="24"/>
      <c r="K253" s="75">
        <v>1627</v>
      </c>
      <c r="L253" s="75">
        <v>814</v>
      </c>
      <c r="M253" s="75">
        <v>2441</v>
      </c>
      <c r="N253" s="76">
        <v>2580</v>
      </c>
      <c r="O253" s="76">
        <v>2713</v>
      </c>
      <c r="P253" s="76">
        <v>2862</v>
      </c>
      <c r="Q253" s="76">
        <v>3005</v>
      </c>
      <c r="R253" s="24"/>
      <c r="S253" s="122">
        <f t="shared" si="63"/>
        <v>195240</v>
      </c>
      <c r="T253" s="122">
        <f t="shared" si="64"/>
        <v>97680</v>
      </c>
      <c r="U253" s="122">
        <f t="shared" si="65"/>
        <v>292920</v>
      </c>
      <c r="V253" s="122">
        <f t="shared" si="66"/>
        <v>309600</v>
      </c>
      <c r="W253" s="122">
        <f t="shared" si="67"/>
        <v>325560</v>
      </c>
      <c r="X253" s="122">
        <f t="shared" si="68"/>
        <v>343440</v>
      </c>
      <c r="Y253" s="123">
        <f t="shared" si="69"/>
        <v>360600</v>
      </c>
    </row>
    <row r="254" spans="1:25" customFormat="1" x14ac:dyDescent="0.25">
      <c r="A254" s="25">
        <v>1642</v>
      </c>
      <c r="B254" s="16" t="s">
        <v>95</v>
      </c>
      <c r="C254" s="102">
        <v>490</v>
      </c>
      <c r="D254" s="103">
        <v>500</v>
      </c>
      <c r="E254" s="103">
        <v>520</v>
      </c>
      <c r="F254" s="103">
        <v>520</v>
      </c>
      <c r="G254" s="103">
        <v>520</v>
      </c>
      <c r="H254" s="103">
        <v>520</v>
      </c>
      <c r="I254" s="103">
        <v>520</v>
      </c>
      <c r="J254" s="24"/>
      <c r="K254" s="75">
        <v>34772</v>
      </c>
      <c r="L254" s="75">
        <v>17386</v>
      </c>
      <c r="M254" s="75">
        <v>52158</v>
      </c>
      <c r="N254" s="76">
        <v>55112</v>
      </c>
      <c r="O254" s="76">
        <v>57957</v>
      </c>
      <c r="P254" s="76">
        <v>61145</v>
      </c>
      <c r="Q254" s="76">
        <v>64202</v>
      </c>
      <c r="R254" s="24"/>
      <c r="S254" s="122">
        <f t="shared" si="63"/>
        <v>17386000</v>
      </c>
      <c r="T254" s="122">
        <f t="shared" si="64"/>
        <v>9040720</v>
      </c>
      <c r="U254" s="122">
        <f t="shared" si="65"/>
        <v>26426720</v>
      </c>
      <c r="V254" s="122">
        <f t="shared" si="66"/>
        <v>28658240</v>
      </c>
      <c r="W254" s="122">
        <f t="shared" si="67"/>
        <v>30137640</v>
      </c>
      <c r="X254" s="122">
        <f t="shared" si="68"/>
        <v>31795400</v>
      </c>
      <c r="Y254" s="123">
        <f t="shared" si="69"/>
        <v>33385040</v>
      </c>
    </row>
    <row r="255" spans="1:25" customFormat="1" x14ac:dyDescent="0.25">
      <c r="A255" s="25">
        <v>1633</v>
      </c>
      <c r="B255" s="16" t="s">
        <v>96</v>
      </c>
      <c r="C255" s="102">
        <v>250</v>
      </c>
      <c r="D255" s="103">
        <v>250</v>
      </c>
      <c r="E255" s="103">
        <v>260</v>
      </c>
      <c r="F255" s="103">
        <v>260</v>
      </c>
      <c r="G255" s="103">
        <v>260</v>
      </c>
      <c r="H255" s="103">
        <v>260</v>
      </c>
      <c r="I255" s="103">
        <v>260</v>
      </c>
      <c r="J255" s="24"/>
      <c r="K255" s="75">
        <v>36955</v>
      </c>
      <c r="L255" s="75">
        <v>18477</v>
      </c>
      <c r="M255" s="75">
        <v>55432</v>
      </c>
      <c r="N255" s="76">
        <v>58571</v>
      </c>
      <c r="O255" s="76">
        <v>61595</v>
      </c>
      <c r="P255" s="76">
        <v>64983</v>
      </c>
      <c r="Q255" s="76">
        <v>68232</v>
      </c>
      <c r="R255" s="24"/>
      <c r="S255" s="122">
        <f t="shared" si="63"/>
        <v>9238750</v>
      </c>
      <c r="T255" s="122">
        <f t="shared" si="64"/>
        <v>4804020</v>
      </c>
      <c r="U255" s="122">
        <f t="shared" si="65"/>
        <v>14042770</v>
      </c>
      <c r="V255" s="122">
        <f t="shared" si="66"/>
        <v>15228460</v>
      </c>
      <c r="W255" s="122">
        <f t="shared" si="67"/>
        <v>16014700</v>
      </c>
      <c r="X255" s="122">
        <f t="shared" si="68"/>
        <v>16895580</v>
      </c>
      <c r="Y255" s="123">
        <f t="shared" si="69"/>
        <v>17740320</v>
      </c>
    </row>
    <row r="256" spans="1:25" customFormat="1" x14ac:dyDescent="0.25">
      <c r="A256" s="25">
        <v>1643</v>
      </c>
      <c r="B256" s="16" t="s">
        <v>97</v>
      </c>
      <c r="C256" s="102">
        <v>0</v>
      </c>
      <c r="D256" s="103">
        <v>0</v>
      </c>
      <c r="E256" s="103">
        <v>0</v>
      </c>
      <c r="F256" s="103">
        <v>0</v>
      </c>
      <c r="G256" s="103">
        <v>0</v>
      </c>
      <c r="H256" s="103">
        <v>0</v>
      </c>
      <c r="I256" s="103">
        <v>0</v>
      </c>
      <c r="J256" s="24"/>
      <c r="K256" s="75">
        <v>404</v>
      </c>
      <c r="L256" s="75">
        <v>404</v>
      </c>
      <c r="M256" s="75">
        <v>808</v>
      </c>
      <c r="N256" s="76">
        <v>808</v>
      </c>
      <c r="O256" s="76">
        <v>808</v>
      </c>
      <c r="P256" s="76">
        <v>808</v>
      </c>
      <c r="Q256" s="76">
        <v>808</v>
      </c>
      <c r="R256" s="24"/>
      <c r="S256" s="122">
        <f t="shared" si="63"/>
        <v>0</v>
      </c>
      <c r="T256" s="122">
        <f t="shared" si="64"/>
        <v>0</v>
      </c>
      <c r="U256" s="122">
        <f t="shared" si="65"/>
        <v>0</v>
      </c>
      <c r="V256" s="122">
        <f t="shared" si="66"/>
        <v>0</v>
      </c>
      <c r="W256" s="122">
        <f t="shared" si="67"/>
        <v>0</v>
      </c>
      <c r="X256" s="122">
        <f t="shared" si="68"/>
        <v>0</v>
      </c>
      <c r="Y256" s="123">
        <f t="shared" si="69"/>
        <v>0</v>
      </c>
    </row>
    <row r="257" spans="1:25" customFormat="1" x14ac:dyDescent="0.25">
      <c r="A257" s="25">
        <v>1614</v>
      </c>
      <c r="B257" s="16" t="s">
        <v>36</v>
      </c>
      <c r="C257" s="102">
        <v>250</v>
      </c>
      <c r="D257" s="103">
        <v>250</v>
      </c>
      <c r="E257" s="103">
        <v>260</v>
      </c>
      <c r="F257" s="103">
        <v>260</v>
      </c>
      <c r="G257" s="103">
        <v>260</v>
      </c>
      <c r="H257" s="103">
        <v>260</v>
      </c>
      <c r="I257" s="103">
        <v>260</v>
      </c>
      <c r="J257" s="24"/>
      <c r="K257" s="75">
        <v>15296</v>
      </c>
      <c r="L257" s="75">
        <v>7648</v>
      </c>
      <c r="M257" s="75">
        <v>22944</v>
      </c>
      <c r="N257" s="76">
        <v>24243</v>
      </c>
      <c r="O257" s="76">
        <v>25495</v>
      </c>
      <c r="P257" s="76">
        <v>26897</v>
      </c>
      <c r="Q257" s="76">
        <v>28242</v>
      </c>
      <c r="R257" s="24"/>
      <c r="S257" s="122">
        <f t="shared" si="63"/>
        <v>3824000</v>
      </c>
      <c r="T257" s="122">
        <f t="shared" si="64"/>
        <v>1988480</v>
      </c>
      <c r="U257" s="122">
        <f t="shared" si="65"/>
        <v>5812480</v>
      </c>
      <c r="V257" s="122">
        <f t="shared" si="66"/>
        <v>6303180</v>
      </c>
      <c r="W257" s="122">
        <f t="shared" si="67"/>
        <v>6628700</v>
      </c>
      <c r="X257" s="122">
        <f t="shared" si="68"/>
        <v>6993220</v>
      </c>
      <c r="Y257" s="123">
        <f t="shared" si="69"/>
        <v>7342920</v>
      </c>
    </row>
    <row r="258" spans="1:25" customFormat="1" x14ac:dyDescent="0.25">
      <c r="A258" s="25">
        <v>1615</v>
      </c>
      <c r="B258" s="16" t="s">
        <v>37</v>
      </c>
      <c r="C258" s="102">
        <v>60</v>
      </c>
      <c r="D258" s="103">
        <v>62</v>
      </c>
      <c r="E258" s="103">
        <v>60</v>
      </c>
      <c r="F258" s="103">
        <v>60</v>
      </c>
      <c r="G258" s="103">
        <v>60</v>
      </c>
      <c r="H258" s="103">
        <v>60</v>
      </c>
      <c r="I258" s="103">
        <v>60</v>
      </c>
      <c r="J258" s="24"/>
      <c r="K258" s="75">
        <v>87960</v>
      </c>
      <c r="L258" s="75">
        <v>43980</v>
      </c>
      <c r="M258" s="75">
        <v>131940</v>
      </c>
      <c r="N258" s="76">
        <v>149072</v>
      </c>
      <c r="O258" s="76">
        <v>155942</v>
      </c>
      <c r="P258" s="76">
        <v>163639</v>
      </c>
      <c r="Q258" s="76">
        <v>171021</v>
      </c>
      <c r="R258" s="24"/>
      <c r="S258" s="122">
        <f t="shared" si="63"/>
        <v>5453520</v>
      </c>
      <c r="T258" s="122">
        <f t="shared" si="64"/>
        <v>2638800</v>
      </c>
      <c r="U258" s="122">
        <f t="shared" si="65"/>
        <v>8092320</v>
      </c>
      <c r="V258" s="122">
        <f t="shared" si="66"/>
        <v>8944320</v>
      </c>
      <c r="W258" s="122">
        <f t="shared" si="67"/>
        <v>9356520</v>
      </c>
      <c r="X258" s="122">
        <f t="shared" si="68"/>
        <v>9818340</v>
      </c>
      <c r="Y258" s="123">
        <f t="shared" si="69"/>
        <v>10261260</v>
      </c>
    </row>
    <row r="259" spans="1:25" customFormat="1" x14ac:dyDescent="0.25">
      <c r="A259" s="25">
        <v>1616</v>
      </c>
      <c r="B259" s="16" t="s">
        <v>38</v>
      </c>
      <c r="C259" s="102">
        <v>450</v>
      </c>
      <c r="D259" s="103">
        <v>460</v>
      </c>
      <c r="E259" s="103">
        <v>500</v>
      </c>
      <c r="F259" s="103">
        <v>500</v>
      </c>
      <c r="G259" s="103">
        <v>500</v>
      </c>
      <c r="H259" s="103">
        <v>500</v>
      </c>
      <c r="I259" s="103">
        <v>500</v>
      </c>
      <c r="J259" s="24"/>
      <c r="K259" s="75">
        <v>2131</v>
      </c>
      <c r="L259" s="75">
        <v>1065</v>
      </c>
      <c r="M259" s="75">
        <v>3196</v>
      </c>
      <c r="N259" s="76">
        <v>3377</v>
      </c>
      <c r="O259" s="76">
        <v>3551</v>
      </c>
      <c r="P259" s="76">
        <v>3747</v>
      </c>
      <c r="Q259" s="76">
        <v>3934</v>
      </c>
      <c r="R259" s="24"/>
      <c r="S259" s="122">
        <f t="shared" si="63"/>
        <v>980260</v>
      </c>
      <c r="T259" s="122">
        <f t="shared" si="64"/>
        <v>532500</v>
      </c>
      <c r="U259" s="122">
        <f t="shared" si="65"/>
        <v>1512760</v>
      </c>
      <c r="V259" s="122">
        <f t="shared" si="66"/>
        <v>1688500</v>
      </c>
      <c r="W259" s="122">
        <f t="shared" si="67"/>
        <v>1775500</v>
      </c>
      <c r="X259" s="122">
        <f t="shared" si="68"/>
        <v>1873500</v>
      </c>
      <c r="Y259" s="123">
        <f t="shared" si="69"/>
        <v>1967000</v>
      </c>
    </row>
    <row r="260" spans="1:25" customFormat="1" x14ac:dyDescent="0.25">
      <c r="A260" s="25">
        <v>1617</v>
      </c>
      <c r="B260" s="16" t="s">
        <v>98</v>
      </c>
      <c r="C260" s="104">
        <v>130</v>
      </c>
      <c r="D260" s="103">
        <v>130</v>
      </c>
      <c r="E260" s="103">
        <v>140</v>
      </c>
      <c r="F260" s="103">
        <v>140</v>
      </c>
      <c r="G260" s="103">
        <v>140</v>
      </c>
      <c r="H260" s="103">
        <v>140</v>
      </c>
      <c r="I260" s="103">
        <v>140</v>
      </c>
      <c r="J260" s="24"/>
      <c r="K260" s="75">
        <v>16337</v>
      </c>
      <c r="L260" s="75">
        <v>8169</v>
      </c>
      <c r="M260" s="75">
        <v>24506</v>
      </c>
      <c r="N260" s="76">
        <v>25894</v>
      </c>
      <c r="O260" s="76">
        <v>27230</v>
      </c>
      <c r="P260" s="76">
        <v>28728</v>
      </c>
      <c r="Q260" s="76">
        <v>30164</v>
      </c>
      <c r="R260" s="24"/>
      <c r="S260" s="122">
        <f t="shared" si="63"/>
        <v>2123810</v>
      </c>
      <c r="T260" s="122">
        <f t="shared" si="64"/>
        <v>1143660</v>
      </c>
      <c r="U260" s="122">
        <f t="shared" si="65"/>
        <v>3267470</v>
      </c>
      <c r="V260" s="122">
        <f t="shared" si="66"/>
        <v>3625160</v>
      </c>
      <c r="W260" s="122">
        <f t="shared" si="67"/>
        <v>3812200</v>
      </c>
      <c r="X260" s="122">
        <f t="shared" si="68"/>
        <v>4021920</v>
      </c>
      <c r="Y260" s="123">
        <f t="shared" si="69"/>
        <v>4222960</v>
      </c>
    </row>
    <row r="261" spans="1:25" customFormat="1" x14ac:dyDescent="0.25">
      <c r="A261" s="25">
        <v>1618</v>
      </c>
      <c r="B261" s="16" t="s">
        <v>99</v>
      </c>
      <c r="C261" s="104">
        <v>130</v>
      </c>
      <c r="D261" s="103">
        <v>130</v>
      </c>
      <c r="E261" s="103">
        <v>140</v>
      </c>
      <c r="F261" s="103">
        <v>140</v>
      </c>
      <c r="G261" s="103">
        <v>140</v>
      </c>
      <c r="H261" s="103">
        <v>140</v>
      </c>
      <c r="I261" s="103">
        <v>140</v>
      </c>
      <c r="J261" s="24"/>
      <c r="K261" s="75">
        <v>1217</v>
      </c>
      <c r="L261" s="75">
        <v>608</v>
      </c>
      <c r="M261" s="75">
        <v>1825</v>
      </c>
      <c r="N261" s="76">
        <v>1917</v>
      </c>
      <c r="O261" s="76">
        <v>2012</v>
      </c>
      <c r="P261" s="76">
        <v>2113</v>
      </c>
      <c r="Q261" s="76">
        <v>2218</v>
      </c>
      <c r="R261" s="24"/>
      <c r="S261" s="122">
        <f t="shared" si="63"/>
        <v>158210</v>
      </c>
      <c r="T261" s="122">
        <f t="shared" si="64"/>
        <v>85120</v>
      </c>
      <c r="U261" s="122">
        <f t="shared" si="65"/>
        <v>243330</v>
      </c>
      <c r="V261" s="122">
        <f t="shared" si="66"/>
        <v>268380</v>
      </c>
      <c r="W261" s="122">
        <f t="shared" si="67"/>
        <v>281680</v>
      </c>
      <c r="X261" s="122">
        <f t="shared" si="68"/>
        <v>295820</v>
      </c>
      <c r="Y261" s="123">
        <f t="shared" si="69"/>
        <v>310520</v>
      </c>
    </row>
    <row r="262" spans="1:25" customFormat="1" x14ac:dyDescent="0.25">
      <c r="A262" s="25">
        <v>1681</v>
      </c>
      <c r="B262" s="16" t="s">
        <v>100</v>
      </c>
      <c r="C262" s="102">
        <v>310</v>
      </c>
      <c r="D262" s="103">
        <v>320</v>
      </c>
      <c r="E262" s="103">
        <v>340</v>
      </c>
      <c r="F262" s="103">
        <v>340</v>
      </c>
      <c r="G262" s="103">
        <v>340</v>
      </c>
      <c r="H262" s="103">
        <v>340</v>
      </c>
      <c r="I262" s="103">
        <v>340</v>
      </c>
      <c r="J262" s="24"/>
      <c r="K262" s="75">
        <v>2595</v>
      </c>
      <c r="L262" s="75">
        <v>1298</v>
      </c>
      <c r="M262" s="75">
        <v>3893</v>
      </c>
      <c r="N262" s="76">
        <v>4114</v>
      </c>
      <c r="O262" s="76">
        <v>4326</v>
      </c>
      <c r="P262" s="76">
        <v>4564</v>
      </c>
      <c r="Q262" s="76">
        <v>4792</v>
      </c>
      <c r="R262" s="24"/>
      <c r="S262" s="122">
        <f t="shared" si="63"/>
        <v>830400</v>
      </c>
      <c r="T262" s="122">
        <f t="shared" si="64"/>
        <v>441320</v>
      </c>
      <c r="U262" s="122">
        <f t="shared" si="65"/>
        <v>1271720</v>
      </c>
      <c r="V262" s="122">
        <f t="shared" si="66"/>
        <v>1398760</v>
      </c>
      <c r="W262" s="122">
        <f t="shared" si="67"/>
        <v>1470840</v>
      </c>
      <c r="X262" s="122">
        <f t="shared" si="68"/>
        <v>1551760</v>
      </c>
      <c r="Y262" s="123">
        <f t="shared" si="69"/>
        <v>1629280</v>
      </c>
    </row>
    <row r="263" spans="1:25" customFormat="1" ht="12.6" thickBot="1" x14ac:dyDescent="0.3">
      <c r="A263" s="60" t="s">
        <v>90</v>
      </c>
      <c r="B263" s="55"/>
      <c r="C263" s="116"/>
      <c r="D263" s="117"/>
      <c r="E263" s="117"/>
      <c r="F263" s="117"/>
      <c r="G263" s="117"/>
      <c r="H263" s="117"/>
      <c r="I263" s="117"/>
      <c r="J263" s="49"/>
      <c r="K263" s="86"/>
      <c r="L263" s="86"/>
      <c r="M263" s="86"/>
      <c r="N263" s="80"/>
      <c r="O263" s="80"/>
      <c r="P263" s="80"/>
      <c r="Q263" s="80"/>
      <c r="R263" s="49"/>
      <c r="S263" s="125">
        <f>SUM(S250:S262)</f>
        <v>54866550</v>
      </c>
      <c r="T263" s="125">
        <f t="shared" ref="T263:Y263" si="73">SUM(T250:T262)</f>
        <v>28671300</v>
      </c>
      <c r="U263" s="125">
        <f t="shared" si="73"/>
        <v>83537850</v>
      </c>
      <c r="V263" s="125">
        <f t="shared" si="73"/>
        <v>91463020</v>
      </c>
      <c r="W263" s="125">
        <f t="shared" si="73"/>
        <v>96134880</v>
      </c>
      <c r="X263" s="125">
        <f t="shared" si="73"/>
        <v>101368500</v>
      </c>
      <c r="Y263" s="126">
        <f t="shared" si="73"/>
        <v>106388360</v>
      </c>
    </row>
    <row r="264" spans="1:25" customFormat="1" x14ac:dyDescent="0.25">
      <c r="A264" s="56"/>
      <c r="B264" s="57"/>
      <c r="C264" s="107"/>
      <c r="D264" s="108"/>
      <c r="E264" s="108"/>
      <c r="F264" s="108"/>
      <c r="G264" s="108"/>
      <c r="H264" s="108"/>
      <c r="I264" s="108"/>
      <c r="J264" s="58"/>
      <c r="K264" s="88"/>
      <c r="L264" s="88"/>
      <c r="M264" s="88"/>
      <c r="N264" s="96"/>
      <c r="O264" s="96"/>
      <c r="P264" s="96"/>
      <c r="Q264" s="96"/>
      <c r="R264" s="58"/>
      <c r="S264" s="127"/>
      <c r="T264" s="127"/>
      <c r="U264" s="127"/>
      <c r="V264" s="127"/>
      <c r="W264" s="127"/>
      <c r="X264" s="127"/>
      <c r="Y264" s="128"/>
    </row>
    <row r="265" spans="1:25" customFormat="1" x14ac:dyDescent="0.25">
      <c r="A265" s="35" t="s">
        <v>101</v>
      </c>
      <c r="B265" s="20"/>
      <c r="C265" s="102"/>
      <c r="D265" s="103"/>
      <c r="E265" s="103"/>
      <c r="F265" s="103"/>
      <c r="G265" s="103"/>
      <c r="H265" s="103"/>
      <c r="I265" s="103"/>
      <c r="J265" s="24"/>
      <c r="K265" s="75"/>
      <c r="L265" s="75"/>
      <c r="M265" s="75"/>
      <c r="N265" s="76"/>
      <c r="O265" s="76"/>
      <c r="P265" s="76"/>
      <c r="Q265" s="76"/>
      <c r="R265" s="24"/>
      <c r="S265" s="122"/>
      <c r="T265" s="122"/>
      <c r="U265" s="122"/>
      <c r="V265" s="122"/>
      <c r="W265" s="122"/>
      <c r="X265" s="122"/>
      <c r="Y265" s="123"/>
    </row>
    <row r="266" spans="1:25" customFormat="1" x14ac:dyDescent="0.25">
      <c r="A266" s="25">
        <v>2631</v>
      </c>
      <c r="B266" s="16" t="s">
        <v>91</v>
      </c>
      <c r="C266" s="102">
        <v>190</v>
      </c>
      <c r="D266" s="103">
        <v>195</v>
      </c>
      <c r="E266" s="103">
        <v>210</v>
      </c>
      <c r="F266" s="103">
        <v>210</v>
      </c>
      <c r="G266" s="103">
        <v>210</v>
      </c>
      <c r="H266" s="103">
        <v>210</v>
      </c>
      <c r="I266" s="103">
        <v>210</v>
      </c>
      <c r="J266" s="24"/>
      <c r="K266" s="75">
        <v>8172</v>
      </c>
      <c r="L266" s="75">
        <v>4086</v>
      </c>
      <c r="M266" s="75">
        <v>12258</v>
      </c>
      <c r="N266" s="76">
        <v>12953</v>
      </c>
      <c r="O266" s="76">
        <v>13621</v>
      </c>
      <c r="P266" s="76">
        <v>14370</v>
      </c>
      <c r="Q266" s="76">
        <v>15089</v>
      </c>
      <c r="R266" s="24"/>
      <c r="S266" s="122">
        <f t="shared" si="63"/>
        <v>1593540</v>
      </c>
      <c r="T266" s="122">
        <f t="shared" si="64"/>
        <v>858060</v>
      </c>
      <c r="U266" s="122">
        <f t="shared" si="65"/>
        <v>2451600</v>
      </c>
      <c r="V266" s="122">
        <f t="shared" si="66"/>
        <v>2720130</v>
      </c>
      <c r="W266" s="122">
        <f t="shared" si="67"/>
        <v>2860410</v>
      </c>
      <c r="X266" s="122">
        <f t="shared" si="68"/>
        <v>3017700</v>
      </c>
      <c r="Y266" s="123">
        <f t="shared" si="69"/>
        <v>3168690</v>
      </c>
    </row>
    <row r="267" spans="1:25" customFormat="1" x14ac:dyDescent="0.25">
      <c r="A267" s="25">
        <v>2632</v>
      </c>
      <c r="B267" s="16" t="s">
        <v>92</v>
      </c>
      <c r="C267" s="102">
        <v>310</v>
      </c>
      <c r="D267" s="103">
        <v>315</v>
      </c>
      <c r="E267" s="103">
        <v>330</v>
      </c>
      <c r="F267" s="103">
        <v>330</v>
      </c>
      <c r="G267" s="103">
        <v>330</v>
      </c>
      <c r="H267" s="103">
        <v>330</v>
      </c>
      <c r="I267" s="103">
        <v>330</v>
      </c>
      <c r="J267" s="24"/>
      <c r="K267" s="75">
        <v>87</v>
      </c>
      <c r="L267" s="75">
        <v>44</v>
      </c>
      <c r="M267" s="75">
        <v>131</v>
      </c>
      <c r="N267" s="76">
        <v>139</v>
      </c>
      <c r="O267" s="76">
        <v>146</v>
      </c>
      <c r="P267" s="76">
        <v>154</v>
      </c>
      <c r="Q267" s="76">
        <v>161</v>
      </c>
      <c r="R267" s="24"/>
      <c r="S267" s="122">
        <f t="shared" si="63"/>
        <v>27405</v>
      </c>
      <c r="T267" s="122">
        <f t="shared" si="64"/>
        <v>14520</v>
      </c>
      <c r="U267" s="122">
        <f t="shared" si="65"/>
        <v>41925</v>
      </c>
      <c r="V267" s="122">
        <f t="shared" si="66"/>
        <v>45870</v>
      </c>
      <c r="W267" s="122">
        <f t="shared" si="67"/>
        <v>48180</v>
      </c>
      <c r="X267" s="122">
        <f t="shared" si="68"/>
        <v>50820</v>
      </c>
      <c r="Y267" s="123">
        <f t="shared" si="69"/>
        <v>53130</v>
      </c>
    </row>
    <row r="268" spans="1:25" customFormat="1" x14ac:dyDescent="0.25">
      <c r="A268" s="25">
        <v>2640</v>
      </c>
      <c r="B268" s="16" t="s">
        <v>93</v>
      </c>
      <c r="C268" s="102">
        <v>0</v>
      </c>
      <c r="D268" s="103">
        <v>0</v>
      </c>
      <c r="E268" s="103">
        <v>0</v>
      </c>
      <c r="F268" s="103">
        <v>0</v>
      </c>
      <c r="G268" s="103">
        <v>0</v>
      </c>
      <c r="H268" s="103">
        <v>0</v>
      </c>
      <c r="I268" s="103">
        <v>0</v>
      </c>
      <c r="J268" s="24"/>
      <c r="K268" s="75">
        <v>69</v>
      </c>
      <c r="L268" s="75">
        <v>70</v>
      </c>
      <c r="M268" s="75">
        <v>139</v>
      </c>
      <c r="N268" s="75">
        <v>139</v>
      </c>
      <c r="O268" s="75">
        <v>139</v>
      </c>
      <c r="P268" s="75">
        <v>139</v>
      </c>
      <c r="Q268" s="75">
        <v>139</v>
      </c>
      <c r="R268" s="24"/>
      <c r="S268" s="122">
        <f t="shared" si="63"/>
        <v>0</v>
      </c>
      <c r="T268" s="122">
        <f t="shared" si="64"/>
        <v>0</v>
      </c>
      <c r="U268" s="122">
        <f t="shared" si="65"/>
        <v>0</v>
      </c>
      <c r="V268" s="122">
        <f t="shared" si="66"/>
        <v>0</v>
      </c>
      <c r="W268" s="122">
        <f t="shared" si="67"/>
        <v>0</v>
      </c>
      <c r="X268" s="122">
        <f t="shared" si="68"/>
        <v>0</v>
      </c>
      <c r="Y268" s="123">
        <f t="shared" si="69"/>
        <v>0</v>
      </c>
    </row>
    <row r="269" spans="1:25" customFormat="1" x14ac:dyDescent="0.25">
      <c r="A269" s="25">
        <v>2641</v>
      </c>
      <c r="B269" s="16" t="s">
        <v>94</v>
      </c>
      <c r="C269" s="102">
        <v>60</v>
      </c>
      <c r="D269" s="103">
        <v>60</v>
      </c>
      <c r="E269" s="103">
        <v>60</v>
      </c>
      <c r="F269" s="103">
        <v>60</v>
      </c>
      <c r="G269" s="103">
        <v>60</v>
      </c>
      <c r="H269" s="103">
        <v>60</v>
      </c>
      <c r="I269" s="103">
        <v>60</v>
      </c>
      <c r="J269" s="24"/>
      <c r="K269" s="75">
        <v>1430</v>
      </c>
      <c r="L269" s="75">
        <v>715</v>
      </c>
      <c r="M269" s="75">
        <v>2145</v>
      </c>
      <c r="N269" s="76">
        <v>2237</v>
      </c>
      <c r="O269" s="76">
        <v>2384</v>
      </c>
      <c r="P269" s="76">
        <v>2515</v>
      </c>
      <c r="Q269" s="76">
        <v>2641</v>
      </c>
      <c r="R269" s="24"/>
      <c r="S269" s="122">
        <f t="shared" si="63"/>
        <v>85800</v>
      </c>
      <c r="T269" s="122">
        <f t="shared" si="64"/>
        <v>42900</v>
      </c>
      <c r="U269" s="122">
        <f t="shared" si="65"/>
        <v>128700</v>
      </c>
      <c r="V269" s="122">
        <f t="shared" si="66"/>
        <v>134220</v>
      </c>
      <c r="W269" s="122">
        <f t="shared" si="67"/>
        <v>143040</v>
      </c>
      <c r="X269" s="122">
        <f t="shared" si="68"/>
        <v>150900</v>
      </c>
      <c r="Y269" s="123">
        <f t="shared" si="69"/>
        <v>158460</v>
      </c>
    </row>
    <row r="270" spans="1:25" customFormat="1" x14ac:dyDescent="0.25">
      <c r="A270" s="25">
        <v>2642</v>
      </c>
      <c r="B270" s="16" t="s">
        <v>95</v>
      </c>
      <c r="C270" s="102">
        <v>245</v>
      </c>
      <c r="D270" s="103">
        <v>250</v>
      </c>
      <c r="E270" s="103">
        <v>260</v>
      </c>
      <c r="F270" s="103">
        <v>260</v>
      </c>
      <c r="G270" s="103">
        <v>260</v>
      </c>
      <c r="H270" s="103">
        <v>260</v>
      </c>
      <c r="I270" s="103">
        <v>260</v>
      </c>
      <c r="J270" s="24"/>
      <c r="K270" s="75">
        <v>6619</v>
      </c>
      <c r="L270" s="75">
        <v>3310</v>
      </c>
      <c r="M270" s="75">
        <v>9929</v>
      </c>
      <c r="N270" s="76">
        <v>10491</v>
      </c>
      <c r="O270" s="76">
        <v>11033</v>
      </c>
      <c r="P270" s="76">
        <v>11640</v>
      </c>
      <c r="Q270" s="76">
        <v>12222</v>
      </c>
      <c r="R270" s="24"/>
      <c r="S270" s="122">
        <f t="shared" si="63"/>
        <v>1654750</v>
      </c>
      <c r="T270" s="122">
        <f t="shared" si="64"/>
        <v>860600</v>
      </c>
      <c r="U270" s="122">
        <f t="shared" si="65"/>
        <v>2515350</v>
      </c>
      <c r="V270" s="122">
        <f t="shared" si="66"/>
        <v>2727660</v>
      </c>
      <c r="W270" s="122">
        <f t="shared" si="67"/>
        <v>2868580</v>
      </c>
      <c r="X270" s="122">
        <f t="shared" si="68"/>
        <v>3026400</v>
      </c>
      <c r="Y270" s="123">
        <f t="shared" si="69"/>
        <v>3177720</v>
      </c>
    </row>
    <row r="271" spans="1:25" customFormat="1" x14ac:dyDescent="0.25">
      <c r="A271" s="25">
        <v>2633</v>
      </c>
      <c r="B271" s="16" t="s">
        <v>96</v>
      </c>
      <c r="C271" s="102">
        <v>125</v>
      </c>
      <c r="D271" s="103">
        <v>125</v>
      </c>
      <c r="E271" s="103">
        <v>130</v>
      </c>
      <c r="F271" s="103">
        <v>130</v>
      </c>
      <c r="G271" s="103">
        <v>130</v>
      </c>
      <c r="H271" s="103">
        <v>130</v>
      </c>
      <c r="I271" s="103">
        <v>130</v>
      </c>
      <c r="J271" s="24"/>
      <c r="K271" s="75">
        <v>8090</v>
      </c>
      <c r="L271" s="75">
        <v>4045</v>
      </c>
      <c r="M271" s="75">
        <v>12135</v>
      </c>
      <c r="N271" s="76">
        <v>12823</v>
      </c>
      <c r="O271" s="76">
        <v>13485</v>
      </c>
      <c r="P271" s="76">
        <v>14226</v>
      </c>
      <c r="Q271" s="76">
        <v>14938</v>
      </c>
      <c r="R271" s="24"/>
      <c r="S271" s="122">
        <f t="shared" si="63"/>
        <v>1011250</v>
      </c>
      <c r="T271" s="122">
        <f t="shared" si="64"/>
        <v>525850</v>
      </c>
      <c r="U271" s="122">
        <f t="shared" si="65"/>
        <v>1537100</v>
      </c>
      <c r="V271" s="122">
        <f t="shared" si="66"/>
        <v>1666990</v>
      </c>
      <c r="W271" s="122">
        <f t="shared" si="67"/>
        <v>1753050</v>
      </c>
      <c r="X271" s="122">
        <f t="shared" si="68"/>
        <v>1849380</v>
      </c>
      <c r="Y271" s="123">
        <f t="shared" si="69"/>
        <v>1941940</v>
      </c>
    </row>
    <row r="272" spans="1:25" customFormat="1" x14ac:dyDescent="0.25">
      <c r="A272" s="25">
        <v>2643</v>
      </c>
      <c r="B272" s="16" t="s">
        <v>97</v>
      </c>
      <c r="C272" s="102">
        <v>0</v>
      </c>
      <c r="D272" s="103">
        <v>0</v>
      </c>
      <c r="E272" s="103">
        <v>0</v>
      </c>
      <c r="F272" s="103">
        <v>0</v>
      </c>
      <c r="G272" s="103">
        <v>0</v>
      </c>
      <c r="H272" s="103">
        <v>0</v>
      </c>
      <c r="I272" s="103">
        <v>0</v>
      </c>
      <c r="J272" s="24"/>
      <c r="K272" s="75">
        <v>69</v>
      </c>
      <c r="L272" s="75">
        <v>70</v>
      </c>
      <c r="M272" s="75">
        <v>139</v>
      </c>
      <c r="N272" s="75">
        <v>139</v>
      </c>
      <c r="O272" s="75">
        <v>139</v>
      </c>
      <c r="P272" s="75">
        <v>139</v>
      </c>
      <c r="Q272" s="75">
        <v>139</v>
      </c>
      <c r="R272" s="24"/>
      <c r="S272" s="122">
        <f t="shared" si="63"/>
        <v>0</v>
      </c>
      <c r="T272" s="122">
        <f t="shared" si="64"/>
        <v>0</v>
      </c>
      <c r="U272" s="122">
        <f t="shared" si="65"/>
        <v>0</v>
      </c>
      <c r="V272" s="122">
        <f t="shared" si="66"/>
        <v>0</v>
      </c>
      <c r="W272" s="122">
        <f t="shared" si="67"/>
        <v>0</v>
      </c>
      <c r="X272" s="122">
        <f t="shared" si="68"/>
        <v>0</v>
      </c>
      <c r="Y272" s="123">
        <f t="shared" si="69"/>
        <v>0</v>
      </c>
    </row>
    <row r="273" spans="1:25" customFormat="1" x14ac:dyDescent="0.25">
      <c r="A273" s="25">
        <v>2614</v>
      </c>
      <c r="B273" s="16" t="s">
        <v>36</v>
      </c>
      <c r="C273" s="104">
        <v>125</v>
      </c>
      <c r="D273" s="103">
        <v>125</v>
      </c>
      <c r="E273" s="45">
        <v>130</v>
      </c>
      <c r="F273" s="45">
        <v>130</v>
      </c>
      <c r="G273" s="45">
        <v>130</v>
      </c>
      <c r="H273" s="45">
        <v>130</v>
      </c>
      <c r="I273" s="45">
        <v>130</v>
      </c>
      <c r="J273" s="24"/>
      <c r="K273" s="75">
        <v>4409</v>
      </c>
      <c r="L273" s="75">
        <v>2205</v>
      </c>
      <c r="M273" s="75">
        <v>6614</v>
      </c>
      <c r="N273" s="76">
        <v>6988</v>
      </c>
      <c r="O273" s="76">
        <v>7349</v>
      </c>
      <c r="P273" s="76">
        <v>7753</v>
      </c>
      <c r="Q273" s="76">
        <v>8141</v>
      </c>
      <c r="R273" s="24"/>
      <c r="S273" s="122">
        <f t="shared" si="63"/>
        <v>551125</v>
      </c>
      <c r="T273" s="122">
        <f t="shared" si="64"/>
        <v>286650</v>
      </c>
      <c r="U273" s="122">
        <f t="shared" si="65"/>
        <v>837775</v>
      </c>
      <c r="V273" s="122">
        <f t="shared" si="66"/>
        <v>908440</v>
      </c>
      <c r="W273" s="122">
        <f t="shared" si="67"/>
        <v>955370</v>
      </c>
      <c r="X273" s="122">
        <f t="shared" si="68"/>
        <v>1007890</v>
      </c>
      <c r="Y273" s="123">
        <f t="shared" si="69"/>
        <v>1058330</v>
      </c>
    </row>
    <row r="274" spans="1:25" customFormat="1" x14ac:dyDescent="0.25">
      <c r="A274" s="25">
        <v>2615</v>
      </c>
      <c r="B274" s="16" t="s">
        <v>37</v>
      </c>
      <c r="C274" s="104">
        <v>30</v>
      </c>
      <c r="D274" s="103">
        <v>31</v>
      </c>
      <c r="E274" s="45">
        <v>30</v>
      </c>
      <c r="F274" s="45">
        <v>30</v>
      </c>
      <c r="G274" s="45">
        <v>30</v>
      </c>
      <c r="H274" s="45">
        <v>30</v>
      </c>
      <c r="I274" s="45">
        <v>30</v>
      </c>
      <c r="J274" s="24"/>
      <c r="K274" s="75">
        <v>37165</v>
      </c>
      <c r="L274" s="75">
        <v>18582</v>
      </c>
      <c r="M274" s="75">
        <v>55747</v>
      </c>
      <c r="N274" s="76">
        <v>58904</v>
      </c>
      <c r="O274" s="76">
        <v>61945</v>
      </c>
      <c r="P274" s="76">
        <v>65352</v>
      </c>
      <c r="Q274" s="76">
        <v>68619</v>
      </c>
      <c r="R274" s="24"/>
      <c r="S274" s="122">
        <f t="shared" si="63"/>
        <v>1152115</v>
      </c>
      <c r="T274" s="122">
        <f t="shared" si="64"/>
        <v>557460</v>
      </c>
      <c r="U274" s="122">
        <f t="shared" si="65"/>
        <v>1709575</v>
      </c>
      <c r="V274" s="122">
        <f t="shared" si="66"/>
        <v>1767120</v>
      </c>
      <c r="W274" s="122">
        <f t="shared" si="67"/>
        <v>1858350</v>
      </c>
      <c r="X274" s="122">
        <f t="shared" si="68"/>
        <v>1960560</v>
      </c>
      <c r="Y274" s="123">
        <f t="shared" si="69"/>
        <v>2058570</v>
      </c>
    </row>
    <row r="275" spans="1:25" customFormat="1" x14ac:dyDescent="0.25">
      <c r="A275" s="25">
        <v>2616</v>
      </c>
      <c r="B275" s="16" t="s">
        <v>38</v>
      </c>
      <c r="C275" s="104">
        <v>225</v>
      </c>
      <c r="D275" s="103">
        <v>230</v>
      </c>
      <c r="E275" s="45">
        <v>250</v>
      </c>
      <c r="F275" s="45">
        <v>250</v>
      </c>
      <c r="G275" s="45">
        <v>250</v>
      </c>
      <c r="H275" s="45">
        <v>250</v>
      </c>
      <c r="I275" s="45">
        <v>250</v>
      </c>
      <c r="J275" s="24"/>
      <c r="K275" s="75">
        <v>582</v>
      </c>
      <c r="L275" s="75">
        <v>291</v>
      </c>
      <c r="M275" s="75">
        <v>873</v>
      </c>
      <c r="N275" s="76">
        <v>923</v>
      </c>
      <c r="O275" s="76">
        <v>970</v>
      </c>
      <c r="P275" s="76">
        <v>1023</v>
      </c>
      <c r="Q275" s="76">
        <v>1074</v>
      </c>
      <c r="R275" s="24"/>
      <c r="S275" s="122">
        <f t="shared" si="63"/>
        <v>133860</v>
      </c>
      <c r="T275" s="122">
        <f t="shared" si="64"/>
        <v>72750</v>
      </c>
      <c r="U275" s="122">
        <f t="shared" si="65"/>
        <v>206610</v>
      </c>
      <c r="V275" s="122">
        <f t="shared" si="66"/>
        <v>230750</v>
      </c>
      <c r="W275" s="122">
        <f t="shared" si="67"/>
        <v>242500</v>
      </c>
      <c r="X275" s="122">
        <f t="shared" si="68"/>
        <v>255750</v>
      </c>
      <c r="Y275" s="123">
        <f t="shared" si="69"/>
        <v>268500</v>
      </c>
    </row>
    <row r="276" spans="1:25" customFormat="1" x14ac:dyDescent="0.25">
      <c r="A276" s="25">
        <v>2617</v>
      </c>
      <c r="B276" s="16" t="s">
        <v>98</v>
      </c>
      <c r="C276" s="104">
        <v>65</v>
      </c>
      <c r="D276" s="103">
        <v>65</v>
      </c>
      <c r="E276" s="103">
        <v>70</v>
      </c>
      <c r="F276" s="103">
        <v>70</v>
      </c>
      <c r="G276" s="103">
        <v>70</v>
      </c>
      <c r="H276" s="103">
        <v>70</v>
      </c>
      <c r="I276" s="103">
        <v>70</v>
      </c>
      <c r="J276" s="24"/>
      <c r="K276" s="75">
        <v>3397</v>
      </c>
      <c r="L276" s="75">
        <v>1699</v>
      </c>
      <c r="M276" s="75">
        <v>5096</v>
      </c>
      <c r="N276" s="76">
        <v>5385</v>
      </c>
      <c r="O276" s="76">
        <v>5663</v>
      </c>
      <c r="P276" s="76">
        <v>5974</v>
      </c>
      <c r="Q276" s="76">
        <v>6273</v>
      </c>
      <c r="R276" s="24"/>
      <c r="S276" s="122">
        <f t="shared" si="63"/>
        <v>220805</v>
      </c>
      <c r="T276" s="122">
        <f t="shared" si="64"/>
        <v>118930</v>
      </c>
      <c r="U276" s="122">
        <f t="shared" si="65"/>
        <v>339735</v>
      </c>
      <c r="V276" s="122">
        <f t="shared" si="66"/>
        <v>376950</v>
      </c>
      <c r="W276" s="122">
        <f t="shared" si="67"/>
        <v>396410</v>
      </c>
      <c r="X276" s="122">
        <f t="shared" si="68"/>
        <v>418180</v>
      </c>
      <c r="Y276" s="123">
        <f t="shared" si="69"/>
        <v>439110</v>
      </c>
    </row>
    <row r="277" spans="1:25" customFormat="1" x14ac:dyDescent="0.25">
      <c r="A277" s="25">
        <v>2618</v>
      </c>
      <c r="B277" s="16" t="s">
        <v>99</v>
      </c>
      <c r="C277" s="104"/>
      <c r="D277" s="103"/>
      <c r="E277" s="103">
        <v>70</v>
      </c>
      <c r="F277" s="103">
        <v>70</v>
      </c>
      <c r="G277" s="103">
        <v>70</v>
      </c>
      <c r="H277" s="103">
        <v>70</v>
      </c>
      <c r="I277" s="103">
        <v>70</v>
      </c>
      <c r="J277" s="24"/>
      <c r="K277" s="75"/>
      <c r="L277" s="75">
        <v>128</v>
      </c>
      <c r="M277" s="75">
        <v>128</v>
      </c>
      <c r="N277" s="76">
        <v>404</v>
      </c>
      <c r="O277" s="76">
        <v>424</v>
      </c>
      <c r="P277" s="76">
        <v>445</v>
      </c>
      <c r="Q277" s="76">
        <v>468</v>
      </c>
      <c r="R277" s="24"/>
      <c r="S277" s="122">
        <f t="shared" si="63"/>
        <v>0</v>
      </c>
      <c r="T277" s="122">
        <f t="shared" si="64"/>
        <v>8960</v>
      </c>
      <c r="U277" s="122">
        <f t="shared" si="65"/>
        <v>8960</v>
      </c>
      <c r="V277" s="122">
        <f t="shared" si="66"/>
        <v>28280</v>
      </c>
      <c r="W277" s="122">
        <f t="shared" si="67"/>
        <v>29680</v>
      </c>
      <c r="X277" s="122">
        <f t="shared" si="68"/>
        <v>31150</v>
      </c>
      <c r="Y277" s="123">
        <f t="shared" si="69"/>
        <v>32760</v>
      </c>
    </row>
    <row r="278" spans="1:25" customFormat="1" x14ac:dyDescent="0.25">
      <c r="A278" s="25">
        <v>2681</v>
      </c>
      <c r="B278" s="16" t="s">
        <v>100</v>
      </c>
      <c r="C278" s="104">
        <v>155</v>
      </c>
      <c r="D278" s="103">
        <v>160</v>
      </c>
      <c r="E278" s="45">
        <v>170</v>
      </c>
      <c r="F278" s="45">
        <v>170</v>
      </c>
      <c r="G278" s="45">
        <v>170</v>
      </c>
      <c r="H278" s="45">
        <v>170</v>
      </c>
      <c r="I278" s="45">
        <v>170</v>
      </c>
      <c r="J278" s="24"/>
      <c r="K278" s="75">
        <v>673</v>
      </c>
      <c r="L278" s="75">
        <v>336</v>
      </c>
      <c r="M278" s="75">
        <v>1009</v>
      </c>
      <c r="N278" s="76">
        <v>1068</v>
      </c>
      <c r="O278" s="76">
        <v>1121</v>
      </c>
      <c r="P278" s="76">
        <v>1182</v>
      </c>
      <c r="Q278" s="76">
        <v>1241</v>
      </c>
      <c r="R278" s="24"/>
      <c r="S278" s="122">
        <f t="shared" si="63"/>
        <v>107680</v>
      </c>
      <c r="T278" s="122">
        <f t="shared" si="64"/>
        <v>57120</v>
      </c>
      <c r="U278" s="122">
        <f t="shared" si="65"/>
        <v>164800</v>
      </c>
      <c r="V278" s="122">
        <f t="shared" si="66"/>
        <v>181560</v>
      </c>
      <c r="W278" s="122">
        <f t="shared" si="67"/>
        <v>190570</v>
      </c>
      <c r="X278" s="122">
        <f t="shared" si="68"/>
        <v>200940</v>
      </c>
      <c r="Y278" s="123">
        <f t="shared" si="69"/>
        <v>210970</v>
      </c>
    </row>
    <row r="279" spans="1:25" customFormat="1" x14ac:dyDescent="0.25">
      <c r="A279" s="27" t="s">
        <v>101</v>
      </c>
      <c r="B279" s="20"/>
      <c r="C279" s="104"/>
      <c r="D279" s="45"/>
      <c r="E279" s="45"/>
      <c r="F279" s="45"/>
      <c r="G279" s="45"/>
      <c r="H279" s="45"/>
      <c r="I279" s="45"/>
      <c r="J279" s="24"/>
      <c r="K279" s="75"/>
      <c r="L279" s="75"/>
      <c r="M279" s="75"/>
      <c r="N279" s="76"/>
      <c r="O279" s="76"/>
      <c r="P279" s="76"/>
      <c r="Q279" s="76"/>
      <c r="R279" s="24"/>
      <c r="S279" s="122">
        <f>SUM(S266:S278)</f>
        <v>6538330</v>
      </c>
      <c r="T279" s="122">
        <f t="shared" ref="T279:Y279" si="74">SUM(T266:T278)</f>
        <v>3403800</v>
      </c>
      <c r="U279" s="122">
        <f t="shared" si="74"/>
        <v>9942130</v>
      </c>
      <c r="V279" s="122">
        <f t="shared" si="74"/>
        <v>10787970</v>
      </c>
      <c r="W279" s="122">
        <f t="shared" si="74"/>
        <v>11346140</v>
      </c>
      <c r="X279" s="122">
        <f t="shared" si="74"/>
        <v>11969670</v>
      </c>
      <c r="Y279" s="123">
        <f t="shared" si="74"/>
        <v>12568180</v>
      </c>
    </row>
    <row r="280" spans="1:25" customFormat="1" x14ac:dyDescent="0.25">
      <c r="A280" s="27"/>
      <c r="B280" s="20"/>
      <c r="C280" s="104"/>
      <c r="D280" s="45"/>
      <c r="E280" s="45"/>
      <c r="F280" s="45"/>
      <c r="G280" s="45"/>
      <c r="H280" s="45"/>
      <c r="I280" s="45"/>
      <c r="J280" s="24"/>
      <c r="K280" s="75"/>
      <c r="L280" s="75"/>
      <c r="M280" s="75"/>
      <c r="N280" s="77"/>
      <c r="O280" s="77"/>
      <c r="P280" s="75"/>
      <c r="Q280" s="76"/>
      <c r="R280" s="24"/>
      <c r="S280" s="122"/>
      <c r="T280" s="122"/>
      <c r="U280" s="122"/>
      <c r="V280" s="122"/>
      <c r="W280" s="122"/>
      <c r="X280" s="122"/>
      <c r="Y280" s="123"/>
    </row>
    <row r="281" spans="1:25" customFormat="1" x14ac:dyDescent="0.25">
      <c r="A281" s="35" t="s">
        <v>5</v>
      </c>
      <c r="B281" s="20"/>
      <c r="C281" s="102"/>
      <c r="D281" s="103"/>
      <c r="E281" s="103"/>
      <c r="F281" s="103"/>
      <c r="G281" s="103"/>
      <c r="H281" s="103"/>
      <c r="I281" s="103"/>
      <c r="J281" s="24"/>
      <c r="K281" s="75"/>
      <c r="L281" s="75"/>
      <c r="M281" s="75"/>
      <c r="N281" s="77"/>
      <c r="O281" s="77"/>
      <c r="P281" s="76"/>
      <c r="Q281" s="76"/>
      <c r="R281" s="24"/>
      <c r="S281" s="122"/>
      <c r="T281" s="122"/>
      <c r="U281" s="122"/>
      <c r="V281" s="122"/>
      <c r="W281" s="122"/>
      <c r="X281" s="122"/>
      <c r="Y281" s="123"/>
    </row>
    <row r="282" spans="1:25" customFormat="1" x14ac:dyDescent="0.25">
      <c r="A282" s="25">
        <v>3631</v>
      </c>
      <c r="B282" s="16" t="s">
        <v>91</v>
      </c>
      <c r="C282" s="102"/>
      <c r="D282" s="103"/>
      <c r="E282" s="103">
        <v>105</v>
      </c>
      <c r="F282" s="103">
        <v>105</v>
      </c>
      <c r="G282" s="103">
        <v>105</v>
      </c>
      <c r="H282" s="103">
        <v>105</v>
      </c>
      <c r="I282" s="103">
        <v>105</v>
      </c>
      <c r="J282" s="24"/>
      <c r="K282" s="75"/>
      <c r="L282" s="75">
        <v>5507</v>
      </c>
      <c r="M282" s="75">
        <v>5507</v>
      </c>
      <c r="N282" s="76">
        <v>5819</v>
      </c>
      <c r="O282" s="76">
        <v>6120</v>
      </c>
      <c r="P282" s="76">
        <v>6456</v>
      </c>
      <c r="Q282" s="76">
        <v>6779</v>
      </c>
      <c r="R282" s="24"/>
      <c r="S282" s="122"/>
      <c r="T282" s="122">
        <f t="shared" si="64"/>
        <v>578235</v>
      </c>
      <c r="U282" s="122">
        <f t="shared" si="65"/>
        <v>578235</v>
      </c>
      <c r="V282" s="122">
        <f t="shared" si="66"/>
        <v>610995</v>
      </c>
      <c r="W282" s="122">
        <f t="shared" si="67"/>
        <v>642600</v>
      </c>
      <c r="X282" s="122">
        <f t="shared" si="68"/>
        <v>677880</v>
      </c>
      <c r="Y282" s="123">
        <f t="shared" si="69"/>
        <v>711795</v>
      </c>
    </row>
    <row r="283" spans="1:25" customFormat="1" x14ac:dyDescent="0.25">
      <c r="A283" s="25">
        <v>3632</v>
      </c>
      <c r="B283" s="16" t="s">
        <v>92</v>
      </c>
      <c r="C283" s="102"/>
      <c r="D283" s="103"/>
      <c r="E283" s="103">
        <v>165</v>
      </c>
      <c r="F283" s="103">
        <v>165</v>
      </c>
      <c r="G283" s="103">
        <v>165</v>
      </c>
      <c r="H283" s="103">
        <v>165</v>
      </c>
      <c r="I283" s="103">
        <v>165</v>
      </c>
      <c r="J283" s="24"/>
      <c r="K283" s="75"/>
      <c r="L283" s="75">
        <v>59</v>
      </c>
      <c r="M283" s="75">
        <v>59</v>
      </c>
      <c r="N283" s="76">
        <v>62</v>
      </c>
      <c r="O283" s="76">
        <v>65</v>
      </c>
      <c r="P283" s="76">
        <v>69</v>
      </c>
      <c r="Q283" s="76">
        <v>73</v>
      </c>
      <c r="R283" s="24"/>
      <c r="S283" s="122"/>
      <c r="T283" s="122">
        <f t="shared" si="64"/>
        <v>9735</v>
      </c>
      <c r="U283" s="122">
        <f t="shared" si="65"/>
        <v>9735</v>
      </c>
      <c r="V283" s="122">
        <f t="shared" si="66"/>
        <v>10230</v>
      </c>
      <c r="W283" s="122">
        <f t="shared" si="67"/>
        <v>10725</v>
      </c>
      <c r="X283" s="122">
        <f t="shared" si="68"/>
        <v>11385</v>
      </c>
      <c r="Y283" s="123">
        <f t="shared" si="69"/>
        <v>12045</v>
      </c>
    </row>
    <row r="284" spans="1:25" customFormat="1" x14ac:dyDescent="0.25">
      <c r="A284" s="25">
        <v>3640</v>
      </c>
      <c r="B284" s="16" t="s">
        <v>93</v>
      </c>
      <c r="C284" s="102"/>
      <c r="D284" s="103"/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24"/>
      <c r="K284" s="75"/>
      <c r="L284" s="75">
        <v>63</v>
      </c>
      <c r="M284" s="75">
        <v>63</v>
      </c>
      <c r="N284" s="75">
        <v>63</v>
      </c>
      <c r="O284" s="75">
        <v>63</v>
      </c>
      <c r="P284" s="75">
        <v>63</v>
      </c>
      <c r="Q284" s="75">
        <v>63</v>
      </c>
      <c r="R284" s="24"/>
      <c r="S284" s="122"/>
      <c r="T284" s="122">
        <f t="shared" si="64"/>
        <v>0</v>
      </c>
      <c r="U284" s="122">
        <f t="shared" si="65"/>
        <v>0</v>
      </c>
      <c r="V284" s="122">
        <f t="shared" si="66"/>
        <v>0</v>
      </c>
      <c r="W284" s="122">
        <f t="shared" si="67"/>
        <v>0</v>
      </c>
      <c r="X284" s="122">
        <f t="shared" si="68"/>
        <v>0</v>
      </c>
      <c r="Y284" s="123">
        <f t="shared" si="69"/>
        <v>0</v>
      </c>
    </row>
    <row r="285" spans="1:25" customFormat="1" x14ac:dyDescent="0.25">
      <c r="A285" s="25">
        <v>3641</v>
      </c>
      <c r="B285" s="16" t="s">
        <v>94</v>
      </c>
      <c r="C285" s="102"/>
      <c r="D285" s="103"/>
      <c r="E285" s="103">
        <v>30</v>
      </c>
      <c r="F285" s="103">
        <v>30</v>
      </c>
      <c r="G285" s="103">
        <v>30</v>
      </c>
      <c r="H285" s="103">
        <v>30</v>
      </c>
      <c r="I285" s="103">
        <v>30</v>
      </c>
      <c r="J285" s="24"/>
      <c r="K285" s="75"/>
      <c r="L285" s="75">
        <v>964</v>
      </c>
      <c r="M285" s="75">
        <v>964</v>
      </c>
      <c r="N285" s="76">
        <v>1018</v>
      </c>
      <c r="O285" s="76">
        <v>1071</v>
      </c>
      <c r="P285" s="76">
        <v>1130</v>
      </c>
      <c r="Q285" s="76">
        <v>1186</v>
      </c>
      <c r="R285" s="24"/>
      <c r="S285" s="122"/>
      <c r="T285" s="122">
        <f t="shared" si="64"/>
        <v>28920</v>
      </c>
      <c r="U285" s="122">
        <f t="shared" si="65"/>
        <v>28920</v>
      </c>
      <c r="V285" s="122">
        <f t="shared" si="66"/>
        <v>30540</v>
      </c>
      <c r="W285" s="122">
        <f t="shared" si="67"/>
        <v>32130</v>
      </c>
      <c r="X285" s="122">
        <f t="shared" si="68"/>
        <v>33900</v>
      </c>
      <c r="Y285" s="123">
        <f t="shared" si="69"/>
        <v>35580</v>
      </c>
    </row>
    <row r="286" spans="1:25" customFormat="1" x14ac:dyDescent="0.25">
      <c r="A286" s="25">
        <v>3642</v>
      </c>
      <c r="B286" s="16" t="s">
        <v>95</v>
      </c>
      <c r="C286" s="102"/>
      <c r="D286" s="103"/>
      <c r="E286" s="103">
        <v>130</v>
      </c>
      <c r="F286" s="103">
        <v>130</v>
      </c>
      <c r="G286" s="103">
        <v>130</v>
      </c>
      <c r="H286" s="103">
        <v>130</v>
      </c>
      <c r="I286" s="103">
        <v>130</v>
      </c>
      <c r="J286" s="24"/>
      <c r="K286" s="75"/>
      <c r="L286" s="75">
        <v>4461</v>
      </c>
      <c r="M286" s="75">
        <v>4461</v>
      </c>
      <c r="N286" s="76">
        <v>4714</v>
      </c>
      <c r="O286" s="76">
        <v>4957</v>
      </c>
      <c r="P286" s="76">
        <v>5229</v>
      </c>
      <c r="Q286" s="76">
        <v>5491</v>
      </c>
      <c r="R286" s="24"/>
      <c r="S286" s="122"/>
      <c r="T286" s="122">
        <f t="shared" si="64"/>
        <v>579930</v>
      </c>
      <c r="U286" s="122">
        <f t="shared" si="65"/>
        <v>579930</v>
      </c>
      <c r="V286" s="122">
        <f t="shared" si="66"/>
        <v>612820</v>
      </c>
      <c r="W286" s="122">
        <f t="shared" si="67"/>
        <v>644410</v>
      </c>
      <c r="X286" s="122">
        <f t="shared" si="68"/>
        <v>679770</v>
      </c>
      <c r="Y286" s="123">
        <f t="shared" si="69"/>
        <v>713830</v>
      </c>
    </row>
    <row r="287" spans="1:25" customFormat="1" x14ac:dyDescent="0.25">
      <c r="A287" s="25">
        <v>3633</v>
      </c>
      <c r="B287" s="16" t="s">
        <v>96</v>
      </c>
      <c r="C287" s="102"/>
      <c r="D287" s="103"/>
      <c r="E287" s="103">
        <v>65</v>
      </c>
      <c r="F287" s="103">
        <v>65</v>
      </c>
      <c r="G287" s="103">
        <v>65</v>
      </c>
      <c r="H287" s="103">
        <v>65</v>
      </c>
      <c r="I287" s="103">
        <v>65</v>
      </c>
      <c r="J287" s="24"/>
      <c r="K287" s="75"/>
      <c r="L287" s="75">
        <v>5452</v>
      </c>
      <c r="M287" s="75">
        <v>5452</v>
      </c>
      <c r="N287" s="76">
        <v>5761</v>
      </c>
      <c r="O287" s="76">
        <v>6058</v>
      </c>
      <c r="P287" s="76">
        <v>6392</v>
      </c>
      <c r="Q287" s="76">
        <v>6711</v>
      </c>
      <c r="R287" s="24"/>
      <c r="S287" s="122"/>
      <c r="T287" s="122">
        <f t="shared" si="64"/>
        <v>354380</v>
      </c>
      <c r="U287" s="122">
        <f t="shared" si="65"/>
        <v>354380</v>
      </c>
      <c r="V287" s="122">
        <f t="shared" si="66"/>
        <v>374465</v>
      </c>
      <c r="W287" s="122">
        <f t="shared" si="67"/>
        <v>393770</v>
      </c>
      <c r="X287" s="122">
        <f t="shared" si="68"/>
        <v>415480</v>
      </c>
      <c r="Y287" s="123">
        <f t="shared" si="69"/>
        <v>436215</v>
      </c>
    </row>
    <row r="288" spans="1:25" customFormat="1" x14ac:dyDescent="0.25">
      <c r="A288" s="25">
        <v>3643</v>
      </c>
      <c r="B288" s="16" t="s">
        <v>97</v>
      </c>
      <c r="C288" s="102"/>
      <c r="D288" s="103"/>
      <c r="E288" s="103">
        <v>0</v>
      </c>
      <c r="F288" s="103">
        <v>0</v>
      </c>
      <c r="G288" s="103">
        <v>0</v>
      </c>
      <c r="H288" s="103">
        <v>0</v>
      </c>
      <c r="I288" s="103">
        <v>0</v>
      </c>
      <c r="J288" s="24"/>
      <c r="K288" s="75"/>
      <c r="L288" s="75">
        <v>63</v>
      </c>
      <c r="M288" s="75">
        <v>63</v>
      </c>
      <c r="N288" s="75">
        <v>63</v>
      </c>
      <c r="O288" s="75">
        <v>63</v>
      </c>
      <c r="P288" s="75">
        <v>63</v>
      </c>
      <c r="Q288" s="75">
        <v>63</v>
      </c>
      <c r="R288" s="24"/>
      <c r="S288" s="122"/>
      <c r="T288" s="122">
        <f t="shared" si="64"/>
        <v>0</v>
      </c>
      <c r="U288" s="122">
        <f t="shared" si="65"/>
        <v>0</v>
      </c>
      <c r="V288" s="122">
        <f t="shared" si="66"/>
        <v>0</v>
      </c>
      <c r="W288" s="122">
        <f t="shared" si="67"/>
        <v>0</v>
      </c>
      <c r="X288" s="122">
        <f t="shared" si="68"/>
        <v>0</v>
      </c>
      <c r="Y288" s="123">
        <f t="shared" si="69"/>
        <v>0</v>
      </c>
    </row>
    <row r="289" spans="1:25" customFormat="1" x14ac:dyDescent="0.25">
      <c r="A289" s="25">
        <v>3614</v>
      </c>
      <c r="B289" s="16" t="s">
        <v>36</v>
      </c>
      <c r="C289" s="104"/>
      <c r="D289" s="45"/>
      <c r="E289" s="103">
        <v>65</v>
      </c>
      <c r="F289" s="103">
        <v>65</v>
      </c>
      <c r="G289" s="103">
        <v>65</v>
      </c>
      <c r="H289" s="103">
        <v>65</v>
      </c>
      <c r="I289" s="103">
        <v>65</v>
      </c>
      <c r="J289" s="24"/>
      <c r="K289" s="75"/>
      <c r="L289" s="75">
        <v>2971</v>
      </c>
      <c r="M289" s="75">
        <v>2971</v>
      </c>
      <c r="N289" s="76">
        <v>3139</v>
      </c>
      <c r="O289" s="76">
        <v>3302</v>
      </c>
      <c r="P289" s="76">
        <v>3483</v>
      </c>
      <c r="Q289" s="76">
        <v>3657</v>
      </c>
      <c r="R289" s="24"/>
      <c r="S289" s="122"/>
      <c r="T289" s="122">
        <f t="shared" si="64"/>
        <v>193115</v>
      </c>
      <c r="U289" s="122">
        <f t="shared" si="65"/>
        <v>193115</v>
      </c>
      <c r="V289" s="122">
        <f t="shared" si="66"/>
        <v>204035</v>
      </c>
      <c r="W289" s="122">
        <f t="shared" si="67"/>
        <v>214630</v>
      </c>
      <c r="X289" s="122">
        <f t="shared" si="68"/>
        <v>226395</v>
      </c>
      <c r="Y289" s="123">
        <f t="shared" si="69"/>
        <v>237705</v>
      </c>
    </row>
    <row r="290" spans="1:25" customFormat="1" x14ac:dyDescent="0.25">
      <c r="A290" s="25">
        <v>3615</v>
      </c>
      <c r="B290" s="16" t="s">
        <v>37</v>
      </c>
      <c r="C290" s="104"/>
      <c r="D290" s="45"/>
      <c r="E290" s="103">
        <v>15</v>
      </c>
      <c r="F290" s="103">
        <v>15</v>
      </c>
      <c r="G290" s="103">
        <v>15</v>
      </c>
      <c r="H290" s="103">
        <v>15</v>
      </c>
      <c r="I290" s="103">
        <v>15</v>
      </c>
      <c r="J290" s="24"/>
      <c r="K290" s="75"/>
      <c r="L290" s="75">
        <v>25046</v>
      </c>
      <c r="M290" s="75">
        <v>25046</v>
      </c>
      <c r="N290" s="76">
        <v>26464</v>
      </c>
      <c r="O290" s="76">
        <v>27830</v>
      </c>
      <c r="P290" s="76">
        <v>29361</v>
      </c>
      <c r="Q290" s="76">
        <v>30829</v>
      </c>
      <c r="R290" s="24"/>
      <c r="S290" s="122"/>
      <c r="T290" s="122">
        <f t="shared" si="64"/>
        <v>375690</v>
      </c>
      <c r="U290" s="122">
        <f t="shared" si="65"/>
        <v>375690</v>
      </c>
      <c r="V290" s="122">
        <f t="shared" si="66"/>
        <v>396960</v>
      </c>
      <c r="W290" s="122">
        <f t="shared" si="67"/>
        <v>417450</v>
      </c>
      <c r="X290" s="122">
        <f t="shared" si="68"/>
        <v>440415</v>
      </c>
      <c r="Y290" s="123">
        <f t="shared" si="69"/>
        <v>462435</v>
      </c>
    </row>
    <row r="291" spans="1:25" customFormat="1" x14ac:dyDescent="0.25">
      <c r="A291" s="25">
        <v>3616</v>
      </c>
      <c r="B291" s="16" t="s">
        <v>38</v>
      </c>
      <c r="C291" s="104"/>
      <c r="D291" s="45"/>
      <c r="E291" s="103">
        <v>125</v>
      </c>
      <c r="F291" s="103">
        <v>125</v>
      </c>
      <c r="G291" s="103">
        <v>125</v>
      </c>
      <c r="H291" s="103">
        <v>125</v>
      </c>
      <c r="I291" s="103">
        <v>125</v>
      </c>
      <c r="J291" s="24"/>
      <c r="K291" s="75"/>
      <c r="L291" s="75">
        <v>392</v>
      </c>
      <c r="M291" s="75">
        <v>392</v>
      </c>
      <c r="N291" s="76">
        <v>414</v>
      </c>
      <c r="O291" s="76">
        <v>436</v>
      </c>
      <c r="P291" s="76">
        <v>460</v>
      </c>
      <c r="Q291" s="76">
        <v>483</v>
      </c>
      <c r="R291" s="24"/>
      <c r="S291" s="122"/>
      <c r="T291" s="122">
        <f t="shared" si="64"/>
        <v>49000</v>
      </c>
      <c r="U291" s="122">
        <f t="shared" si="65"/>
        <v>49000</v>
      </c>
      <c r="V291" s="122">
        <f t="shared" si="66"/>
        <v>51750</v>
      </c>
      <c r="W291" s="122">
        <f t="shared" si="67"/>
        <v>54500</v>
      </c>
      <c r="X291" s="122">
        <f t="shared" si="68"/>
        <v>57500</v>
      </c>
      <c r="Y291" s="123">
        <f t="shared" si="69"/>
        <v>60375</v>
      </c>
    </row>
    <row r="292" spans="1:25" customFormat="1" x14ac:dyDescent="0.25">
      <c r="A292" s="25">
        <v>3617</v>
      </c>
      <c r="B292" s="16" t="s">
        <v>98</v>
      </c>
      <c r="C292" s="104"/>
      <c r="D292" s="45"/>
      <c r="E292" s="103">
        <v>35</v>
      </c>
      <c r="F292" s="103">
        <v>35</v>
      </c>
      <c r="G292" s="103">
        <v>35</v>
      </c>
      <c r="H292" s="103">
        <v>35</v>
      </c>
      <c r="I292" s="103">
        <v>35</v>
      </c>
      <c r="J292" s="24"/>
      <c r="K292" s="75"/>
      <c r="L292" s="75">
        <v>2289</v>
      </c>
      <c r="M292" s="75">
        <v>2289</v>
      </c>
      <c r="N292" s="76">
        <v>2419</v>
      </c>
      <c r="O292" s="76">
        <v>2544</v>
      </c>
      <c r="P292" s="76">
        <v>2684</v>
      </c>
      <c r="Q292" s="76">
        <v>2818</v>
      </c>
      <c r="R292" s="24"/>
      <c r="S292" s="122"/>
      <c r="T292" s="122">
        <f t="shared" si="64"/>
        <v>80115</v>
      </c>
      <c r="U292" s="122">
        <f t="shared" si="65"/>
        <v>80115</v>
      </c>
      <c r="V292" s="122">
        <f t="shared" si="66"/>
        <v>84665</v>
      </c>
      <c r="W292" s="122">
        <f t="shared" si="67"/>
        <v>89040</v>
      </c>
      <c r="X292" s="122">
        <f t="shared" si="68"/>
        <v>93940</v>
      </c>
      <c r="Y292" s="123">
        <f t="shared" si="69"/>
        <v>98630</v>
      </c>
    </row>
    <row r="293" spans="1:25" customFormat="1" x14ac:dyDescent="0.25">
      <c r="A293" s="25">
        <v>3618</v>
      </c>
      <c r="B293" s="16" t="s">
        <v>99</v>
      </c>
      <c r="C293" s="104"/>
      <c r="D293" s="45"/>
      <c r="E293" s="103">
        <v>35</v>
      </c>
      <c r="F293" s="103">
        <v>35</v>
      </c>
      <c r="G293" s="103">
        <v>35</v>
      </c>
      <c r="H293" s="103">
        <v>35</v>
      </c>
      <c r="I293" s="103">
        <v>35</v>
      </c>
      <c r="J293" s="24"/>
      <c r="K293" s="75"/>
      <c r="L293" s="75">
        <v>173</v>
      </c>
      <c r="M293" s="75">
        <v>173</v>
      </c>
      <c r="N293" s="76">
        <v>181</v>
      </c>
      <c r="O293" s="76">
        <v>191</v>
      </c>
      <c r="P293" s="76">
        <v>200</v>
      </c>
      <c r="Q293" s="76">
        <v>210</v>
      </c>
      <c r="R293" s="24"/>
      <c r="S293" s="122"/>
      <c r="T293" s="122">
        <f t="shared" si="64"/>
        <v>6055</v>
      </c>
      <c r="U293" s="122">
        <f t="shared" si="65"/>
        <v>6055</v>
      </c>
      <c r="V293" s="122">
        <f t="shared" si="66"/>
        <v>6335</v>
      </c>
      <c r="W293" s="122">
        <f t="shared" si="67"/>
        <v>6685</v>
      </c>
      <c r="X293" s="122">
        <f t="shared" si="68"/>
        <v>7000</v>
      </c>
      <c r="Y293" s="123">
        <f t="shared" si="69"/>
        <v>7350</v>
      </c>
    </row>
    <row r="294" spans="1:25" customFormat="1" x14ac:dyDescent="0.25">
      <c r="A294" s="25">
        <v>3681</v>
      </c>
      <c r="B294" s="16" t="s">
        <v>100</v>
      </c>
      <c r="C294" s="104"/>
      <c r="D294" s="45"/>
      <c r="E294" s="103">
        <v>85</v>
      </c>
      <c r="F294" s="103">
        <v>85</v>
      </c>
      <c r="G294" s="103">
        <v>85</v>
      </c>
      <c r="H294" s="103">
        <v>85</v>
      </c>
      <c r="I294" s="103">
        <v>85</v>
      </c>
      <c r="J294" s="24"/>
      <c r="K294" s="75"/>
      <c r="L294" s="75">
        <v>453</v>
      </c>
      <c r="M294" s="75">
        <v>453</v>
      </c>
      <c r="N294" s="76">
        <v>479</v>
      </c>
      <c r="O294" s="76">
        <v>503</v>
      </c>
      <c r="P294" s="76">
        <v>531</v>
      </c>
      <c r="Q294" s="76">
        <v>558</v>
      </c>
      <c r="R294" s="24"/>
      <c r="S294" s="122"/>
      <c r="T294" s="122">
        <f t="shared" si="64"/>
        <v>38505</v>
      </c>
      <c r="U294" s="122">
        <f t="shared" si="65"/>
        <v>38505</v>
      </c>
      <c r="V294" s="122">
        <f t="shared" si="66"/>
        <v>40715</v>
      </c>
      <c r="W294" s="122">
        <f t="shared" si="67"/>
        <v>42755</v>
      </c>
      <c r="X294" s="122">
        <f t="shared" si="68"/>
        <v>45135</v>
      </c>
      <c r="Y294" s="123">
        <f t="shared" si="69"/>
        <v>47430</v>
      </c>
    </row>
    <row r="295" spans="1:25" customFormat="1" x14ac:dyDescent="0.25">
      <c r="A295" s="47" t="s">
        <v>5</v>
      </c>
      <c r="B295" s="48"/>
      <c r="C295" s="114"/>
      <c r="D295" s="115"/>
      <c r="E295" s="115"/>
      <c r="F295" s="115"/>
      <c r="G295" s="115"/>
      <c r="H295" s="115"/>
      <c r="I295" s="115"/>
      <c r="J295" s="24"/>
      <c r="K295" s="94"/>
      <c r="L295" s="94"/>
      <c r="M295" s="94"/>
      <c r="N295" s="95"/>
      <c r="O295" s="95"/>
      <c r="P295" s="95"/>
      <c r="Q295" s="95"/>
      <c r="R295" s="24"/>
      <c r="S295" s="130">
        <f t="shared" ref="S295:Y295" si="75">SUM(S282:S294)</f>
        <v>0</v>
      </c>
      <c r="T295" s="130">
        <f t="shared" si="75"/>
        <v>2293680</v>
      </c>
      <c r="U295" s="130">
        <f t="shared" si="75"/>
        <v>2293680</v>
      </c>
      <c r="V295" s="130">
        <f t="shared" si="75"/>
        <v>2423510</v>
      </c>
      <c r="W295" s="130">
        <f t="shared" si="75"/>
        <v>2548695</v>
      </c>
      <c r="X295" s="130">
        <f t="shared" si="75"/>
        <v>2688800</v>
      </c>
      <c r="Y295" s="131">
        <f t="shared" si="75"/>
        <v>2823390</v>
      </c>
    </row>
    <row r="296" spans="1:25" customFormat="1" x14ac:dyDescent="0.25">
      <c r="A296" s="27"/>
      <c r="B296" s="20"/>
      <c r="C296" s="104"/>
      <c r="D296" s="45"/>
      <c r="E296" s="45"/>
      <c r="F296" s="45"/>
      <c r="G296" s="45"/>
      <c r="H296" s="45"/>
      <c r="I296" s="45"/>
      <c r="J296" s="24"/>
      <c r="K296" s="75"/>
      <c r="L296" s="75"/>
      <c r="M296" s="75"/>
      <c r="N296" s="89"/>
      <c r="O296" s="89"/>
      <c r="P296" s="89"/>
      <c r="Q296" s="89"/>
      <c r="R296" s="24"/>
      <c r="S296" s="122"/>
      <c r="T296" s="122"/>
      <c r="U296" s="122"/>
      <c r="V296" s="122"/>
      <c r="W296" s="122"/>
      <c r="X296" s="122"/>
      <c r="Y296" s="123"/>
    </row>
    <row r="297" spans="1:25" customFormat="1" x14ac:dyDescent="0.25">
      <c r="A297" s="27" t="s">
        <v>184</v>
      </c>
      <c r="B297" s="20"/>
      <c r="C297" s="104"/>
      <c r="D297" s="45"/>
      <c r="E297" s="45"/>
      <c r="F297" s="45"/>
      <c r="G297" s="45"/>
      <c r="H297" s="45"/>
      <c r="I297" s="45"/>
      <c r="J297" s="24"/>
      <c r="K297" s="75"/>
      <c r="L297" s="75"/>
      <c r="M297" s="75"/>
      <c r="N297" s="76"/>
      <c r="O297" s="76"/>
      <c r="P297" s="76"/>
      <c r="Q297" s="76"/>
      <c r="R297" s="24"/>
      <c r="S297" s="122"/>
      <c r="T297" s="122"/>
      <c r="U297" s="122"/>
      <c r="V297" s="122"/>
      <c r="W297" s="122"/>
      <c r="X297" s="122"/>
      <c r="Y297" s="123"/>
    </row>
    <row r="298" spans="1:25" customFormat="1" x14ac:dyDescent="0.25">
      <c r="A298" s="25">
        <v>1601</v>
      </c>
      <c r="B298" s="19" t="s">
        <v>102</v>
      </c>
      <c r="C298" s="104">
        <v>240</v>
      </c>
      <c r="D298" s="45">
        <v>240</v>
      </c>
      <c r="E298" s="103">
        <v>260</v>
      </c>
      <c r="F298" s="45">
        <v>260</v>
      </c>
      <c r="G298" s="45">
        <v>260</v>
      </c>
      <c r="H298" s="45">
        <v>260</v>
      </c>
      <c r="I298" s="45">
        <v>260</v>
      </c>
      <c r="J298" s="24"/>
      <c r="K298" s="75">
        <v>19378</v>
      </c>
      <c r="L298" s="75">
        <v>19378</v>
      </c>
      <c r="M298" s="75">
        <v>38756</v>
      </c>
      <c r="N298" s="77">
        <v>40307</v>
      </c>
      <c r="O298" s="77">
        <v>41919</v>
      </c>
      <c r="P298" s="77">
        <v>43596</v>
      </c>
      <c r="Q298" s="77">
        <v>45340</v>
      </c>
      <c r="R298" s="24"/>
      <c r="S298" s="122">
        <f t="shared" si="63"/>
        <v>4650720</v>
      </c>
      <c r="T298" s="122">
        <f t="shared" si="64"/>
        <v>5038280</v>
      </c>
      <c r="U298" s="122">
        <f t="shared" si="65"/>
        <v>9689000</v>
      </c>
      <c r="V298" s="122">
        <f t="shared" si="66"/>
        <v>10479820</v>
      </c>
      <c r="W298" s="122">
        <f t="shared" si="67"/>
        <v>10898940</v>
      </c>
      <c r="X298" s="122">
        <f t="shared" si="68"/>
        <v>11334960</v>
      </c>
      <c r="Y298" s="123">
        <f t="shared" si="69"/>
        <v>11788400</v>
      </c>
    </row>
    <row r="299" spans="1:25" customFormat="1" x14ac:dyDescent="0.25">
      <c r="A299" s="25">
        <v>1602</v>
      </c>
      <c r="B299" s="16" t="s">
        <v>103</v>
      </c>
      <c r="C299" s="104">
        <v>2080</v>
      </c>
      <c r="D299" s="45">
        <v>2080</v>
      </c>
      <c r="E299" s="103">
        <v>2220</v>
      </c>
      <c r="F299" s="103">
        <v>2220</v>
      </c>
      <c r="G299" s="103">
        <v>2220</v>
      </c>
      <c r="H299" s="103">
        <v>2220</v>
      </c>
      <c r="I299" s="103">
        <v>2220</v>
      </c>
      <c r="J299" s="24"/>
      <c r="K299" s="75">
        <v>6650</v>
      </c>
      <c r="L299" s="75">
        <v>6650</v>
      </c>
      <c r="M299" s="75">
        <v>13300</v>
      </c>
      <c r="N299" s="77">
        <v>13832</v>
      </c>
      <c r="O299" s="77">
        <v>14385</v>
      </c>
      <c r="P299" s="77">
        <v>14962</v>
      </c>
      <c r="Q299" s="77">
        <v>15560</v>
      </c>
      <c r="R299" s="24"/>
      <c r="S299" s="122">
        <f t="shared" si="63"/>
        <v>13832000</v>
      </c>
      <c r="T299" s="122">
        <f t="shared" si="64"/>
        <v>14763000</v>
      </c>
      <c r="U299" s="122">
        <f t="shared" si="65"/>
        <v>28595000</v>
      </c>
      <c r="V299" s="122">
        <f t="shared" si="66"/>
        <v>30707040</v>
      </c>
      <c r="W299" s="122">
        <f t="shared" si="67"/>
        <v>31934700</v>
      </c>
      <c r="X299" s="122">
        <f t="shared" si="68"/>
        <v>33215640</v>
      </c>
      <c r="Y299" s="123">
        <f t="shared" si="69"/>
        <v>34543200</v>
      </c>
    </row>
    <row r="300" spans="1:25" customFormat="1" x14ac:dyDescent="0.25">
      <c r="A300" s="25">
        <v>1604</v>
      </c>
      <c r="B300" s="16" t="s">
        <v>104</v>
      </c>
      <c r="C300" s="104">
        <v>2080</v>
      </c>
      <c r="D300" s="45">
        <v>2080</v>
      </c>
      <c r="E300" s="103">
        <v>2220</v>
      </c>
      <c r="F300" s="103">
        <v>2220</v>
      </c>
      <c r="G300" s="103">
        <v>2220</v>
      </c>
      <c r="H300" s="103">
        <v>2220</v>
      </c>
      <c r="I300" s="103">
        <v>2220</v>
      </c>
      <c r="J300" s="24"/>
      <c r="K300" s="75">
        <v>194</v>
      </c>
      <c r="L300" s="75">
        <v>194</v>
      </c>
      <c r="M300" s="75">
        <v>388</v>
      </c>
      <c r="N300" s="77">
        <v>403</v>
      </c>
      <c r="O300" s="77">
        <v>419</v>
      </c>
      <c r="P300" s="77">
        <v>436</v>
      </c>
      <c r="Q300" s="77">
        <v>453</v>
      </c>
      <c r="R300" s="24"/>
      <c r="S300" s="122">
        <f t="shared" si="63"/>
        <v>403520</v>
      </c>
      <c r="T300" s="122">
        <f t="shared" si="64"/>
        <v>430680</v>
      </c>
      <c r="U300" s="122">
        <f t="shared" si="65"/>
        <v>834200</v>
      </c>
      <c r="V300" s="122">
        <f t="shared" si="66"/>
        <v>894660</v>
      </c>
      <c r="W300" s="122">
        <f t="shared" si="67"/>
        <v>930180</v>
      </c>
      <c r="X300" s="122">
        <f t="shared" si="68"/>
        <v>967920</v>
      </c>
      <c r="Y300" s="123">
        <f t="shared" si="69"/>
        <v>1005660</v>
      </c>
    </row>
    <row r="301" spans="1:25" customFormat="1" x14ac:dyDescent="0.25">
      <c r="A301" s="25">
        <v>1605</v>
      </c>
      <c r="B301" s="16" t="s">
        <v>105</v>
      </c>
      <c r="C301" s="104">
        <v>600</v>
      </c>
      <c r="D301" s="45">
        <v>600</v>
      </c>
      <c r="E301" s="103">
        <v>640</v>
      </c>
      <c r="F301" s="45">
        <v>640</v>
      </c>
      <c r="G301" s="45">
        <v>640</v>
      </c>
      <c r="H301" s="45">
        <v>640</v>
      </c>
      <c r="I301" s="45">
        <v>640</v>
      </c>
      <c r="J301" s="24"/>
      <c r="K301" s="75">
        <v>558</v>
      </c>
      <c r="L301" s="75">
        <v>558</v>
      </c>
      <c r="M301" s="75">
        <v>1116</v>
      </c>
      <c r="N301" s="76">
        <v>1115</v>
      </c>
      <c r="O301" s="76">
        <v>1115</v>
      </c>
      <c r="P301" s="76">
        <v>1115</v>
      </c>
      <c r="Q301" s="76">
        <v>1115</v>
      </c>
      <c r="R301" s="24"/>
      <c r="S301" s="122">
        <f>K301*D301</f>
        <v>334800</v>
      </c>
      <c r="T301" s="122">
        <f t="shared" ref="T301:T359" si="76">L301*E301</f>
        <v>357120</v>
      </c>
      <c r="U301" s="122">
        <f t="shared" ref="U301:U361" si="77">T301+S301</f>
        <v>691920</v>
      </c>
      <c r="V301" s="122">
        <f t="shared" ref="V301:V359" si="78">N301*F301</f>
        <v>713600</v>
      </c>
      <c r="W301" s="122">
        <f t="shared" ref="W301:W359" si="79">O301*G301</f>
        <v>713600</v>
      </c>
      <c r="X301" s="122">
        <f t="shared" ref="X301:X359" si="80">P301*H301</f>
        <v>713600</v>
      </c>
      <c r="Y301" s="123">
        <f t="shared" ref="Y301:Y359" si="81">Q301*I301</f>
        <v>713600</v>
      </c>
    </row>
    <row r="302" spans="1:25" customFormat="1" x14ac:dyDescent="0.25">
      <c r="A302" s="25">
        <v>1606</v>
      </c>
      <c r="B302" s="16" t="s">
        <v>106</v>
      </c>
      <c r="C302" s="104">
        <v>750</v>
      </c>
      <c r="D302" s="45">
        <v>750</v>
      </c>
      <c r="E302" s="103">
        <v>800</v>
      </c>
      <c r="F302" s="45">
        <v>800</v>
      </c>
      <c r="G302" s="45">
        <v>800</v>
      </c>
      <c r="H302" s="45">
        <v>800</v>
      </c>
      <c r="I302" s="45">
        <v>800</v>
      </c>
      <c r="J302" s="24"/>
      <c r="K302" s="75">
        <v>161</v>
      </c>
      <c r="L302" s="75">
        <v>161</v>
      </c>
      <c r="M302" s="75">
        <v>322</v>
      </c>
      <c r="N302" s="76">
        <v>322</v>
      </c>
      <c r="O302" s="76">
        <v>322</v>
      </c>
      <c r="P302" s="76">
        <v>322</v>
      </c>
      <c r="Q302" s="76">
        <v>322</v>
      </c>
      <c r="R302" s="24"/>
      <c r="S302" s="122">
        <f>K302*D302</f>
        <v>120750</v>
      </c>
      <c r="T302" s="122">
        <f t="shared" si="76"/>
        <v>128800</v>
      </c>
      <c r="U302" s="122">
        <f t="shared" si="77"/>
        <v>249550</v>
      </c>
      <c r="V302" s="122">
        <f t="shared" si="78"/>
        <v>257600</v>
      </c>
      <c r="W302" s="122">
        <f t="shared" si="79"/>
        <v>257600</v>
      </c>
      <c r="X302" s="122">
        <f t="shared" si="80"/>
        <v>257600</v>
      </c>
      <c r="Y302" s="123">
        <f t="shared" si="81"/>
        <v>257600</v>
      </c>
    </row>
    <row r="303" spans="1:25" customFormat="1" x14ac:dyDescent="0.25">
      <c r="A303" s="25">
        <v>1607</v>
      </c>
      <c r="B303" s="16" t="s">
        <v>107</v>
      </c>
      <c r="C303" s="104">
        <v>600</v>
      </c>
      <c r="D303" s="45">
        <v>600</v>
      </c>
      <c r="E303" s="103">
        <v>640</v>
      </c>
      <c r="F303" s="45">
        <v>640</v>
      </c>
      <c r="G303" s="45">
        <v>640</v>
      </c>
      <c r="H303" s="45">
        <v>640</v>
      </c>
      <c r="I303" s="45">
        <v>640</v>
      </c>
      <c r="J303" s="24"/>
      <c r="K303" s="75">
        <v>4</v>
      </c>
      <c r="L303" s="75">
        <v>4</v>
      </c>
      <c r="M303" s="75">
        <v>8</v>
      </c>
      <c r="N303" s="76">
        <v>8</v>
      </c>
      <c r="O303" s="76">
        <v>8</v>
      </c>
      <c r="P303" s="76">
        <v>8</v>
      </c>
      <c r="Q303" s="76">
        <v>8</v>
      </c>
      <c r="R303" s="24"/>
      <c r="S303" s="122">
        <f>K303*D303</f>
        <v>2400</v>
      </c>
      <c r="T303" s="122">
        <f t="shared" si="76"/>
        <v>2560</v>
      </c>
      <c r="U303" s="122">
        <f t="shared" si="77"/>
        <v>4960</v>
      </c>
      <c r="V303" s="122">
        <f t="shared" si="78"/>
        <v>5120</v>
      </c>
      <c r="W303" s="122">
        <f t="shared" si="79"/>
        <v>5120</v>
      </c>
      <c r="X303" s="122">
        <f t="shared" si="80"/>
        <v>5120</v>
      </c>
      <c r="Y303" s="123">
        <f t="shared" si="81"/>
        <v>5120</v>
      </c>
    </row>
    <row r="304" spans="1:25" customFormat="1" x14ac:dyDescent="0.25">
      <c r="A304" s="25">
        <v>1619</v>
      </c>
      <c r="B304" s="16" t="s">
        <v>108</v>
      </c>
      <c r="C304" s="109" t="s">
        <v>213</v>
      </c>
      <c r="D304" s="109" t="s">
        <v>213</v>
      </c>
      <c r="E304" s="109" t="s">
        <v>213</v>
      </c>
      <c r="F304" s="109" t="s">
        <v>213</v>
      </c>
      <c r="G304" s="109" t="s">
        <v>213</v>
      </c>
      <c r="H304" s="109" t="s">
        <v>213</v>
      </c>
      <c r="I304" s="109" t="s">
        <v>213</v>
      </c>
      <c r="J304" s="24"/>
      <c r="K304" s="97">
        <v>93327</v>
      </c>
      <c r="L304" s="97">
        <v>130658</v>
      </c>
      <c r="M304" s="97">
        <v>223985</v>
      </c>
      <c r="N304" s="97">
        <v>52488</v>
      </c>
      <c r="O304" s="97">
        <v>118188</v>
      </c>
      <c r="P304" s="97">
        <v>186512</v>
      </c>
      <c r="Q304" s="97">
        <v>257573</v>
      </c>
      <c r="R304" s="24"/>
      <c r="S304" s="122">
        <v>93327</v>
      </c>
      <c r="T304" s="122">
        <v>130658</v>
      </c>
      <c r="U304" s="122">
        <v>223985</v>
      </c>
      <c r="V304" s="122">
        <f>N304</f>
        <v>52488</v>
      </c>
      <c r="W304" s="122">
        <f>O304</f>
        <v>118188</v>
      </c>
      <c r="X304" s="122">
        <f>P304</f>
        <v>186512</v>
      </c>
      <c r="Y304" s="123">
        <f>Q304</f>
        <v>257573</v>
      </c>
    </row>
    <row r="305" spans="1:25" customFormat="1" x14ac:dyDescent="0.25">
      <c r="A305" s="42">
        <v>1621</v>
      </c>
      <c r="B305" s="41" t="s">
        <v>188</v>
      </c>
      <c r="C305" s="102">
        <v>240</v>
      </c>
      <c r="D305" s="103">
        <v>240</v>
      </c>
      <c r="E305" s="103">
        <v>260</v>
      </c>
      <c r="F305" s="103">
        <v>260</v>
      </c>
      <c r="G305" s="103">
        <v>260</v>
      </c>
      <c r="H305" s="103">
        <v>260</v>
      </c>
      <c r="I305" s="103">
        <v>260</v>
      </c>
      <c r="J305" s="24"/>
      <c r="K305" s="75">
        <v>37</v>
      </c>
      <c r="L305" s="75">
        <v>38</v>
      </c>
      <c r="M305" s="75">
        <v>75</v>
      </c>
      <c r="N305" s="75">
        <v>75</v>
      </c>
      <c r="O305" s="75">
        <v>75</v>
      </c>
      <c r="P305" s="75">
        <v>75</v>
      </c>
      <c r="Q305" s="75">
        <v>75</v>
      </c>
      <c r="R305" s="24"/>
      <c r="S305" s="122">
        <f>K305*D305</f>
        <v>8880</v>
      </c>
      <c r="T305" s="122">
        <f>L305*E305</f>
        <v>9880</v>
      </c>
      <c r="U305" s="122">
        <f>T305+S305</f>
        <v>18760</v>
      </c>
      <c r="V305" s="122">
        <f>N305*F305</f>
        <v>19500</v>
      </c>
      <c r="W305" s="122">
        <f>O305*G305</f>
        <v>19500</v>
      </c>
      <c r="X305" s="122">
        <f>P305*H305</f>
        <v>19500</v>
      </c>
      <c r="Y305" s="123">
        <f>Q305*I305</f>
        <v>19500</v>
      </c>
    </row>
    <row r="306" spans="1:25" customFormat="1" x14ac:dyDescent="0.25">
      <c r="A306" s="25">
        <v>1624</v>
      </c>
      <c r="B306" s="16" t="s">
        <v>202</v>
      </c>
      <c r="C306" s="109" t="s">
        <v>213</v>
      </c>
      <c r="D306" s="109" t="s">
        <v>213</v>
      </c>
      <c r="E306" s="109" t="s">
        <v>213</v>
      </c>
      <c r="F306" s="109" t="s">
        <v>213</v>
      </c>
      <c r="G306" s="109" t="s">
        <v>213</v>
      </c>
      <c r="H306" s="109" t="s">
        <v>213</v>
      </c>
      <c r="I306" s="109" t="s">
        <v>213</v>
      </c>
      <c r="J306" s="24"/>
      <c r="K306" s="83">
        <v>416667</v>
      </c>
      <c r="L306" s="83">
        <v>583333</v>
      </c>
      <c r="M306" s="83">
        <v>1000000</v>
      </c>
      <c r="N306" s="83">
        <v>1000000</v>
      </c>
      <c r="O306" s="83">
        <v>1000000</v>
      </c>
      <c r="P306" s="83">
        <v>1000000</v>
      </c>
      <c r="Q306" s="83">
        <v>1000000</v>
      </c>
      <c r="R306" s="24"/>
      <c r="S306" s="122">
        <v>416667</v>
      </c>
      <c r="T306" s="122">
        <v>583333</v>
      </c>
      <c r="U306" s="122">
        <v>1000000</v>
      </c>
      <c r="V306" s="122">
        <f>N306</f>
        <v>1000000</v>
      </c>
      <c r="W306" s="122">
        <f>O306</f>
        <v>1000000</v>
      </c>
      <c r="X306" s="122">
        <f>P306</f>
        <v>1000000</v>
      </c>
      <c r="Y306" s="123">
        <f>Q306</f>
        <v>1000000</v>
      </c>
    </row>
    <row r="307" spans="1:25" customFormat="1" x14ac:dyDescent="0.25">
      <c r="A307" s="27" t="s">
        <v>184</v>
      </c>
      <c r="B307" s="20"/>
      <c r="C307" s="104"/>
      <c r="D307" s="45"/>
      <c r="E307" s="45"/>
      <c r="F307" s="45"/>
      <c r="G307" s="45"/>
      <c r="H307" s="45"/>
      <c r="I307" s="45"/>
      <c r="J307" s="24"/>
      <c r="K307" s="75"/>
      <c r="L307" s="75"/>
      <c r="M307" s="75"/>
      <c r="N307" s="78"/>
      <c r="O307" s="78"/>
      <c r="P307" s="78"/>
      <c r="Q307" s="78"/>
      <c r="R307" s="24"/>
      <c r="S307" s="122">
        <f t="shared" ref="S307:Y307" si="82">SUM(S298:S306)</f>
        <v>19863064</v>
      </c>
      <c r="T307" s="122">
        <f t="shared" si="82"/>
        <v>21444311</v>
      </c>
      <c r="U307" s="122">
        <f t="shared" si="82"/>
        <v>41307375</v>
      </c>
      <c r="V307" s="122">
        <f t="shared" si="82"/>
        <v>44129828</v>
      </c>
      <c r="W307" s="122">
        <f t="shared" si="82"/>
        <v>45877828</v>
      </c>
      <c r="X307" s="122">
        <f t="shared" si="82"/>
        <v>47700852</v>
      </c>
      <c r="Y307" s="123">
        <f t="shared" si="82"/>
        <v>49590653</v>
      </c>
    </row>
    <row r="308" spans="1:25" customFormat="1" x14ac:dyDescent="0.25">
      <c r="A308" s="27"/>
      <c r="B308" s="20"/>
      <c r="C308" s="104"/>
      <c r="D308" s="45"/>
      <c r="E308" s="45"/>
      <c r="F308" s="45"/>
      <c r="G308" s="45"/>
      <c r="H308" s="45"/>
      <c r="I308" s="45"/>
      <c r="J308" s="24"/>
      <c r="K308" s="75"/>
      <c r="L308" s="75"/>
      <c r="M308" s="75"/>
      <c r="N308" s="78"/>
      <c r="O308" s="78"/>
      <c r="P308" s="78"/>
      <c r="Q308" s="78"/>
      <c r="R308" s="24"/>
      <c r="S308" s="122"/>
      <c r="T308" s="122"/>
      <c r="U308" s="122"/>
      <c r="V308" s="122"/>
      <c r="W308" s="122"/>
      <c r="X308" s="122"/>
      <c r="Y308" s="123"/>
    </row>
    <row r="309" spans="1:25" customFormat="1" x14ac:dyDescent="0.25">
      <c r="A309" s="27" t="s">
        <v>179</v>
      </c>
      <c r="B309" s="20"/>
      <c r="C309" s="104"/>
      <c r="D309" s="45"/>
      <c r="E309" s="45"/>
      <c r="F309" s="45"/>
      <c r="G309" s="45"/>
      <c r="H309" s="45"/>
      <c r="I309" s="45"/>
      <c r="J309" s="24"/>
      <c r="K309" s="75"/>
      <c r="L309" s="75"/>
      <c r="M309" s="75"/>
      <c r="N309" s="89"/>
      <c r="O309" s="89"/>
      <c r="P309" s="89"/>
      <c r="Q309" s="89"/>
      <c r="R309" s="24"/>
      <c r="S309" s="122"/>
      <c r="T309" s="122"/>
      <c r="U309" s="122"/>
      <c r="V309" s="122"/>
      <c r="W309" s="122"/>
      <c r="X309" s="122"/>
      <c r="Y309" s="123"/>
    </row>
    <row r="310" spans="1:25" customFormat="1" x14ac:dyDescent="0.25">
      <c r="A310" s="25">
        <v>2601</v>
      </c>
      <c r="B310" s="19" t="s">
        <v>102</v>
      </c>
      <c r="C310" s="104"/>
      <c r="D310" s="45"/>
      <c r="E310" s="45">
        <v>130</v>
      </c>
      <c r="F310" s="45">
        <v>130</v>
      </c>
      <c r="G310" s="45">
        <v>130</v>
      </c>
      <c r="H310" s="45">
        <v>130</v>
      </c>
      <c r="I310" s="45">
        <v>130</v>
      </c>
      <c r="J310" s="24"/>
      <c r="K310" s="75"/>
      <c r="L310" s="75">
        <v>8169</v>
      </c>
      <c r="M310" s="75">
        <v>8169</v>
      </c>
      <c r="N310" s="77">
        <v>8496</v>
      </c>
      <c r="O310" s="77">
        <v>8836</v>
      </c>
      <c r="P310" s="77">
        <v>9189</v>
      </c>
      <c r="Q310" s="77">
        <v>9557</v>
      </c>
      <c r="R310" s="24"/>
      <c r="S310" s="122"/>
      <c r="T310" s="122">
        <f t="shared" si="76"/>
        <v>1061970</v>
      </c>
      <c r="U310" s="122">
        <f t="shared" si="77"/>
        <v>1061970</v>
      </c>
      <c r="V310" s="122">
        <f t="shared" si="78"/>
        <v>1104480</v>
      </c>
      <c r="W310" s="122">
        <f t="shared" si="79"/>
        <v>1148680</v>
      </c>
      <c r="X310" s="122">
        <f t="shared" si="80"/>
        <v>1194570</v>
      </c>
      <c r="Y310" s="123">
        <f t="shared" si="81"/>
        <v>1242410</v>
      </c>
    </row>
    <row r="311" spans="1:25" customFormat="1" x14ac:dyDescent="0.25">
      <c r="A311" s="25">
        <v>2602</v>
      </c>
      <c r="B311" s="16" t="s">
        <v>103</v>
      </c>
      <c r="C311" s="104"/>
      <c r="D311" s="45"/>
      <c r="E311" s="45">
        <v>1110</v>
      </c>
      <c r="F311" s="45">
        <v>1110</v>
      </c>
      <c r="G311" s="45">
        <v>1110</v>
      </c>
      <c r="H311" s="45">
        <v>1110</v>
      </c>
      <c r="I311" s="45">
        <v>1110</v>
      </c>
      <c r="J311" s="24"/>
      <c r="K311" s="75"/>
      <c r="L311" s="75">
        <v>2804</v>
      </c>
      <c r="M311" s="75">
        <v>2804</v>
      </c>
      <c r="N311" s="77">
        <v>2916</v>
      </c>
      <c r="O311" s="77">
        <v>3032</v>
      </c>
      <c r="P311" s="77">
        <v>3154</v>
      </c>
      <c r="Q311" s="77">
        <v>3280</v>
      </c>
      <c r="R311" s="24"/>
      <c r="S311" s="122"/>
      <c r="T311" s="122">
        <f t="shared" si="76"/>
        <v>3112440</v>
      </c>
      <c r="U311" s="122">
        <f t="shared" si="77"/>
        <v>3112440</v>
      </c>
      <c r="V311" s="122">
        <f t="shared" si="78"/>
        <v>3236760</v>
      </c>
      <c r="W311" s="122">
        <f t="shared" si="79"/>
        <v>3365520</v>
      </c>
      <c r="X311" s="122">
        <f t="shared" si="80"/>
        <v>3500940</v>
      </c>
      <c r="Y311" s="123">
        <f t="shared" si="81"/>
        <v>3640800</v>
      </c>
    </row>
    <row r="312" spans="1:25" customFormat="1" x14ac:dyDescent="0.25">
      <c r="A312" s="25">
        <v>2604</v>
      </c>
      <c r="B312" s="16" t="s">
        <v>104</v>
      </c>
      <c r="C312" s="104"/>
      <c r="D312" s="45"/>
      <c r="E312" s="45">
        <v>1110</v>
      </c>
      <c r="F312" s="45">
        <v>1110</v>
      </c>
      <c r="G312" s="45">
        <v>1110</v>
      </c>
      <c r="H312" s="45">
        <v>1110</v>
      </c>
      <c r="I312" s="45">
        <v>1110</v>
      </c>
      <c r="J312" s="24"/>
      <c r="K312" s="75"/>
      <c r="L312" s="75">
        <v>82</v>
      </c>
      <c r="M312" s="75">
        <v>82</v>
      </c>
      <c r="N312" s="77">
        <v>85</v>
      </c>
      <c r="O312" s="77">
        <v>88</v>
      </c>
      <c r="P312" s="77">
        <v>92</v>
      </c>
      <c r="Q312" s="77">
        <v>96</v>
      </c>
      <c r="R312" s="24"/>
      <c r="S312" s="122"/>
      <c r="T312" s="122">
        <f t="shared" si="76"/>
        <v>91020</v>
      </c>
      <c r="U312" s="122">
        <f t="shared" si="77"/>
        <v>91020</v>
      </c>
      <c r="V312" s="122">
        <f t="shared" si="78"/>
        <v>94350</v>
      </c>
      <c r="W312" s="122">
        <f t="shared" si="79"/>
        <v>97680</v>
      </c>
      <c r="X312" s="122">
        <f t="shared" si="80"/>
        <v>102120</v>
      </c>
      <c r="Y312" s="123">
        <f t="shared" si="81"/>
        <v>106560</v>
      </c>
    </row>
    <row r="313" spans="1:25" customFormat="1" x14ac:dyDescent="0.25">
      <c r="A313" s="25">
        <v>2605</v>
      </c>
      <c r="B313" s="16" t="s">
        <v>105</v>
      </c>
      <c r="C313" s="104"/>
      <c r="D313" s="45"/>
      <c r="E313" s="45">
        <v>320</v>
      </c>
      <c r="F313" s="45">
        <v>320</v>
      </c>
      <c r="G313" s="45">
        <v>320</v>
      </c>
      <c r="H313" s="45">
        <v>320</v>
      </c>
      <c r="I313" s="45">
        <v>320</v>
      </c>
      <c r="J313" s="24"/>
      <c r="K313" s="75"/>
      <c r="L313" s="75">
        <v>235</v>
      </c>
      <c r="M313" s="75">
        <v>235</v>
      </c>
      <c r="N313" s="77">
        <v>235</v>
      </c>
      <c r="O313" s="77">
        <v>235</v>
      </c>
      <c r="P313" s="77">
        <v>235</v>
      </c>
      <c r="Q313" s="77">
        <v>235</v>
      </c>
      <c r="R313" s="24"/>
      <c r="S313" s="122"/>
      <c r="T313" s="122">
        <f t="shared" si="76"/>
        <v>75200</v>
      </c>
      <c r="U313" s="122">
        <f t="shared" si="77"/>
        <v>75200</v>
      </c>
      <c r="V313" s="122">
        <f t="shared" si="78"/>
        <v>75200</v>
      </c>
      <c r="W313" s="122">
        <f t="shared" si="79"/>
        <v>75200</v>
      </c>
      <c r="X313" s="122">
        <f t="shared" si="80"/>
        <v>75200</v>
      </c>
      <c r="Y313" s="123">
        <f t="shared" si="81"/>
        <v>75200</v>
      </c>
    </row>
    <row r="314" spans="1:25" customFormat="1" x14ac:dyDescent="0.25">
      <c r="A314" s="25">
        <v>2606</v>
      </c>
      <c r="B314" s="16" t="s">
        <v>106</v>
      </c>
      <c r="C314" s="104"/>
      <c r="D314" s="45"/>
      <c r="E314" s="45">
        <v>400</v>
      </c>
      <c r="F314" s="45">
        <v>400</v>
      </c>
      <c r="G314" s="45">
        <v>400</v>
      </c>
      <c r="H314" s="45">
        <v>400</v>
      </c>
      <c r="I314" s="45">
        <v>400</v>
      </c>
      <c r="J314" s="24"/>
      <c r="K314" s="75"/>
      <c r="L314" s="75">
        <v>68</v>
      </c>
      <c r="M314" s="75">
        <v>68</v>
      </c>
      <c r="N314" s="77">
        <v>68</v>
      </c>
      <c r="O314" s="77">
        <v>68</v>
      </c>
      <c r="P314" s="77">
        <v>68</v>
      </c>
      <c r="Q314" s="77">
        <v>68</v>
      </c>
      <c r="R314" s="24"/>
      <c r="S314" s="122"/>
      <c r="T314" s="122">
        <f t="shared" si="76"/>
        <v>27200</v>
      </c>
      <c r="U314" s="122">
        <f t="shared" si="77"/>
        <v>27200</v>
      </c>
      <c r="V314" s="122">
        <f t="shared" si="78"/>
        <v>27200</v>
      </c>
      <c r="W314" s="122">
        <f t="shared" si="79"/>
        <v>27200</v>
      </c>
      <c r="X314" s="122">
        <f t="shared" si="80"/>
        <v>27200</v>
      </c>
      <c r="Y314" s="123">
        <f t="shared" si="81"/>
        <v>27200</v>
      </c>
    </row>
    <row r="315" spans="1:25" customFormat="1" x14ac:dyDescent="0.25">
      <c r="A315" s="25">
        <v>2607</v>
      </c>
      <c r="B315" s="16" t="s">
        <v>107</v>
      </c>
      <c r="C315" s="104"/>
      <c r="D315" s="45"/>
      <c r="E315" s="45">
        <v>320</v>
      </c>
      <c r="F315" s="45">
        <v>320</v>
      </c>
      <c r="G315" s="45">
        <v>320</v>
      </c>
      <c r="H315" s="45">
        <v>320</v>
      </c>
      <c r="I315" s="45">
        <v>320</v>
      </c>
      <c r="J315" s="24"/>
      <c r="K315" s="75"/>
      <c r="L315" s="75">
        <v>2</v>
      </c>
      <c r="M315" s="75">
        <v>2</v>
      </c>
      <c r="N315" s="77">
        <v>2</v>
      </c>
      <c r="O315" s="77">
        <v>2</v>
      </c>
      <c r="P315" s="77">
        <v>2</v>
      </c>
      <c r="Q315" s="77">
        <v>2</v>
      </c>
      <c r="R315" s="24"/>
      <c r="S315" s="122"/>
      <c r="T315" s="122">
        <f t="shared" si="76"/>
        <v>640</v>
      </c>
      <c r="U315" s="122">
        <f t="shared" si="77"/>
        <v>640</v>
      </c>
      <c r="V315" s="122">
        <f t="shared" si="78"/>
        <v>640</v>
      </c>
      <c r="W315" s="122">
        <f t="shared" si="79"/>
        <v>640</v>
      </c>
      <c r="X315" s="122">
        <f t="shared" si="80"/>
        <v>640</v>
      </c>
      <c r="Y315" s="123">
        <f t="shared" si="81"/>
        <v>640</v>
      </c>
    </row>
    <row r="316" spans="1:25" customFormat="1" x14ac:dyDescent="0.25">
      <c r="A316" s="42">
        <v>2621</v>
      </c>
      <c r="B316" s="41" t="s">
        <v>188</v>
      </c>
      <c r="C316" s="104"/>
      <c r="D316" s="45"/>
      <c r="E316" s="45">
        <v>130</v>
      </c>
      <c r="F316" s="45">
        <v>130</v>
      </c>
      <c r="G316" s="45">
        <v>130</v>
      </c>
      <c r="H316" s="45">
        <v>130</v>
      </c>
      <c r="I316" s="45">
        <v>130</v>
      </c>
      <c r="J316" s="24"/>
      <c r="K316" s="90"/>
      <c r="L316" s="75">
        <v>17</v>
      </c>
      <c r="M316" s="75">
        <v>17</v>
      </c>
      <c r="N316" s="75">
        <v>17</v>
      </c>
      <c r="O316" s="75">
        <v>17</v>
      </c>
      <c r="P316" s="75">
        <v>17</v>
      </c>
      <c r="Q316" s="75">
        <v>17</v>
      </c>
      <c r="R316" s="24"/>
      <c r="S316" s="122"/>
      <c r="T316" s="122">
        <f>L316*E316</f>
        <v>2210</v>
      </c>
      <c r="U316" s="122">
        <f>T316+S316</f>
        <v>2210</v>
      </c>
      <c r="V316" s="122">
        <f>N316*F316</f>
        <v>2210</v>
      </c>
      <c r="W316" s="122">
        <f>O316*G316</f>
        <v>2210</v>
      </c>
      <c r="X316" s="122">
        <f>P316*H316</f>
        <v>2210</v>
      </c>
      <c r="Y316" s="123">
        <f>Q316*I316</f>
        <v>2210</v>
      </c>
    </row>
    <row r="317" spans="1:25" customFormat="1" x14ac:dyDescent="0.25">
      <c r="A317" s="27" t="s">
        <v>179</v>
      </c>
      <c r="B317" s="20"/>
      <c r="C317" s="104"/>
      <c r="D317" s="45"/>
      <c r="E317" s="45"/>
      <c r="F317" s="45"/>
      <c r="G317" s="45"/>
      <c r="H317" s="45"/>
      <c r="I317" s="45"/>
      <c r="J317" s="24"/>
      <c r="K317" s="75"/>
      <c r="L317" s="75"/>
      <c r="M317" s="75"/>
      <c r="N317" s="89"/>
      <c r="O317" s="89"/>
      <c r="P317" s="89"/>
      <c r="Q317" s="89"/>
      <c r="R317" s="24"/>
      <c r="S317" s="122">
        <f>SUM(S310:S316)</f>
        <v>0</v>
      </c>
      <c r="T317" s="122">
        <f t="shared" ref="T317:Y317" si="83">SUM(T310:T316)</f>
        <v>4370680</v>
      </c>
      <c r="U317" s="122">
        <f t="shared" si="83"/>
        <v>4370680</v>
      </c>
      <c r="V317" s="122">
        <f t="shared" si="83"/>
        <v>4540840</v>
      </c>
      <c r="W317" s="122">
        <f t="shared" si="83"/>
        <v>4717130</v>
      </c>
      <c r="X317" s="122">
        <f t="shared" si="83"/>
        <v>4902880</v>
      </c>
      <c r="Y317" s="122">
        <f t="shared" si="83"/>
        <v>5095020</v>
      </c>
    </row>
    <row r="318" spans="1:25" customFormat="1" x14ac:dyDescent="0.25">
      <c r="A318" s="27"/>
      <c r="B318" s="20"/>
      <c r="C318" s="104"/>
      <c r="D318" s="45"/>
      <c r="E318" s="45"/>
      <c r="F318" s="45"/>
      <c r="G318" s="45"/>
      <c r="H318" s="45"/>
      <c r="I318" s="45"/>
      <c r="J318" s="24"/>
      <c r="K318" s="75"/>
      <c r="L318" s="75"/>
      <c r="M318" s="75"/>
      <c r="N318" s="89"/>
      <c r="O318" s="89"/>
      <c r="P318" s="89"/>
      <c r="Q318" s="89"/>
      <c r="R318" s="24"/>
      <c r="S318" s="122"/>
      <c r="T318" s="122"/>
      <c r="U318" s="122"/>
      <c r="V318" s="122"/>
      <c r="W318" s="122"/>
      <c r="X318" s="122"/>
      <c r="Y318" s="123"/>
    </row>
    <row r="319" spans="1:25" customFormat="1" x14ac:dyDescent="0.25">
      <c r="A319" s="27" t="s">
        <v>180</v>
      </c>
      <c r="B319" s="20"/>
      <c r="C319" s="104"/>
      <c r="D319" s="45"/>
      <c r="E319" s="45"/>
      <c r="F319" s="45"/>
      <c r="G319" s="45"/>
      <c r="H319" s="45"/>
      <c r="I319" s="45"/>
      <c r="J319" s="24"/>
      <c r="K319" s="75"/>
      <c r="L319" s="75"/>
      <c r="M319" s="75"/>
      <c r="N319" s="89"/>
      <c r="O319" s="89"/>
      <c r="P319" s="89"/>
      <c r="Q319" s="89"/>
      <c r="R319" s="24"/>
      <c r="S319" s="122"/>
      <c r="T319" s="122"/>
      <c r="U319" s="122"/>
      <c r="V319" s="122"/>
      <c r="W319" s="122"/>
      <c r="X319" s="122"/>
      <c r="Y319" s="123"/>
    </row>
    <row r="320" spans="1:25" customFormat="1" x14ac:dyDescent="0.25">
      <c r="A320" s="25">
        <v>3601</v>
      </c>
      <c r="B320" s="19" t="s">
        <v>102</v>
      </c>
      <c r="C320" s="104"/>
      <c r="D320" s="45"/>
      <c r="E320" s="45">
        <v>65</v>
      </c>
      <c r="F320" s="45">
        <v>65</v>
      </c>
      <c r="G320" s="45">
        <v>65</v>
      </c>
      <c r="H320" s="45">
        <v>65</v>
      </c>
      <c r="I320" s="45">
        <v>65</v>
      </c>
      <c r="J320" s="24"/>
      <c r="K320" s="75"/>
      <c r="L320" s="75">
        <v>3670</v>
      </c>
      <c r="M320" s="75">
        <v>3670</v>
      </c>
      <c r="N320" s="77">
        <v>3817</v>
      </c>
      <c r="O320" s="77">
        <v>3970</v>
      </c>
      <c r="P320" s="77">
        <v>4129</v>
      </c>
      <c r="Q320" s="77">
        <v>4294</v>
      </c>
      <c r="R320" s="24"/>
      <c r="S320" s="122"/>
      <c r="T320" s="122">
        <f t="shared" si="76"/>
        <v>238550</v>
      </c>
      <c r="U320" s="122">
        <f t="shared" si="77"/>
        <v>238550</v>
      </c>
      <c r="V320" s="122">
        <f t="shared" si="78"/>
        <v>248105</v>
      </c>
      <c r="W320" s="122">
        <f t="shared" si="79"/>
        <v>258050</v>
      </c>
      <c r="X320" s="122">
        <f t="shared" si="80"/>
        <v>268385</v>
      </c>
      <c r="Y320" s="123">
        <f t="shared" si="81"/>
        <v>279110</v>
      </c>
    </row>
    <row r="321" spans="1:25" customFormat="1" x14ac:dyDescent="0.25">
      <c r="A321" s="25">
        <v>3602</v>
      </c>
      <c r="B321" s="16" t="s">
        <v>103</v>
      </c>
      <c r="C321" s="104"/>
      <c r="D321" s="45"/>
      <c r="E321" s="45">
        <v>555</v>
      </c>
      <c r="F321" s="45">
        <v>555</v>
      </c>
      <c r="G321" s="45">
        <v>555</v>
      </c>
      <c r="H321" s="45">
        <v>555</v>
      </c>
      <c r="I321" s="45">
        <v>555</v>
      </c>
      <c r="J321" s="24"/>
      <c r="K321" s="75"/>
      <c r="L321" s="75">
        <v>1260</v>
      </c>
      <c r="M321" s="75">
        <v>1260</v>
      </c>
      <c r="N321" s="77">
        <v>1310</v>
      </c>
      <c r="O321" s="77">
        <v>1362</v>
      </c>
      <c r="P321" s="77">
        <v>1417</v>
      </c>
      <c r="Q321" s="77">
        <v>1474</v>
      </c>
      <c r="R321" s="24"/>
      <c r="S321" s="122"/>
      <c r="T321" s="122">
        <f t="shared" si="76"/>
        <v>699300</v>
      </c>
      <c r="U321" s="122">
        <f t="shared" si="77"/>
        <v>699300</v>
      </c>
      <c r="V321" s="122">
        <f t="shared" si="78"/>
        <v>727050</v>
      </c>
      <c r="W321" s="122">
        <f t="shared" si="79"/>
        <v>755910</v>
      </c>
      <c r="X321" s="122">
        <f t="shared" si="80"/>
        <v>786435</v>
      </c>
      <c r="Y321" s="123">
        <f t="shared" si="81"/>
        <v>818070</v>
      </c>
    </row>
    <row r="322" spans="1:25" customFormat="1" x14ac:dyDescent="0.25">
      <c r="A322" s="25">
        <v>3604</v>
      </c>
      <c r="B322" s="16" t="s">
        <v>104</v>
      </c>
      <c r="C322" s="104"/>
      <c r="D322" s="45"/>
      <c r="E322" s="45">
        <v>555</v>
      </c>
      <c r="F322" s="45">
        <v>555</v>
      </c>
      <c r="G322" s="45">
        <v>555</v>
      </c>
      <c r="H322" s="45">
        <v>555</v>
      </c>
      <c r="I322" s="45">
        <v>555</v>
      </c>
      <c r="J322" s="24"/>
      <c r="K322" s="75"/>
      <c r="L322" s="75">
        <v>37</v>
      </c>
      <c r="M322" s="75">
        <v>37</v>
      </c>
      <c r="N322" s="77">
        <v>38</v>
      </c>
      <c r="O322" s="77">
        <v>40</v>
      </c>
      <c r="P322" s="77">
        <v>41</v>
      </c>
      <c r="Q322" s="77">
        <v>43</v>
      </c>
      <c r="R322" s="24"/>
      <c r="S322" s="122"/>
      <c r="T322" s="122">
        <f t="shared" si="76"/>
        <v>20535</v>
      </c>
      <c r="U322" s="122">
        <f t="shared" si="77"/>
        <v>20535</v>
      </c>
      <c r="V322" s="122">
        <f t="shared" si="78"/>
        <v>21090</v>
      </c>
      <c r="W322" s="122">
        <f t="shared" si="79"/>
        <v>22200</v>
      </c>
      <c r="X322" s="122">
        <f t="shared" si="80"/>
        <v>22755</v>
      </c>
      <c r="Y322" s="123">
        <f t="shared" si="81"/>
        <v>23865</v>
      </c>
    </row>
    <row r="323" spans="1:25" customFormat="1" x14ac:dyDescent="0.25">
      <c r="A323" s="25">
        <v>3605</v>
      </c>
      <c r="B323" s="16" t="s">
        <v>105</v>
      </c>
      <c r="C323" s="104"/>
      <c r="D323" s="45"/>
      <c r="E323" s="45">
        <v>160</v>
      </c>
      <c r="F323" s="45">
        <v>160</v>
      </c>
      <c r="G323" s="45">
        <v>160</v>
      </c>
      <c r="H323" s="45">
        <v>160</v>
      </c>
      <c r="I323" s="45">
        <v>160</v>
      </c>
      <c r="J323" s="24"/>
      <c r="K323" s="75"/>
      <c r="L323" s="75">
        <v>106</v>
      </c>
      <c r="M323" s="75">
        <v>106</v>
      </c>
      <c r="N323" s="77">
        <v>106</v>
      </c>
      <c r="O323" s="77">
        <v>106</v>
      </c>
      <c r="P323" s="77">
        <v>106</v>
      </c>
      <c r="Q323" s="77">
        <v>106</v>
      </c>
      <c r="R323" s="24"/>
      <c r="S323" s="122"/>
      <c r="T323" s="122">
        <f t="shared" si="76"/>
        <v>16960</v>
      </c>
      <c r="U323" s="122">
        <f t="shared" si="77"/>
        <v>16960</v>
      </c>
      <c r="V323" s="122">
        <f t="shared" si="78"/>
        <v>16960</v>
      </c>
      <c r="W323" s="122">
        <f t="shared" si="79"/>
        <v>16960</v>
      </c>
      <c r="X323" s="122">
        <f t="shared" si="80"/>
        <v>16960</v>
      </c>
      <c r="Y323" s="123">
        <f t="shared" si="81"/>
        <v>16960</v>
      </c>
    </row>
    <row r="324" spans="1:25" customFormat="1" x14ac:dyDescent="0.25">
      <c r="A324" s="25">
        <v>3606</v>
      </c>
      <c r="B324" s="16" t="s">
        <v>106</v>
      </c>
      <c r="C324" s="104"/>
      <c r="D324" s="45"/>
      <c r="E324" s="45">
        <v>200</v>
      </c>
      <c r="F324" s="45">
        <v>200</v>
      </c>
      <c r="G324" s="45">
        <v>200</v>
      </c>
      <c r="H324" s="45">
        <v>200</v>
      </c>
      <c r="I324" s="45">
        <v>200</v>
      </c>
      <c r="J324" s="24"/>
      <c r="K324" s="75"/>
      <c r="L324" s="75">
        <v>30</v>
      </c>
      <c r="M324" s="75">
        <v>30</v>
      </c>
      <c r="N324" s="77">
        <v>30</v>
      </c>
      <c r="O324" s="77">
        <v>30</v>
      </c>
      <c r="P324" s="77">
        <v>30</v>
      </c>
      <c r="Q324" s="77">
        <v>30</v>
      </c>
      <c r="R324" s="24"/>
      <c r="S324" s="122"/>
      <c r="T324" s="122">
        <f>L324*E324</f>
        <v>6000</v>
      </c>
      <c r="U324" s="122">
        <f>T324+S324</f>
        <v>6000</v>
      </c>
      <c r="V324" s="122">
        <f t="shared" ref="V324:Y326" si="84">N324*F324</f>
        <v>6000</v>
      </c>
      <c r="W324" s="122">
        <f t="shared" si="84"/>
        <v>6000</v>
      </c>
      <c r="X324" s="122">
        <f t="shared" si="84"/>
        <v>6000</v>
      </c>
      <c r="Y324" s="123">
        <f t="shared" si="84"/>
        <v>6000</v>
      </c>
    </row>
    <row r="325" spans="1:25" customFormat="1" x14ac:dyDescent="0.25">
      <c r="A325" s="25">
        <v>3607</v>
      </c>
      <c r="B325" s="16" t="s">
        <v>107</v>
      </c>
      <c r="C325" s="104"/>
      <c r="D325" s="45"/>
      <c r="E325" s="45">
        <v>160</v>
      </c>
      <c r="F325" s="45">
        <v>160</v>
      </c>
      <c r="G325" s="45">
        <v>160</v>
      </c>
      <c r="H325" s="45">
        <v>160</v>
      </c>
      <c r="I325" s="45">
        <v>160</v>
      </c>
      <c r="J325" s="24"/>
      <c r="K325" s="75"/>
      <c r="L325" s="75">
        <v>1</v>
      </c>
      <c r="M325" s="75">
        <v>1</v>
      </c>
      <c r="N325" s="77">
        <v>1</v>
      </c>
      <c r="O325" s="77">
        <v>1</v>
      </c>
      <c r="P325" s="77">
        <v>1</v>
      </c>
      <c r="Q325" s="77">
        <v>1</v>
      </c>
      <c r="R325" s="24"/>
      <c r="S325" s="122"/>
      <c r="T325" s="122">
        <f>L325*E325</f>
        <v>160</v>
      </c>
      <c r="U325" s="122">
        <f>T325+S325</f>
        <v>160</v>
      </c>
      <c r="V325" s="122">
        <f t="shared" si="84"/>
        <v>160</v>
      </c>
      <c r="W325" s="122">
        <f t="shared" si="84"/>
        <v>160</v>
      </c>
      <c r="X325" s="122">
        <f t="shared" si="84"/>
        <v>160</v>
      </c>
      <c r="Y325" s="123">
        <f t="shared" si="84"/>
        <v>160</v>
      </c>
    </row>
    <row r="326" spans="1:25" customFormat="1" x14ac:dyDescent="0.25">
      <c r="A326" s="42">
        <v>3621</v>
      </c>
      <c r="B326" s="41" t="s">
        <v>188</v>
      </c>
      <c r="C326" s="104"/>
      <c r="D326" s="45"/>
      <c r="E326" s="45">
        <v>65</v>
      </c>
      <c r="F326" s="45">
        <v>65</v>
      </c>
      <c r="G326" s="45">
        <v>65</v>
      </c>
      <c r="H326" s="45">
        <v>65</v>
      </c>
      <c r="I326" s="45">
        <v>65</v>
      </c>
      <c r="J326" s="24"/>
      <c r="K326" s="90"/>
      <c r="L326" s="75">
        <v>8</v>
      </c>
      <c r="M326" s="75">
        <v>8</v>
      </c>
      <c r="N326" s="75">
        <v>8</v>
      </c>
      <c r="O326" s="75">
        <v>8</v>
      </c>
      <c r="P326" s="75">
        <v>8</v>
      </c>
      <c r="Q326" s="75">
        <v>8</v>
      </c>
      <c r="R326" s="24"/>
      <c r="S326" s="122"/>
      <c r="T326" s="122">
        <f>L326*E326</f>
        <v>520</v>
      </c>
      <c r="U326" s="122">
        <f>T326+S326</f>
        <v>520</v>
      </c>
      <c r="V326" s="122">
        <f t="shared" si="84"/>
        <v>520</v>
      </c>
      <c r="W326" s="122">
        <f t="shared" si="84"/>
        <v>520</v>
      </c>
      <c r="X326" s="122">
        <f t="shared" si="84"/>
        <v>520</v>
      </c>
      <c r="Y326" s="123">
        <f t="shared" si="84"/>
        <v>520</v>
      </c>
    </row>
    <row r="327" spans="1:25" customFormat="1" x14ac:dyDescent="0.25">
      <c r="A327" s="27" t="s">
        <v>180</v>
      </c>
      <c r="B327" s="20"/>
      <c r="C327" s="104"/>
      <c r="D327" s="45"/>
      <c r="E327" s="45"/>
      <c r="F327" s="45"/>
      <c r="G327" s="45"/>
      <c r="H327" s="45"/>
      <c r="I327" s="45"/>
      <c r="J327" s="24"/>
      <c r="K327" s="75"/>
      <c r="L327" s="75"/>
      <c r="M327" s="75"/>
      <c r="N327" s="89"/>
      <c r="O327" s="89"/>
      <c r="P327" s="89"/>
      <c r="Q327" s="89"/>
      <c r="R327" s="24"/>
      <c r="S327" s="122">
        <f>SUM(S320:S326)</f>
        <v>0</v>
      </c>
      <c r="T327" s="122">
        <f t="shared" ref="T327:Y327" si="85">SUM(T320:T326)</f>
        <v>982025</v>
      </c>
      <c r="U327" s="122">
        <f t="shared" si="85"/>
        <v>982025</v>
      </c>
      <c r="V327" s="122">
        <f t="shared" si="85"/>
        <v>1019885</v>
      </c>
      <c r="W327" s="122">
        <f t="shared" si="85"/>
        <v>1059800</v>
      </c>
      <c r="X327" s="122">
        <f t="shared" si="85"/>
        <v>1101215</v>
      </c>
      <c r="Y327" s="122">
        <f t="shared" si="85"/>
        <v>1144685</v>
      </c>
    </row>
    <row r="328" spans="1:25" customFormat="1" ht="12.6" thickBot="1" x14ac:dyDescent="0.3">
      <c r="A328" s="37" t="s">
        <v>109</v>
      </c>
      <c r="B328" s="55"/>
      <c r="C328" s="105"/>
      <c r="D328" s="106"/>
      <c r="E328" s="106"/>
      <c r="F328" s="106"/>
      <c r="G328" s="106"/>
      <c r="H328" s="106"/>
      <c r="I328" s="106"/>
      <c r="J328" s="49"/>
      <c r="K328" s="86"/>
      <c r="L328" s="86"/>
      <c r="M328" s="86"/>
      <c r="N328" s="98"/>
      <c r="O328" s="98"/>
      <c r="P328" s="98"/>
      <c r="Q328" s="98"/>
      <c r="R328" s="49"/>
      <c r="S328" s="125">
        <f t="shared" ref="S328:Y328" si="86">S263+S279+S295+S307+S317+S327</f>
        <v>81267944</v>
      </c>
      <c r="T328" s="125">
        <f t="shared" si="86"/>
        <v>61165796</v>
      </c>
      <c r="U328" s="125">
        <f t="shared" si="86"/>
        <v>142433740</v>
      </c>
      <c r="V328" s="125">
        <f t="shared" si="86"/>
        <v>154365053</v>
      </c>
      <c r="W328" s="125">
        <f t="shared" si="86"/>
        <v>161684473</v>
      </c>
      <c r="X328" s="125">
        <f t="shared" si="86"/>
        <v>169731917</v>
      </c>
      <c r="Y328" s="126">
        <f t="shared" si="86"/>
        <v>177610288</v>
      </c>
    </row>
    <row r="329" spans="1:25" customFormat="1" x14ac:dyDescent="0.25">
      <c r="A329" s="56"/>
      <c r="B329" s="57"/>
      <c r="C329" s="107"/>
      <c r="D329" s="108"/>
      <c r="E329" s="108"/>
      <c r="F329" s="108"/>
      <c r="G329" s="108"/>
      <c r="H329" s="108"/>
      <c r="I329" s="108"/>
      <c r="J329" s="58"/>
      <c r="K329" s="88"/>
      <c r="L329" s="88"/>
      <c r="M329" s="88"/>
      <c r="N329" s="99"/>
      <c r="O329" s="99"/>
      <c r="P329" s="96"/>
      <c r="Q329" s="96"/>
      <c r="R329" s="58"/>
      <c r="S329" s="127"/>
      <c r="T329" s="127"/>
      <c r="U329" s="127"/>
      <c r="V329" s="127"/>
      <c r="W329" s="127"/>
      <c r="X329" s="127"/>
      <c r="Y329" s="128"/>
    </row>
    <row r="330" spans="1:25" customFormat="1" x14ac:dyDescent="0.25">
      <c r="A330" s="27" t="s">
        <v>185</v>
      </c>
      <c r="B330" s="20"/>
      <c r="C330" s="104"/>
      <c r="D330" s="45"/>
      <c r="E330" s="45"/>
      <c r="F330" s="45"/>
      <c r="G330" s="45"/>
      <c r="H330" s="45"/>
      <c r="I330" s="45"/>
      <c r="J330" s="24"/>
      <c r="K330" s="75"/>
      <c r="L330" s="75"/>
      <c r="M330" s="75"/>
      <c r="N330" s="77"/>
      <c r="O330" s="77"/>
      <c r="P330" s="89"/>
      <c r="Q330" s="89"/>
      <c r="R330" s="24"/>
      <c r="S330" s="122"/>
      <c r="T330" s="122"/>
      <c r="U330" s="122"/>
      <c r="V330" s="122"/>
      <c r="W330" s="122"/>
      <c r="X330" s="122"/>
      <c r="Y330" s="123"/>
    </row>
    <row r="331" spans="1:25" customFormat="1" x14ac:dyDescent="0.25">
      <c r="A331" s="25">
        <v>1053</v>
      </c>
      <c r="B331" s="16" t="s">
        <v>110</v>
      </c>
      <c r="C331" s="104">
        <v>130</v>
      </c>
      <c r="D331" s="45">
        <v>130</v>
      </c>
      <c r="E331" s="45">
        <v>140</v>
      </c>
      <c r="F331" s="45">
        <v>140</v>
      </c>
      <c r="G331" s="45">
        <v>140</v>
      </c>
      <c r="H331" s="45">
        <v>140</v>
      </c>
      <c r="I331" s="45">
        <v>140</v>
      </c>
      <c r="J331" s="24"/>
      <c r="K331" s="75">
        <v>785</v>
      </c>
      <c r="L331" s="75">
        <v>785</v>
      </c>
      <c r="M331" s="75">
        <v>1570</v>
      </c>
      <c r="N331" s="76">
        <v>1497</v>
      </c>
      <c r="O331" s="76">
        <v>1428</v>
      </c>
      <c r="P331" s="76">
        <v>1361</v>
      </c>
      <c r="Q331" s="76">
        <v>1298</v>
      </c>
      <c r="R331" s="24"/>
      <c r="S331" s="122">
        <f t="shared" ref="S331:S351" si="87">K331*D331</f>
        <v>102050</v>
      </c>
      <c r="T331" s="122">
        <f t="shared" si="76"/>
        <v>109900</v>
      </c>
      <c r="U331" s="122">
        <f t="shared" si="77"/>
        <v>211950</v>
      </c>
      <c r="V331" s="122">
        <f t="shared" si="78"/>
        <v>209580</v>
      </c>
      <c r="W331" s="122">
        <f t="shared" si="79"/>
        <v>199920</v>
      </c>
      <c r="X331" s="122">
        <f t="shared" si="80"/>
        <v>190540</v>
      </c>
      <c r="Y331" s="123">
        <f t="shared" si="81"/>
        <v>181720</v>
      </c>
    </row>
    <row r="332" spans="1:25" customFormat="1" x14ac:dyDescent="0.25">
      <c r="A332" s="25">
        <v>1451</v>
      </c>
      <c r="B332" s="16" t="s">
        <v>111</v>
      </c>
      <c r="C332" s="104">
        <v>1510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24"/>
      <c r="K332" s="75">
        <v>4</v>
      </c>
      <c r="L332" s="75">
        <v>4</v>
      </c>
      <c r="M332" s="75">
        <v>8</v>
      </c>
      <c r="N332" s="76">
        <v>8</v>
      </c>
      <c r="O332" s="76">
        <v>8</v>
      </c>
      <c r="P332" s="76">
        <v>8</v>
      </c>
      <c r="Q332" s="76">
        <v>8</v>
      </c>
      <c r="R332" s="24"/>
      <c r="S332" s="122">
        <f t="shared" si="87"/>
        <v>0</v>
      </c>
      <c r="T332" s="122">
        <f t="shared" si="76"/>
        <v>0</v>
      </c>
      <c r="U332" s="122">
        <f t="shared" si="77"/>
        <v>0</v>
      </c>
      <c r="V332" s="122">
        <f t="shared" si="78"/>
        <v>0</v>
      </c>
      <c r="W332" s="122">
        <f t="shared" si="79"/>
        <v>0</v>
      </c>
      <c r="X332" s="122">
        <f t="shared" si="80"/>
        <v>0</v>
      </c>
      <c r="Y332" s="123">
        <f t="shared" si="81"/>
        <v>0</v>
      </c>
    </row>
    <row r="333" spans="1:25" customFormat="1" x14ac:dyDescent="0.25">
      <c r="A333" s="25">
        <v>1454</v>
      </c>
      <c r="B333" s="16" t="s">
        <v>112</v>
      </c>
      <c r="C333" s="102">
        <v>1410</v>
      </c>
      <c r="D333" s="45">
        <v>1410</v>
      </c>
      <c r="E333" s="45">
        <v>1500</v>
      </c>
      <c r="F333" s="45">
        <v>1500</v>
      </c>
      <c r="G333" s="45">
        <v>1500</v>
      </c>
      <c r="H333" s="45">
        <v>1500</v>
      </c>
      <c r="I333" s="45">
        <v>1500</v>
      </c>
      <c r="J333" s="24"/>
      <c r="K333" s="75">
        <v>345</v>
      </c>
      <c r="L333" s="75">
        <v>345</v>
      </c>
      <c r="M333" s="75">
        <v>690</v>
      </c>
      <c r="N333" s="76">
        <v>677</v>
      </c>
      <c r="O333" s="76">
        <v>665</v>
      </c>
      <c r="P333" s="76">
        <v>653</v>
      </c>
      <c r="Q333" s="76">
        <v>642</v>
      </c>
      <c r="R333" s="24"/>
      <c r="S333" s="122">
        <f t="shared" si="87"/>
        <v>486450</v>
      </c>
      <c r="T333" s="122">
        <f t="shared" si="76"/>
        <v>517500</v>
      </c>
      <c r="U333" s="122">
        <f t="shared" si="77"/>
        <v>1003950</v>
      </c>
      <c r="V333" s="122">
        <f t="shared" si="78"/>
        <v>1015500</v>
      </c>
      <c r="W333" s="122">
        <f t="shared" si="79"/>
        <v>997500</v>
      </c>
      <c r="X333" s="122">
        <f t="shared" si="80"/>
        <v>979500</v>
      </c>
      <c r="Y333" s="123">
        <f t="shared" si="81"/>
        <v>963000</v>
      </c>
    </row>
    <row r="334" spans="1:25" customFormat="1" x14ac:dyDescent="0.25">
      <c r="A334" s="25">
        <v>1455</v>
      </c>
      <c r="B334" s="16" t="s">
        <v>113</v>
      </c>
      <c r="C334" s="104">
        <v>200</v>
      </c>
      <c r="D334" s="45">
        <v>200</v>
      </c>
      <c r="E334" s="45">
        <v>220</v>
      </c>
      <c r="F334" s="45">
        <v>220</v>
      </c>
      <c r="G334" s="45">
        <v>220</v>
      </c>
      <c r="H334" s="45">
        <v>220</v>
      </c>
      <c r="I334" s="45">
        <v>220</v>
      </c>
      <c r="J334" s="24"/>
      <c r="K334" s="75">
        <v>684</v>
      </c>
      <c r="L334" s="75">
        <v>684</v>
      </c>
      <c r="M334" s="75">
        <v>1368</v>
      </c>
      <c r="N334" s="76">
        <v>1367</v>
      </c>
      <c r="O334" s="76">
        <v>1367</v>
      </c>
      <c r="P334" s="76">
        <v>11367</v>
      </c>
      <c r="Q334" s="76">
        <v>21367</v>
      </c>
      <c r="R334" s="24"/>
      <c r="S334" s="122">
        <f t="shared" si="87"/>
        <v>136800</v>
      </c>
      <c r="T334" s="122">
        <f t="shared" si="76"/>
        <v>150480</v>
      </c>
      <c r="U334" s="122">
        <f t="shared" si="77"/>
        <v>287280</v>
      </c>
      <c r="V334" s="122">
        <f t="shared" si="78"/>
        <v>300740</v>
      </c>
      <c r="W334" s="122">
        <f t="shared" si="79"/>
        <v>300740</v>
      </c>
      <c r="X334" s="122">
        <f t="shared" si="80"/>
        <v>2500740</v>
      </c>
      <c r="Y334" s="123">
        <f t="shared" si="81"/>
        <v>4700740</v>
      </c>
    </row>
    <row r="335" spans="1:25" customFormat="1" x14ac:dyDescent="0.25">
      <c r="A335" s="25">
        <v>1456</v>
      </c>
      <c r="B335" s="16" t="s">
        <v>114</v>
      </c>
      <c r="C335" s="104">
        <v>400</v>
      </c>
      <c r="D335" s="45">
        <v>400</v>
      </c>
      <c r="E335" s="45">
        <v>420</v>
      </c>
      <c r="F335" s="45">
        <v>420</v>
      </c>
      <c r="G335" s="45">
        <v>420</v>
      </c>
      <c r="H335" s="45">
        <v>420</v>
      </c>
      <c r="I335" s="45">
        <v>420</v>
      </c>
      <c r="J335" s="24"/>
      <c r="K335" s="75">
        <v>5</v>
      </c>
      <c r="L335" s="75">
        <v>5</v>
      </c>
      <c r="M335" s="75">
        <v>10</v>
      </c>
      <c r="N335" s="76">
        <v>10</v>
      </c>
      <c r="O335" s="76">
        <v>10</v>
      </c>
      <c r="P335" s="76">
        <v>10</v>
      </c>
      <c r="Q335" s="76">
        <v>10</v>
      </c>
      <c r="R335" s="24"/>
      <c r="S335" s="122">
        <f t="shared" si="87"/>
        <v>2000</v>
      </c>
      <c r="T335" s="122">
        <f t="shared" si="76"/>
        <v>2100</v>
      </c>
      <c r="U335" s="122">
        <f t="shared" si="77"/>
        <v>4100</v>
      </c>
      <c r="V335" s="122">
        <f t="shared" si="78"/>
        <v>4200</v>
      </c>
      <c r="W335" s="122">
        <f t="shared" si="79"/>
        <v>4200</v>
      </c>
      <c r="X335" s="122">
        <f t="shared" si="80"/>
        <v>4200</v>
      </c>
      <c r="Y335" s="123">
        <f t="shared" si="81"/>
        <v>4200</v>
      </c>
    </row>
    <row r="336" spans="1:25" customFormat="1" x14ac:dyDescent="0.25">
      <c r="A336" s="25">
        <v>1457</v>
      </c>
      <c r="B336" s="16" t="s">
        <v>115</v>
      </c>
      <c r="C336" s="104">
        <v>1120</v>
      </c>
      <c r="D336" s="45">
        <v>1120</v>
      </c>
      <c r="E336" s="45">
        <v>1200</v>
      </c>
      <c r="F336" s="45">
        <v>1200</v>
      </c>
      <c r="G336" s="45">
        <v>1200</v>
      </c>
      <c r="H336" s="45">
        <v>1200</v>
      </c>
      <c r="I336" s="45">
        <v>1200</v>
      </c>
      <c r="J336" s="24"/>
      <c r="K336" s="75">
        <v>30</v>
      </c>
      <c r="L336" s="75">
        <v>30</v>
      </c>
      <c r="M336" s="75">
        <v>60</v>
      </c>
      <c r="N336" s="76">
        <v>60</v>
      </c>
      <c r="O336" s="76">
        <v>60</v>
      </c>
      <c r="P336" s="76">
        <v>60</v>
      </c>
      <c r="Q336" s="76">
        <v>60</v>
      </c>
      <c r="R336" s="24"/>
      <c r="S336" s="122">
        <f t="shared" si="87"/>
        <v>33600</v>
      </c>
      <c r="T336" s="122">
        <f t="shared" si="76"/>
        <v>36000</v>
      </c>
      <c r="U336" s="122">
        <f t="shared" si="77"/>
        <v>69600</v>
      </c>
      <c r="V336" s="122">
        <f t="shared" si="78"/>
        <v>72000</v>
      </c>
      <c r="W336" s="122">
        <f t="shared" si="79"/>
        <v>72000</v>
      </c>
      <c r="X336" s="122">
        <f t="shared" si="80"/>
        <v>72000</v>
      </c>
      <c r="Y336" s="123">
        <f t="shared" si="81"/>
        <v>72000</v>
      </c>
    </row>
    <row r="337" spans="1:25" customFormat="1" x14ac:dyDescent="0.25">
      <c r="A337" s="26">
        <v>1458</v>
      </c>
      <c r="B337" s="19" t="s">
        <v>116</v>
      </c>
      <c r="C337" s="104">
        <v>420</v>
      </c>
      <c r="D337" s="45">
        <v>420</v>
      </c>
      <c r="E337" s="45">
        <v>440</v>
      </c>
      <c r="F337" s="45">
        <v>440</v>
      </c>
      <c r="G337" s="45">
        <v>440</v>
      </c>
      <c r="H337" s="45">
        <v>440</v>
      </c>
      <c r="I337" s="45">
        <v>440</v>
      </c>
      <c r="J337" s="24"/>
      <c r="K337" s="75">
        <v>1</v>
      </c>
      <c r="L337" s="75">
        <v>1</v>
      </c>
      <c r="M337" s="75">
        <v>2</v>
      </c>
      <c r="N337" s="76">
        <v>1</v>
      </c>
      <c r="O337" s="76">
        <v>1</v>
      </c>
      <c r="P337" s="76">
        <v>1</v>
      </c>
      <c r="Q337" s="76">
        <v>1</v>
      </c>
      <c r="R337" s="24"/>
      <c r="S337" s="122">
        <f t="shared" si="87"/>
        <v>420</v>
      </c>
      <c r="T337" s="122">
        <f t="shared" si="76"/>
        <v>440</v>
      </c>
      <c r="U337" s="122">
        <f t="shared" si="77"/>
        <v>860</v>
      </c>
      <c r="V337" s="122">
        <f t="shared" si="78"/>
        <v>440</v>
      </c>
      <c r="W337" s="122">
        <f t="shared" si="79"/>
        <v>440</v>
      </c>
      <c r="X337" s="122">
        <f t="shared" si="80"/>
        <v>440</v>
      </c>
      <c r="Y337" s="123">
        <f t="shared" si="81"/>
        <v>440</v>
      </c>
    </row>
    <row r="338" spans="1:25" customFormat="1" x14ac:dyDescent="0.25">
      <c r="A338" s="26">
        <v>1459</v>
      </c>
      <c r="B338" s="19" t="s">
        <v>117</v>
      </c>
      <c r="C338" s="104">
        <v>220</v>
      </c>
      <c r="D338" s="45">
        <v>220</v>
      </c>
      <c r="E338" s="45">
        <v>240</v>
      </c>
      <c r="F338" s="45">
        <v>240</v>
      </c>
      <c r="G338" s="45">
        <v>240</v>
      </c>
      <c r="H338" s="45">
        <v>240</v>
      </c>
      <c r="I338" s="45">
        <v>240</v>
      </c>
      <c r="J338" s="24"/>
      <c r="K338" s="75">
        <v>1</v>
      </c>
      <c r="L338" s="75">
        <v>1</v>
      </c>
      <c r="M338" s="75">
        <v>2</v>
      </c>
      <c r="N338" s="76">
        <v>1</v>
      </c>
      <c r="O338" s="76">
        <v>1</v>
      </c>
      <c r="P338" s="76">
        <v>1</v>
      </c>
      <c r="Q338" s="76">
        <v>1</v>
      </c>
      <c r="R338" s="24"/>
      <c r="S338" s="122">
        <f t="shared" si="87"/>
        <v>220</v>
      </c>
      <c r="T338" s="122">
        <f t="shared" si="76"/>
        <v>240</v>
      </c>
      <c r="U338" s="122">
        <f t="shared" si="77"/>
        <v>460</v>
      </c>
      <c r="V338" s="122">
        <f t="shared" si="78"/>
        <v>240</v>
      </c>
      <c r="W338" s="122">
        <f t="shared" si="79"/>
        <v>240</v>
      </c>
      <c r="X338" s="122">
        <f t="shared" si="80"/>
        <v>240</v>
      </c>
      <c r="Y338" s="123">
        <f t="shared" si="81"/>
        <v>240</v>
      </c>
    </row>
    <row r="339" spans="1:25" customFormat="1" x14ac:dyDescent="0.25">
      <c r="A339" s="25">
        <v>1462</v>
      </c>
      <c r="B339" s="16" t="s">
        <v>118</v>
      </c>
      <c r="C339" s="104">
        <v>400</v>
      </c>
      <c r="D339" s="45">
        <v>400</v>
      </c>
      <c r="E339" s="45">
        <v>420</v>
      </c>
      <c r="F339" s="45">
        <v>420</v>
      </c>
      <c r="G339" s="45">
        <v>420</v>
      </c>
      <c r="H339" s="45">
        <v>420</v>
      </c>
      <c r="I339" s="45">
        <v>420</v>
      </c>
      <c r="J339" s="24"/>
      <c r="K339" s="75">
        <v>1158</v>
      </c>
      <c r="L339" s="75">
        <v>1158</v>
      </c>
      <c r="M339" s="75">
        <v>2316</v>
      </c>
      <c r="N339" s="76">
        <v>2432</v>
      </c>
      <c r="O339" s="76">
        <v>2554</v>
      </c>
      <c r="P339" s="76">
        <v>2682</v>
      </c>
      <c r="Q339" s="76">
        <v>2816</v>
      </c>
      <c r="R339" s="24"/>
      <c r="S339" s="122">
        <f t="shared" si="87"/>
        <v>463200</v>
      </c>
      <c r="T339" s="122">
        <f t="shared" si="76"/>
        <v>486360</v>
      </c>
      <c r="U339" s="122">
        <f t="shared" si="77"/>
        <v>949560</v>
      </c>
      <c r="V339" s="122">
        <f t="shared" si="78"/>
        <v>1021440</v>
      </c>
      <c r="W339" s="122">
        <f t="shared" si="79"/>
        <v>1072680</v>
      </c>
      <c r="X339" s="122">
        <f t="shared" si="80"/>
        <v>1126440</v>
      </c>
      <c r="Y339" s="123">
        <f t="shared" si="81"/>
        <v>1182720</v>
      </c>
    </row>
    <row r="340" spans="1:25" customFormat="1" x14ac:dyDescent="0.25">
      <c r="A340" s="25">
        <v>1463</v>
      </c>
      <c r="B340" s="16" t="s">
        <v>119</v>
      </c>
      <c r="C340" s="104">
        <v>200</v>
      </c>
      <c r="D340" s="45">
        <v>200</v>
      </c>
      <c r="E340" s="45">
        <v>220</v>
      </c>
      <c r="F340" s="45">
        <v>220</v>
      </c>
      <c r="G340" s="45">
        <v>220</v>
      </c>
      <c r="H340" s="45">
        <v>220</v>
      </c>
      <c r="I340" s="45">
        <v>220</v>
      </c>
      <c r="J340" s="24"/>
      <c r="K340" s="75">
        <v>2956</v>
      </c>
      <c r="L340" s="75">
        <v>2956</v>
      </c>
      <c r="M340" s="75">
        <v>5912</v>
      </c>
      <c r="N340" s="76">
        <v>6900</v>
      </c>
      <c r="O340" s="76">
        <v>8053</v>
      </c>
      <c r="P340" s="76">
        <v>9398</v>
      </c>
      <c r="Q340" s="76">
        <v>10969</v>
      </c>
      <c r="R340" s="24"/>
      <c r="S340" s="122">
        <f t="shared" si="87"/>
        <v>591200</v>
      </c>
      <c r="T340" s="122">
        <f t="shared" si="76"/>
        <v>650320</v>
      </c>
      <c r="U340" s="122">
        <f t="shared" si="77"/>
        <v>1241520</v>
      </c>
      <c r="V340" s="122">
        <f t="shared" si="78"/>
        <v>1518000</v>
      </c>
      <c r="W340" s="122">
        <f t="shared" si="79"/>
        <v>1771660</v>
      </c>
      <c r="X340" s="122">
        <f t="shared" si="80"/>
        <v>2067560</v>
      </c>
      <c r="Y340" s="123">
        <f t="shared" si="81"/>
        <v>2413180</v>
      </c>
    </row>
    <row r="341" spans="1:25" customFormat="1" x14ac:dyDescent="0.25">
      <c r="A341" s="25">
        <v>1464</v>
      </c>
      <c r="B341" s="16" t="s">
        <v>120</v>
      </c>
      <c r="C341" s="104">
        <v>130</v>
      </c>
      <c r="D341" s="45">
        <v>130</v>
      </c>
      <c r="E341" s="45">
        <v>140</v>
      </c>
      <c r="F341" s="45">
        <v>140</v>
      </c>
      <c r="G341" s="45">
        <v>140</v>
      </c>
      <c r="H341" s="45">
        <v>140</v>
      </c>
      <c r="I341" s="45">
        <v>140</v>
      </c>
      <c r="J341" s="24"/>
      <c r="K341" s="75">
        <v>5809</v>
      </c>
      <c r="L341" s="75">
        <v>5809</v>
      </c>
      <c r="M341" s="75">
        <v>11618</v>
      </c>
      <c r="N341" s="76">
        <v>9949</v>
      </c>
      <c r="O341" s="76">
        <v>6905</v>
      </c>
      <c r="P341" s="76">
        <v>5913</v>
      </c>
      <c r="Q341" s="76">
        <v>5064</v>
      </c>
      <c r="R341" s="24"/>
      <c r="S341" s="122">
        <f t="shared" si="87"/>
        <v>755170</v>
      </c>
      <c r="T341" s="122">
        <f t="shared" si="76"/>
        <v>813260</v>
      </c>
      <c r="U341" s="122">
        <f t="shared" si="77"/>
        <v>1568430</v>
      </c>
      <c r="V341" s="122">
        <f t="shared" si="78"/>
        <v>1392860</v>
      </c>
      <c r="W341" s="122">
        <f t="shared" si="79"/>
        <v>966700</v>
      </c>
      <c r="X341" s="122">
        <f t="shared" si="80"/>
        <v>827820</v>
      </c>
      <c r="Y341" s="123">
        <f t="shared" si="81"/>
        <v>708960</v>
      </c>
    </row>
    <row r="342" spans="1:25" customFormat="1" x14ac:dyDescent="0.25">
      <c r="A342" s="26">
        <v>1802</v>
      </c>
      <c r="B342" s="16" t="s">
        <v>121</v>
      </c>
      <c r="C342" s="104">
        <v>900</v>
      </c>
      <c r="D342" s="45">
        <v>900</v>
      </c>
      <c r="E342" s="45">
        <v>960</v>
      </c>
      <c r="F342" s="45">
        <v>960</v>
      </c>
      <c r="G342" s="45">
        <v>960</v>
      </c>
      <c r="H342" s="45">
        <v>960</v>
      </c>
      <c r="I342" s="45">
        <v>960</v>
      </c>
      <c r="J342" s="24"/>
      <c r="K342" s="75">
        <v>92</v>
      </c>
      <c r="L342" s="75">
        <v>92</v>
      </c>
      <c r="M342" s="75">
        <v>184</v>
      </c>
      <c r="N342" s="76">
        <v>187</v>
      </c>
      <c r="O342" s="76">
        <v>190</v>
      </c>
      <c r="P342" s="76">
        <v>194</v>
      </c>
      <c r="Q342" s="76">
        <v>199</v>
      </c>
      <c r="R342" s="24"/>
      <c r="S342" s="122">
        <f t="shared" si="87"/>
        <v>82800</v>
      </c>
      <c r="T342" s="122">
        <f t="shared" si="76"/>
        <v>88320</v>
      </c>
      <c r="U342" s="122">
        <f t="shared" si="77"/>
        <v>171120</v>
      </c>
      <c r="V342" s="122">
        <f t="shared" si="78"/>
        <v>179520</v>
      </c>
      <c r="W342" s="122">
        <f t="shared" si="79"/>
        <v>182400</v>
      </c>
      <c r="X342" s="122">
        <f t="shared" si="80"/>
        <v>186240</v>
      </c>
      <c r="Y342" s="123">
        <f t="shared" si="81"/>
        <v>191040</v>
      </c>
    </row>
    <row r="343" spans="1:25" customFormat="1" x14ac:dyDescent="0.25">
      <c r="A343" s="25">
        <v>1804</v>
      </c>
      <c r="B343" s="16" t="s">
        <v>122</v>
      </c>
      <c r="C343" s="104">
        <v>920</v>
      </c>
      <c r="D343" s="45">
        <v>920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24"/>
      <c r="K343" s="75">
        <v>1</v>
      </c>
      <c r="L343" s="75">
        <v>1</v>
      </c>
      <c r="M343" s="75">
        <v>4</v>
      </c>
      <c r="N343" s="76">
        <v>3</v>
      </c>
      <c r="O343" s="76">
        <v>3</v>
      </c>
      <c r="P343" s="76">
        <v>3</v>
      </c>
      <c r="Q343" s="76">
        <v>3</v>
      </c>
      <c r="R343" s="24"/>
      <c r="S343" s="122">
        <f t="shared" si="87"/>
        <v>920</v>
      </c>
      <c r="T343" s="122">
        <f t="shared" si="76"/>
        <v>0</v>
      </c>
      <c r="U343" s="122">
        <f t="shared" si="77"/>
        <v>920</v>
      </c>
      <c r="V343" s="122">
        <f t="shared" si="78"/>
        <v>0</v>
      </c>
      <c r="W343" s="122">
        <f t="shared" si="79"/>
        <v>0</v>
      </c>
      <c r="X343" s="122">
        <f t="shared" si="80"/>
        <v>0</v>
      </c>
      <c r="Y343" s="123">
        <f t="shared" si="81"/>
        <v>0</v>
      </c>
    </row>
    <row r="344" spans="1:25" customFormat="1" x14ac:dyDescent="0.25">
      <c r="A344" s="25">
        <v>1805</v>
      </c>
      <c r="B344" s="16" t="s">
        <v>123</v>
      </c>
      <c r="C344" s="104">
        <v>1840</v>
      </c>
      <c r="D344" s="45">
        <v>1840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24"/>
      <c r="K344" s="75">
        <v>1</v>
      </c>
      <c r="L344" s="75">
        <v>1</v>
      </c>
      <c r="M344" s="75">
        <v>2</v>
      </c>
      <c r="N344" s="76">
        <v>1</v>
      </c>
      <c r="O344" s="76">
        <v>0</v>
      </c>
      <c r="P344" s="76">
        <v>0</v>
      </c>
      <c r="Q344" s="76">
        <v>0</v>
      </c>
      <c r="R344" s="24"/>
      <c r="S344" s="122">
        <f t="shared" si="87"/>
        <v>1840</v>
      </c>
      <c r="T344" s="122">
        <f t="shared" si="76"/>
        <v>0</v>
      </c>
      <c r="U344" s="122">
        <f t="shared" si="77"/>
        <v>1840</v>
      </c>
      <c r="V344" s="122">
        <f t="shared" si="78"/>
        <v>0</v>
      </c>
      <c r="W344" s="122">
        <f t="shared" si="79"/>
        <v>0</v>
      </c>
      <c r="X344" s="122">
        <f t="shared" si="80"/>
        <v>0</v>
      </c>
      <c r="Y344" s="123">
        <f t="shared" si="81"/>
        <v>0</v>
      </c>
    </row>
    <row r="345" spans="1:25" customFormat="1" x14ac:dyDescent="0.25">
      <c r="A345" s="25">
        <v>1806</v>
      </c>
      <c r="B345" s="16" t="s">
        <v>124</v>
      </c>
      <c r="C345" s="104">
        <v>180</v>
      </c>
      <c r="D345" s="45">
        <v>180</v>
      </c>
      <c r="E345" s="45">
        <v>200</v>
      </c>
      <c r="F345" s="45">
        <v>200</v>
      </c>
      <c r="G345" s="45">
        <v>200</v>
      </c>
      <c r="H345" s="45">
        <v>200</v>
      </c>
      <c r="I345" s="45">
        <v>200</v>
      </c>
      <c r="J345" s="24"/>
      <c r="K345" s="75">
        <v>45355</v>
      </c>
      <c r="L345" s="75">
        <v>45355</v>
      </c>
      <c r="M345" s="75">
        <v>90710</v>
      </c>
      <c r="N345" s="76">
        <v>94165</v>
      </c>
      <c r="O345" s="76">
        <v>97751</v>
      </c>
      <c r="P345" s="76">
        <v>101475</v>
      </c>
      <c r="Q345" s="76">
        <v>105339</v>
      </c>
      <c r="R345" s="24"/>
      <c r="S345" s="122">
        <f t="shared" si="87"/>
        <v>8163900</v>
      </c>
      <c r="T345" s="122">
        <f t="shared" si="76"/>
        <v>9071000</v>
      </c>
      <c r="U345" s="122">
        <f t="shared" si="77"/>
        <v>17234900</v>
      </c>
      <c r="V345" s="122">
        <f t="shared" si="78"/>
        <v>18833000</v>
      </c>
      <c r="W345" s="122">
        <f t="shared" si="79"/>
        <v>19550200</v>
      </c>
      <c r="X345" s="122">
        <f t="shared" si="80"/>
        <v>20295000</v>
      </c>
      <c r="Y345" s="123">
        <f t="shared" si="81"/>
        <v>21067800</v>
      </c>
    </row>
    <row r="346" spans="1:25" customFormat="1" x14ac:dyDescent="0.25">
      <c r="A346" s="26">
        <v>1807</v>
      </c>
      <c r="B346" s="19" t="s">
        <v>125</v>
      </c>
      <c r="C346" s="104">
        <v>50</v>
      </c>
      <c r="D346" s="45">
        <v>50</v>
      </c>
      <c r="E346" s="45">
        <v>50</v>
      </c>
      <c r="F346" s="45">
        <v>50</v>
      </c>
      <c r="G346" s="45">
        <v>50</v>
      </c>
      <c r="H346" s="45">
        <v>50</v>
      </c>
      <c r="I346" s="45">
        <v>50</v>
      </c>
      <c r="J346" s="24"/>
      <c r="K346" s="75">
        <v>1290</v>
      </c>
      <c r="L346" s="75">
        <v>1290</v>
      </c>
      <c r="M346" s="75">
        <v>2580</v>
      </c>
      <c r="N346" s="76">
        <v>2811</v>
      </c>
      <c r="O346" s="76">
        <v>3064</v>
      </c>
      <c r="P346" s="76">
        <v>3339</v>
      </c>
      <c r="Q346" s="76">
        <v>3639</v>
      </c>
      <c r="R346" s="24"/>
      <c r="S346" s="122">
        <f t="shared" si="87"/>
        <v>64500</v>
      </c>
      <c r="T346" s="122">
        <f t="shared" si="76"/>
        <v>64500</v>
      </c>
      <c r="U346" s="122">
        <f t="shared" si="77"/>
        <v>129000</v>
      </c>
      <c r="V346" s="122">
        <f t="shared" si="78"/>
        <v>140550</v>
      </c>
      <c r="W346" s="122">
        <f t="shared" si="79"/>
        <v>153200</v>
      </c>
      <c r="X346" s="122">
        <f t="shared" si="80"/>
        <v>166950</v>
      </c>
      <c r="Y346" s="123">
        <f t="shared" si="81"/>
        <v>181950</v>
      </c>
    </row>
    <row r="347" spans="1:25" customFormat="1" x14ac:dyDescent="0.25">
      <c r="A347" s="25">
        <v>1811</v>
      </c>
      <c r="B347" s="16" t="s">
        <v>126</v>
      </c>
      <c r="C347" s="104">
        <v>100</v>
      </c>
      <c r="D347" s="45">
        <v>100</v>
      </c>
      <c r="E347" s="45">
        <v>100</v>
      </c>
      <c r="F347" s="45">
        <v>100</v>
      </c>
      <c r="G347" s="45">
        <v>100</v>
      </c>
      <c r="H347" s="45">
        <v>100</v>
      </c>
      <c r="I347" s="45">
        <v>100</v>
      </c>
      <c r="J347" s="24"/>
      <c r="K347" s="75">
        <v>5900</v>
      </c>
      <c r="L347" s="75">
        <v>5900</v>
      </c>
      <c r="M347" s="75">
        <v>11800</v>
      </c>
      <c r="N347" s="76">
        <v>12980</v>
      </c>
      <c r="O347" s="76">
        <v>14279</v>
      </c>
      <c r="P347" s="76">
        <v>15708</v>
      </c>
      <c r="Q347" s="76">
        <v>17280</v>
      </c>
      <c r="R347" s="24"/>
      <c r="S347" s="122">
        <f t="shared" si="87"/>
        <v>590000</v>
      </c>
      <c r="T347" s="122">
        <f t="shared" si="76"/>
        <v>590000</v>
      </c>
      <c r="U347" s="122">
        <f t="shared" si="77"/>
        <v>1180000</v>
      </c>
      <c r="V347" s="122">
        <f t="shared" si="78"/>
        <v>1298000</v>
      </c>
      <c r="W347" s="122">
        <f t="shared" si="79"/>
        <v>1427900</v>
      </c>
      <c r="X347" s="122">
        <f t="shared" si="80"/>
        <v>1570800</v>
      </c>
      <c r="Y347" s="123">
        <f t="shared" si="81"/>
        <v>1728000</v>
      </c>
    </row>
    <row r="348" spans="1:25" customFormat="1" x14ac:dyDescent="0.25">
      <c r="A348" s="26">
        <v>1812</v>
      </c>
      <c r="B348" s="16" t="s">
        <v>127</v>
      </c>
      <c r="C348" s="104">
        <v>2520</v>
      </c>
      <c r="D348" s="45">
        <v>17750</v>
      </c>
      <c r="E348" s="45">
        <v>18940</v>
      </c>
      <c r="F348" s="45">
        <v>18940</v>
      </c>
      <c r="G348" s="45">
        <v>18940</v>
      </c>
      <c r="H348" s="45">
        <v>18940</v>
      </c>
      <c r="I348" s="45">
        <v>18940</v>
      </c>
      <c r="J348" s="24"/>
      <c r="K348" s="75">
        <v>233</v>
      </c>
      <c r="L348" s="75">
        <v>232</v>
      </c>
      <c r="M348" s="75">
        <v>465</v>
      </c>
      <c r="N348" s="75">
        <v>465</v>
      </c>
      <c r="O348" s="75">
        <v>465</v>
      </c>
      <c r="P348" s="75">
        <v>465</v>
      </c>
      <c r="Q348" s="75">
        <v>465</v>
      </c>
      <c r="R348" s="24"/>
      <c r="S348" s="122">
        <f t="shared" si="87"/>
        <v>4135750</v>
      </c>
      <c r="T348" s="122">
        <f t="shared" si="76"/>
        <v>4394080</v>
      </c>
      <c r="U348" s="122">
        <f t="shared" si="77"/>
        <v>8529830</v>
      </c>
      <c r="V348" s="122">
        <f t="shared" si="78"/>
        <v>8807100</v>
      </c>
      <c r="W348" s="122">
        <f t="shared" si="79"/>
        <v>8807100</v>
      </c>
      <c r="X348" s="122">
        <f t="shared" si="80"/>
        <v>8807100</v>
      </c>
      <c r="Y348" s="123">
        <f t="shared" si="81"/>
        <v>8807100</v>
      </c>
    </row>
    <row r="349" spans="1:25" customFormat="1" x14ac:dyDescent="0.25">
      <c r="A349" s="46" t="s">
        <v>192</v>
      </c>
      <c r="B349" s="22" t="s">
        <v>186</v>
      </c>
      <c r="C349" s="103">
        <v>1930</v>
      </c>
      <c r="D349" s="103">
        <v>1930</v>
      </c>
      <c r="E349" s="118">
        <v>2060</v>
      </c>
      <c r="F349" s="118">
        <v>2060</v>
      </c>
      <c r="G349" s="118">
        <v>2060</v>
      </c>
      <c r="H349" s="118">
        <v>2060</v>
      </c>
      <c r="I349" s="118">
        <v>2060</v>
      </c>
      <c r="J349" s="24"/>
      <c r="K349" s="100">
        <v>336</v>
      </c>
      <c r="L349" s="100">
        <v>336</v>
      </c>
      <c r="M349" s="100">
        <v>672</v>
      </c>
      <c r="N349" s="100">
        <v>671</v>
      </c>
      <c r="O349" s="100">
        <v>671</v>
      </c>
      <c r="P349" s="100">
        <v>671</v>
      </c>
      <c r="Q349" s="100">
        <v>671</v>
      </c>
      <c r="R349" s="24"/>
      <c r="S349" s="122">
        <f t="shared" si="87"/>
        <v>648480</v>
      </c>
      <c r="T349" s="122">
        <f>L349*E349</f>
        <v>692160</v>
      </c>
      <c r="U349" s="122">
        <f t="shared" ref="U349:U355" si="88">T349+S349</f>
        <v>1340640</v>
      </c>
      <c r="V349" s="122">
        <f t="shared" ref="V349:Y351" si="89">N349*F349</f>
        <v>1382260</v>
      </c>
      <c r="W349" s="122">
        <f t="shared" si="89"/>
        <v>1382260</v>
      </c>
      <c r="X349" s="122">
        <f t="shared" si="89"/>
        <v>1382260</v>
      </c>
      <c r="Y349" s="123">
        <f t="shared" si="89"/>
        <v>1382260</v>
      </c>
    </row>
    <row r="350" spans="1:25" customFormat="1" x14ac:dyDescent="0.25">
      <c r="A350" s="52" t="s">
        <v>192</v>
      </c>
      <c r="B350" s="53" t="s">
        <v>210</v>
      </c>
      <c r="C350" s="119">
        <v>830</v>
      </c>
      <c r="D350" s="119">
        <v>4320</v>
      </c>
      <c r="E350" s="118">
        <v>4600</v>
      </c>
      <c r="F350" s="118">
        <v>4600</v>
      </c>
      <c r="G350" s="118">
        <v>4600</v>
      </c>
      <c r="H350" s="118">
        <v>4600</v>
      </c>
      <c r="I350" s="118">
        <v>4600</v>
      </c>
      <c r="J350" s="24"/>
      <c r="K350" s="100">
        <v>26</v>
      </c>
      <c r="L350" s="100">
        <v>27</v>
      </c>
      <c r="M350" s="100">
        <v>53</v>
      </c>
      <c r="N350" s="100">
        <v>53</v>
      </c>
      <c r="O350" s="100">
        <v>53</v>
      </c>
      <c r="P350" s="100">
        <v>53</v>
      </c>
      <c r="Q350" s="100">
        <v>53</v>
      </c>
      <c r="R350" s="24"/>
      <c r="S350" s="122">
        <f t="shared" si="87"/>
        <v>112320</v>
      </c>
      <c r="T350" s="122">
        <f>L350*E350</f>
        <v>124200</v>
      </c>
      <c r="U350" s="122">
        <f t="shared" si="88"/>
        <v>236520</v>
      </c>
      <c r="V350" s="122">
        <f t="shared" si="89"/>
        <v>243800</v>
      </c>
      <c r="W350" s="122">
        <f t="shared" si="89"/>
        <v>243800</v>
      </c>
      <c r="X350" s="122">
        <f t="shared" si="89"/>
        <v>243800</v>
      </c>
      <c r="Y350" s="123">
        <f t="shared" si="89"/>
        <v>243800</v>
      </c>
    </row>
    <row r="351" spans="1:25" customFormat="1" x14ac:dyDescent="0.25">
      <c r="A351" s="52" t="s">
        <v>192</v>
      </c>
      <c r="B351" s="53" t="s">
        <v>211</v>
      </c>
      <c r="C351" s="119">
        <v>-1690</v>
      </c>
      <c r="D351" s="119">
        <v>-13430</v>
      </c>
      <c r="E351" s="118">
        <v>-14340</v>
      </c>
      <c r="F351" s="118">
        <v>-14340</v>
      </c>
      <c r="G351" s="118">
        <v>-14340</v>
      </c>
      <c r="H351" s="118">
        <v>-14340</v>
      </c>
      <c r="I351" s="118">
        <v>-14340</v>
      </c>
      <c r="J351" s="24"/>
      <c r="K351" s="100">
        <f t="shared" ref="K351:Q351" si="90">K350</f>
        <v>26</v>
      </c>
      <c r="L351" s="100">
        <f t="shared" si="90"/>
        <v>27</v>
      </c>
      <c r="M351" s="100">
        <f t="shared" si="90"/>
        <v>53</v>
      </c>
      <c r="N351" s="100">
        <f t="shared" si="90"/>
        <v>53</v>
      </c>
      <c r="O351" s="100">
        <f t="shared" si="90"/>
        <v>53</v>
      </c>
      <c r="P351" s="100">
        <f t="shared" si="90"/>
        <v>53</v>
      </c>
      <c r="Q351" s="100">
        <f t="shared" si="90"/>
        <v>53</v>
      </c>
      <c r="R351" s="24"/>
      <c r="S351" s="122">
        <f t="shared" si="87"/>
        <v>-349180</v>
      </c>
      <c r="T351" s="122">
        <f>L351*E351</f>
        <v>-387180</v>
      </c>
      <c r="U351" s="122">
        <f t="shared" si="88"/>
        <v>-736360</v>
      </c>
      <c r="V351" s="122">
        <f t="shared" si="89"/>
        <v>-760020</v>
      </c>
      <c r="W351" s="122">
        <f t="shared" si="89"/>
        <v>-760020</v>
      </c>
      <c r="X351" s="122">
        <f t="shared" si="89"/>
        <v>-760020</v>
      </c>
      <c r="Y351" s="123">
        <f t="shared" si="89"/>
        <v>-760020</v>
      </c>
    </row>
    <row r="352" spans="1:25" customFormat="1" x14ac:dyDescent="0.25">
      <c r="A352" s="26" t="s">
        <v>192</v>
      </c>
      <c r="B352" s="22" t="s">
        <v>181</v>
      </c>
      <c r="C352" s="112">
        <v>5140</v>
      </c>
      <c r="D352" s="112">
        <v>5140</v>
      </c>
      <c r="E352" s="45">
        <v>5480</v>
      </c>
      <c r="F352" s="45">
        <v>5480</v>
      </c>
      <c r="G352" s="45">
        <v>5480</v>
      </c>
      <c r="H352" s="45">
        <v>5480</v>
      </c>
      <c r="I352" s="45">
        <v>5480</v>
      </c>
      <c r="J352" s="24"/>
      <c r="K352" s="100">
        <v>715</v>
      </c>
      <c r="L352" s="100">
        <v>715</v>
      </c>
      <c r="M352" s="100">
        <v>1430</v>
      </c>
      <c r="N352" s="100">
        <v>1430</v>
      </c>
      <c r="O352" s="100">
        <v>1430</v>
      </c>
      <c r="P352" s="100">
        <v>1430</v>
      </c>
      <c r="Q352" s="100">
        <v>1430</v>
      </c>
      <c r="R352" s="24"/>
      <c r="S352" s="122">
        <f t="shared" ref="S352:T355" si="91">K352*D352</f>
        <v>3675100</v>
      </c>
      <c r="T352" s="122">
        <f t="shared" si="91"/>
        <v>3918200</v>
      </c>
      <c r="U352" s="122">
        <f t="shared" si="88"/>
        <v>7593300</v>
      </c>
      <c r="V352" s="122">
        <f t="shared" ref="V352:Y355" si="92">N352*F352</f>
        <v>7836400</v>
      </c>
      <c r="W352" s="122">
        <f t="shared" si="92"/>
        <v>7836400</v>
      </c>
      <c r="X352" s="122">
        <f t="shared" si="92"/>
        <v>7836400</v>
      </c>
      <c r="Y352" s="123">
        <f t="shared" si="92"/>
        <v>7836400</v>
      </c>
    </row>
    <row r="353" spans="1:25" customFormat="1" x14ac:dyDescent="0.25">
      <c r="A353" s="26" t="s">
        <v>192</v>
      </c>
      <c r="B353" s="22" t="s">
        <v>182</v>
      </c>
      <c r="C353" s="112">
        <v>16120</v>
      </c>
      <c r="D353" s="112">
        <v>16120</v>
      </c>
      <c r="E353" s="45">
        <v>17200</v>
      </c>
      <c r="F353" s="103">
        <v>17100</v>
      </c>
      <c r="G353" s="103">
        <v>17100</v>
      </c>
      <c r="H353" s="103">
        <v>17100</v>
      </c>
      <c r="I353" s="103">
        <v>17100</v>
      </c>
      <c r="J353" s="24"/>
      <c r="K353" s="100">
        <v>715</v>
      </c>
      <c r="L353" s="100">
        <v>715</v>
      </c>
      <c r="M353" s="100">
        <v>1430</v>
      </c>
      <c r="N353" s="100">
        <v>1430</v>
      </c>
      <c r="O353" s="100">
        <v>1430</v>
      </c>
      <c r="P353" s="100">
        <v>1430</v>
      </c>
      <c r="Q353" s="100">
        <v>1430</v>
      </c>
      <c r="R353" s="24"/>
      <c r="S353" s="122">
        <f t="shared" si="91"/>
        <v>11525800</v>
      </c>
      <c r="T353" s="122">
        <f t="shared" si="91"/>
        <v>12298000</v>
      </c>
      <c r="U353" s="122">
        <f t="shared" si="88"/>
        <v>23823800</v>
      </c>
      <c r="V353" s="122">
        <f t="shared" si="92"/>
        <v>24453000</v>
      </c>
      <c r="W353" s="122">
        <f t="shared" si="92"/>
        <v>24453000</v>
      </c>
      <c r="X353" s="122">
        <f t="shared" si="92"/>
        <v>24453000</v>
      </c>
      <c r="Y353" s="123">
        <f t="shared" si="92"/>
        <v>24453000</v>
      </c>
    </row>
    <row r="354" spans="1:25" customFormat="1" x14ac:dyDescent="0.25">
      <c r="A354" s="46" t="s">
        <v>192</v>
      </c>
      <c r="B354" s="22" t="s">
        <v>194</v>
      </c>
      <c r="C354" s="112">
        <v>170</v>
      </c>
      <c r="D354" s="112">
        <v>170</v>
      </c>
      <c r="E354" s="45">
        <v>180</v>
      </c>
      <c r="F354" s="103">
        <v>180</v>
      </c>
      <c r="G354" s="103">
        <v>180</v>
      </c>
      <c r="H354" s="103">
        <v>180</v>
      </c>
      <c r="I354" s="103">
        <v>180</v>
      </c>
      <c r="J354" s="24"/>
      <c r="K354" s="100">
        <v>64</v>
      </c>
      <c r="L354" s="100">
        <v>63</v>
      </c>
      <c r="M354" s="100">
        <v>127</v>
      </c>
      <c r="N354" s="100">
        <v>127</v>
      </c>
      <c r="O354" s="100">
        <v>127</v>
      </c>
      <c r="P354" s="100">
        <v>127</v>
      </c>
      <c r="Q354" s="100">
        <v>127</v>
      </c>
      <c r="R354" s="24"/>
      <c r="S354" s="122">
        <f t="shared" si="91"/>
        <v>10880</v>
      </c>
      <c r="T354" s="122">
        <f t="shared" si="91"/>
        <v>11340</v>
      </c>
      <c r="U354" s="122">
        <f t="shared" si="88"/>
        <v>22220</v>
      </c>
      <c r="V354" s="122">
        <f t="shared" si="92"/>
        <v>22860</v>
      </c>
      <c r="W354" s="122">
        <f t="shared" si="92"/>
        <v>22860</v>
      </c>
      <c r="X354" s="122">
        <f t="shared" si="92"/>
        <v>22860</v>
      </c>
      <c r="Y354" s="123">
        <f t="shared" si="92"/>
        <v>22860</v>
      </c>
    </row>
    <row r="355" spans="1:25" customFormat="1" x14ac:dyDescent="0.25">
      <c r="A355" s="46" t="s">
        <v>192</v>
      </c>
      <c r="B355" s="22" t="s">
        <v>195</v>
      </c>
      <c r="C355" s="112">
        <v>280</v>
      </c>
      <c r="D355" s="112">
        <v>280</v>
      </c>
      <c r="E355" s="45">
        <v>300</v>
      </c>
      <c r="F355" s="103">
        <v>300</v>
      </c>
      <c r="G355" s="103">
        <v>300</v>
      </c>
      <c r="H355" s="103">
        <v>300</v>
      </c>
      <c r="I355" s="103">
        <v>300</v>
      </c>
      <c r="J355" s="24"/>
      <c r="K355" s="100">
        <v>6</v>
      </c>
      <c r="L355" s="100">
        <v>6</v>
      </c>
      <c r="M355" s="100">
        <v>12</v>
      </c>
      <c r="N355" s="100">
        <v>12</v>
      </c>
      <c r="O355" s="100">
        <v>12</v>
      </c>
      <c r="P355" s="100">
        <v>12</v>
      </c>
      <c r="Q355" s="100">
        <v>12</v>
      </c>
      <c r="R355" s="24"/>
      <c r="S355" s="122">
        <f t="shared" si="91"/>
        <v>1680</v>
      </c>
      <c r="T355" s="122">
        <f t="shared" si="91"/>
        <v>1800</v>
      </c>
      <c r="U355" s="122">
        <f t="shared" si="88"/>
        <v>3480</v>
      </c>
      <c r="V355" s="122">
        <f t="shared" si="92"/>
        <v>3600</v>
      </c>
      <c r="W355" s="122">
        <f t="shared" si="92"/>
        <v>3600</v>
      </c>
      <c r="X355" s="122">
        <f t="shared" si="92"/>
        <v>3600</v>
      </c>
      <c r="Y355" s="123">
        <f t="shared" si="92"/>
        <v>3600</v>
      </c>
    </row>
    <row r="356" spans="1:25" customFormat="1" x14ac:dyDescent="0.25">
      <c r="A356" s="25">
        <v>1813</v>
      </c>
      <c r="B356" s="16" t="s">
        <v>128</v>
      </c>
      <c r="C356" s="104">
        <v>8800</v>
      </c>
      <c r="D356" s="45">
        <v>8800</v>
      </c>
      <c r="E356" s="103"/>
      <c r="F356" s="45"/>
      <c r="G356" s="45"/>
      <c r="H356" s="45"/>
      <c r="I356" s="45"/>
      <c r="J356" s="24"/>
      <c r="K356" s="75">
        <v>0</v>
      </c>
      <c r="L356" s="75">
        <v>0</v>
      </c>
      <c r="M356" s="75">
        <v>0</v>
      </c>
      <c r="N356" s="76">
        <v>0</v>
      </c>
      <c r="O356" s="76">
        <v>0</v>
      </c>
      <c r="P356" s="76">
        <v>0</v>
      </c>
      <c r="Q356" s="76">
        <v>0</v>
      </c>
      <c r="R356" s="24"/>
      <c r="S356" s="122">
        <f>K356*D356</f>
        <v>0</v>
      </c>
      <c r="T356" s="122">
        <f t="shared" si="76"/>
        <v>0</v>
      </c>
      <c r="U356" s="122">
        <f t="shared" si="77"/>
        <v>0</v>
      </c>
      <c r="V356" s="122">
        <f t="shared" si="78"/>
        <v>0</v>
      </c>
      <c r="W356" s="122">
        <f t="shared" si="79"/>
        <v>0</v>
      </c>
      <c r="X356" s="122">
        <f t="shared" si="80"/>
        <v>0</v>
      </c>
      <c r="Y356" s="123">
        <f t="shared" si="81"/>
        <v>0</v>
      </c>
    </row>
    <row r="357" spans="1:25" customFormat="1" x14ac:dyDescent="0.25">
      <c r="A357" s="25">
        <v>8016</v>
      </c>
      <c r="B357" s="16" t="s">
        <v>129</v>
      </c>
      <c r="C357" s="104">
        <v>10</v>
      </c>
      <c r="D357" s="45">
        <v>10</v>
      </c>
      <c r="E357" s="45">
        <v>10</v>
      </c>
      <c r="F357" s="45">
        <v>10</v>
      </c>
      <c r="G357" s="45">
        <v>10</v>
      </c>
      <c r="H357" s="45">
        <v>10</v>
      </c>
      <c r="I357" s="45">
        <v>10</v>
      </c>
      <c r="J357" s="24"/>
      <c r="K357" s="75">
        <v>18</v>
      </c>
      <c r="L357" s="75">
        <v>18</v>
      </c>
      <c r="M357" s="75">
        <v>36</v>
      </c>
      <c r="N357" s="76">
        <v>60</v>
      </c>
      <c r="O357" s="76">
        <v>104</v>
      </c>
      <c r="P357" s="76">
        <v>178</v>
      </c>
      <c r="Q357" s="76">
        <v>305</v>
      </c>
      <c r="R357" s="24"/>
      <c r="S357" s="122">
        <f>K357*D357</f>
        <v>180</v>
      </c>
      <c r="T357" s="122">
        <f t="shared" si="76"/>
        <v>180</v>
      </c>
      <c r="U357" s="122">
        <f t="shared" si="77"/>
        <v>360</v>
      </c>
      <c r="V357" s="122">
        <f t="shared" si="78"/>
        <v>600</v>
      </c>
      <c r="W357" s="122">
        <f t="shared" si="79"/>
        <v>1040</v>
      </c>
      <c r="X357" s="122">
        <f t="shared" si="80"/>
        <v>1780</v>
      </c>
      <c r="Y357" s="123">
        <f t="shared" si="81"/>
        <v>3050</v>
      </c>
    </row>
    <row r="358" spans="1:25" customFormat="1" x14ac:dyDescent="0.25">
      <c r="A358" s="25">
        <v>8022</v>
      </c>
      <c r="B358" s="16" t="s">
        <v>130</v>
      </c>
      <c r="C358" s="104">
        <v>25</v>
      </c>
      <c r="D358" s="45">
        <v>25</v>
      </c>
      <c r="E358" s="45">
        <v>25</v>
      </c>
      <c r="F358" s="45">
        <v>25</v>
      </c>
      <c r="G358" s="45">
        <v>25</v>
      </c>
      <c r="H358" s="45">
        <v>25</v>
      </c>
      <c r="I358" s="45">
        <v>25</v>
      </c>
      <c r="J358" s="24"/>
      <c r="K358" s="75">
        <v>80</v>
      </c>
      <c r="L358" s="75">
        <v>80</v>
      </c>
      <c r="M358" s="75">
        <v>160</v>
      </c>
      <c r="N358" s="76">
        <v>159</v>
      </c>
      <c r="O358" s="76">
        <v>159</v>
      </c>
      <c r="P358" s="76">
        <v>159</v>
      </c>
      <c r="Q358" s="76">
        <v>159</v>
      </c>
      <c r="R358" s="24"/>
      <c r="S358" s="122">
        <f>K358*D358</f>
        <v>2000</v>
      </c>
      <c r="T358" s="122">
        <f t="shared" si="76"/>
        <v>2000</v>
      </c>
      <c r="U358" s="122">
        <f t="shared" si="77"/>
        <v>4000</v>
      </c>
      <c r="V358" s="122">
        <f t="shared" si="78"/>
        <v>3975</v>
      </c>
      <c r="W358" s="122">
        <f t="shared" si="79"/>
        <v>3975</v>
      </c>
      <c r="X358" s="122">
        <f t="shared" si="80"/>
        <v>3975</v>
      </c>
      <c r="Y358" s="123">
        <f t="shared" si="81"/>
        <v>3975</v>
      </c>
    </row>
    <row r="359" spans="1:25" customFormat="1" x14ac:dyDescent="0.25">
      <c r="A359" s="25">
        <v>8026</v>
      </c>
      <c r="B359" s="16" t="s">
        <v>131</v>
      </c>
      <c r="C359" s="104">
        <v>130</v>
      </c>
      <c r="D359" s="45">
        <v>130</v>
      </c>
      <c r="E359" s="45">
        <v>140</v>
      </c>
      <c r="F359" s="45">
        <v>140</v>
      </c>
      <c r="G359" s="45">
        <v>140</v>
      </c>
      <c r="H359" s="45">
        <v>140</v>
      </c>
      <c r="I359" s="45">
        <v>140</v>
      </c>
      <c r="J359" s="24"/>
      <c r="K359" s="75">
        <v>171</v>
      </c>
      <c r="L359" s="75">
        <v>171</v>
      </c>
      <c r="M359" s="75">
        <v>342</v>
      </c>
      <c r="N359" s="76">
        <v>304</v>
      </c>
      <c r="O359" s="76">
        <v>270</v>
      </c>
      <c r="P359" s="76">
        <v>241</v>
      </c>
      <c r="Q359" s="76">
        <v>214</v>
      </c>
      <c r="R359" s="24"/>
      <c r="S359" s="122">
        <f>K359*D359</f>
        <v>22230</v>
      </c>
      <c r="T359" s="122">
        <f t="shared" si="76"/>
        <v>23940</v>
      </c>
      <c r="U359" s="122">
        <f t="shared" si="77"/>
        <v>46170</v>
      </c>
      <c r="V359" s="122">
        <f t="shared" si="78"/>
        <v>42560</v>
      </c>
      <c r="W359" s="122">
        <f t="shared" si="79"/>
        <v>37800</v>
      </c>
      <c r="X359" s="122">
        <f t="shared" si="80"/>
        <v>33740</v>
      </c>
      <c r="Y359" s="123">
        <f t="shared" si="81"/>
        <v>29960</v>
      </c>
    </row>
    <row r="360" spans="1:25" customFormat="1" x14ac:dyDescent="0.25">
      <c r="A360" s="25">
        <v>1815</v>
      </c>
      <c r="B360" s="16" t="s">
        <v>203</v>
      </c>
      <c r="C360" s="109" t="s">
        <v>213</v>
      </c>
      <c r="D360" s="109" t="s">
        <v>213</v>
      </c>
      <c r="E360" s="109" t="s">
        <v>213</v>
      </c>
      <c r="F360" s="109" t="s">
        <v>213</v>
      </c>
      <c r="G360" s="109" t="s">
        <v>213</v>
      </c>
      <c r="H360" s="109" t="s">
        <v>213</v>
      </c>
      <c r="I360" s="109" t="s">
        <v>213</v>
      </c>
      <c r="J360" s="24"/>
      <c r="K360" s="83">
        <v>18750</v>
      </c>
      <c r="L360" s="83">
        <v>26250</v>
      </c>
      <c r="M360" s="83">
        <v>45000</v>
      </c>
      <c r="N360" s="83">
        <v>45000</v>
      </c>
      <c r="O360" s="83">
        <v>45000</v>
      </c>
      <c r="P360" s="83">
        <v>45000</v>
      </c>
      <c r="Q360" s="83">
        <v>45000</v>
      </c>
      <c r="R360" s="24"/>
      <c r="S360" s="122">
        <v>18750</v>
      </c>
      <c r="T360" s="122">
        <v>26250</v>
      </c>
      <c r="U360" s="122">
        <f t="shared" si="77"/>
        <v>45000</v>
      </c>
      <c r="V360" s="122">
        <v>45000</v>
      </c>
      <c r="W360" s="122">
        <v>45000</v>
      </c>
      <c r="X360" s="122">
        <v>45000</v>
      </c>
      <c r="Y360" s="123">
        <v>45000</v>
      </c>
    </row>
    <row r="361" spans="1:25" customFormat="1" x14ac:dyDescent="0.25">
      <c r="A361" s="25">
        <v>1999</v>
      </c>
      <c r="B361" s="21" t="s">
        <v>204</v>
      </c>
      <c r="C361" s="109" t="s">
        <v>213</v>
      </c>
      <c r="D361" s="109" t="s">
        <v>213</v>
      </c>
      <c r="E361" s="109" t="s">
        <v>213</v>
      </c>
      <c r="F361" s="109" t="s">
        <v>213</v>
      </c>
      <c r="G361" s="109" t="s">
        <v>213</v>
      </c>
      <c r="H361" s="109" t="s">
        <v>213</v>
      </c>
      <c r="I361" s="109" t="s">
        <v>213</v>
      </c>
      <c r="J361" s="24"/>
      <c r="K361" s="83">
        <v>416667</v>
      </c>
      <c r="L361" s="83">
        <v>583333</v>
      </c>
      <c r="M361" s="83">
        <v>1000000</v>
      </c>
      <c r="N361" s="83">
        <v>1000000</v>
      </c>
      <c r="O361" s="83">
        <v>1000000</v>
      </c>
      <c r="P361" s="83">
        <v>1000000</v>
      </c>
      <c r="Q361" s="83">
        <v>1000000</v>
      </c>
      <c r="R361" s="24"/>
      <c r="S361" s="122">
        <v>416667</v>
      </c>
      <c r="T361" s="122">
        <v>583333</v>
      </c>
      <c r="U361" s="122">
        <f t="shared" si="77"/>
        <v>1000000</v>
      </c>
      <c r="V361" s="122">
        <v>1000000</v>
      </c>
      <c r="W361" s="122">
        <v>1000000</v>
      </c>
      <c r="X361" s="122">
        <v>1000000</v>
      </c>
      <c r="Y361" s="123">
        <v>1000000</v>
      </c>
    </row>
    <row r="362" spans="1:25" customFormat="1" x14ac:dyDescent="0.25">
      <c r="A362" s="27" t="s">
        <v>185</v>
      </c>
      <c r="B362" s="20"/>
      <c r="C362" s="104"/>
      <c r="D362" s="45"/>
      <c r="E362" s="45"/>
      <c r="F362" s="45"/>
      <c r="G362" s="45"/>
      <c r="H362" s="45"/>
      <c r="I362" s="45"/>
      <c r="J362" s="24"/>
      <c r="K362" s="75"/>
      <c r="L362" s="75"/>
      <c r="M362" s="75"/>
      <c r="N362" s="77"/>
      <c r="O362" s="77"/>
      <c r="P362" s="77"/>
      <c r="Q362" s="77"/>
      <c r="R362" s="24"/>
      <c r="S362" s="122">
        <f t="shared" ref="S362:Y362" si="93">SUM(S331:S361)</f>
        <v>31695727</v>
      </c>
      <c r="T362" s="122">
        <f t="shared" si="93"/>
        <v>34268723</v>
      </c>
      <c r="U362" s="122">
        <f t="shared" si="93"/>
        <v>65964450</v>
      </c>
      <c r="V362" s="122">
        <f t="shared" si="93"/>
        <v>69067205</v>
      </c>
      <c r="W362" s="122">
        <f t="shared" si="93"/>
        <v>69776595</v>
      </c>
      <c r="X362" s="122">
        <f t="shared" si="93"/>
        <v>73061965</v>
      </c>
      <c r="Y362" s="123">
        <f t="shared" si="93"/>
        <v>76466975</v>
      </c>
    </row>
    <row r="363" spans="1:25" customFormat="1" x14ac:dyDescent="0.25">
      <c r="A363" s="50"/>
      <c r="B363" s="48"/>
      <c r="C363" s="114"/>
      <c r="D363" s="115"/>
      <c r="E363" s="115"/>
      <c r="F363" s="115"/>
      <c r="G363" s="115"/>
      <c r="H363" s="115"/>
      <c r="I363" s="115"/>
      <c r="J363" s="24"/>
      <c r="K363" s="94"/>
      <c r="L363" s="94"/>
      <c r="M363" s="94"/>
      <c r="N363" s="101"/>
      <c r="O363" s="101"/>
      <c r="P363" s="101"/>
      <c r="Q363" s="101"/>
      <c r="R363" s="24"/>
      <c r="S363" s="130"/>
      <c r="T363" s="130"/>
      <c r="U363" s="130"/>
      <c r="V363" s="130"/>
      <c r="W363" s="130"/>
      <c r="X363" s="130"/>
      <c r="Y363" s="131"/>
    </row>
    <row r="364" spans="1:25" customFormat="1" x14ac:dyDescent="0.25">
      <c r="A364" s="27" t="s">
        <v>177</v>
      </c>
      <c r="B364" s="20"/>
      <c r="C364" s="104"/>
      <c r="D364" s="45"/>
      <c r="E364" s="45"/>
      <c r="F364" s="45"/>
      <c r="G364" s="45"/>
      <c r="H364" s="45"/>
      <c r="I364" s="45"/>
      <c r="J364" s="24"/>
      <c r="K364" s="75"/>
      <c r="L364" s="75"/>
      <c r="M364" s="75"/>
      <c r="N364" s="77"/>
      <c r="O364" s="77"/>
      <c r="P364" s="77"/>
      <c r="Q364" s="77"/>
      <c r="R364" s="24"/>
      <c r="S364" s="122"/>
      <c r="T364" s="122"/>
      <c r="U364" s="122"/>
      <c r="V364" s="122"/>
      <c r="W364" s="122"/>
      <c r="X364" s="122"/>
      <c r="Y364" s="123"/>
    </row>
    <row r="365" spans="1:25" customFormat="1" x14ac:dyDescent="0.25">
      <c r="A365" s="25">
        <v>2053</v>
      </c>
      <c r="B365" s="16" t="s">
        <v>110</v>
      </c>
      <c r="C365" s="104"/>
      <c r="D365" s="45"/>
      <c r="E365" s="103">
        <v>70</v>
      </c>
      <c r="F365" s="103">
        <v>70</v>
      </c>
      <c r="G365" s="103">
        <v>70</v>
      </c>
      <c r="H365" s="103">
        <v>70</v>
      </c>
      <c r="I365" s="103">
        <v>70</v>
      </c>
      <c r="J365" s="24"/>
      <c r="K365" s="75"/>
      <c r="L365" s="75">
        <v>130</v>
      </c>
      <c r="M365" s="75">
        <v>130</v>
      </c>
      <c r="N365" s="75">
        <v>247</v>
      </c>
      <c r="O365" s="76">
        <v>236</v>
      </c>
      <c r="P365" s="76">
        <v>225</v>
      </c>
      <c r="Q365" s="76">
        <v>214</v>
      </c>
      <c r="R365" s="24"/>
      <c r="S365" s="122"/>
      <c r="T365" s="122">
        <f t="shared" ref="T365:T411" si="94">L365*E365</f>
        <v>9100</v>
      </c>
      <c r="U365" s="122">
        <f t="shared" ref="U365:U411" si="95">T365+S365</f>
        <v>9100</v>
      </c>
      <c r="V365" s="122">
        <f t="shared" ref="V365:V411" si="96">N365*F365</f>
        <v>17290</v>
      </c>
      <c r="W365" s="122">
        <f t="shared" ref="W365:W411" si="97">O365*G365</f>
        <v>16520</v>
      </c>
      <c r="X365" s="122">
        <f t="shared" ref="X365:X411" si="98">P365*H365</f>
        <v>15750</v>
      </c>
      <c r="Y365" s="123">
        <f t="shared" ref="Y365:Y411" si="99">Q365*I365</f>
        <v>14980</v>
      </c>
    </row>
    <row r="366" spans="1:25" customFormat="1" x14ac:dyDescent="0.25">
      <c r="A366" s="25">
        <v>2451</v>
      </c>
      <c r="B366" s="16" t="s">
        <v>111</v>
      </c>
      <c r="C366" s="104"/>
      <c r="D366" s="45"/>
      <c r="E366" s="103">
        <v>0</v>
      </c>
      <c r="F366" s="103">
        <v>0</v>
      </c>
      <c r="G366" s="103">
        <v>0</v>
      </c>
      <c r="H366" s="103">
        <v>0</v>
      </c>
      <c r="I366" s="103">
        <v>0</v>
      </c>
      <c r="J366" s="24"/>
      <c r="K366" s="75"/>
      <c r="L366" s="75">
        <v>1</v>
      </c>
      <c r="M366" s="75">
        <v>1</v>
      </c>
      <c r="N366" s="75">
        <v>1</v>
      </c>
      <c r="O366" s="76">
        <v>1</v>
      </c>
      <c r="P366" s="76">
        <v>1</v>
      </c>
      <c r="Q366" s="76">
        <v>1</v>
      </c>
      <c r="R366" s="24"/>
      <c r="S366" s="122"/>
      <c r="T366" s="122">
        <f t="shared" si="94"/>
        <v>0</v>
      </c>
      <c r="U366" s="122">
        <f t="shared" si="95"/>
        <v>0</v>
      </c>
      <c r="V366" s="122">
        <f t="shared" si="96"/>
        <v>0</v>
      </c>
      <c r="W366" s="122">
        <f t="shared" si="97"/>
        <v>0</v>
      </c>
      <c r="X366" s="122">
        <f t="shared" si="98"/>
        <v>0</v>
      </c>
      <c r="Y366" s="123">
        <f t="shared" si="99"/>
        <v>0</v>
      </c>
    </row>
    <row r="367" spans="1:25" customFormat="1" x14ac:dyDescent="0.25">
      <c r="A367" s="25">
        <v>2454</v>
      </c>
      <c r="B367" s="16" t="s">
        <v>112</v>
      </c>
      <c r="C367" s="104"/>
      <c r="D367" s="45"/>
      <c r="E367" s="103">
        <v>750</v>
      </c>
      <c r="F367" s="103">
        <v>750</v>
      </c>
      <c r="G367" s="103">
        <v>750</v>
      </c>
      <c r="H367" s="103">
        <v>750</v>
      </c>
      <c r="I367" s="103">
        <v>750</v>
      </c>
      <c r="J367" s="24"/>
      <c r="K367" s="75"/>
      <c r="L367" s="75">
        <v>57</v>
      </c>
      <c r="M367" s="75">
        <v>57</v>
      </c>
      <c r="N367" s="75">
        <v>112</v>
      </c>
      <c r="O367" s="76">
        <v>110</v>
      </c>
      <c r="P367" s="76">
        <v>108</v>
      </c>
      <c r="Q367" s="76">
        <v>106</v>
      </c>
      <c r="R367" s="24"/>
      <c r="S367" s="122"/>
      <c r="T367" s="122">
        <f t="shared" si="94"/>
        <v>42750</v>
      </c>
      <c r="U367" s="122">
        <f t="shared" si="95"/>
        <v>42750</v>
      </c>
      <c r="V367" s="122">
        <f t="shared" si="96"/>
        <v>84000</v>
      </c>
      <c r="W367" s="122">
        <f t="shared" si="97"/>
        <v>82500</v>
      </c>
      <c r="X367" s="122">
        <f t="shared" si="98"/>
        <v>81000</v>
      </c>
      <c r="Y367" s="123">
        <f t="shared" si="99"/>
        <v>79500</v>
      </c>
    </row>
    <row r="368" spans="1:25" customFormat="1" x14ac:dyDescent="0.25">
      <c r="A368" s="25">
        <v>2462</v>
      </c>
      <c r="B368" s="16" t="s">
        <v>118</v>
      </c>
      <c r="C368" s="104"/>
      <c r="D368" s="45"/>
      <c r="E368" s="103">
        <v>210</v>
      </c>
      <c r="F368" s="103">
        <v>210</v>
      </c>
      <c r="G368" s="103">
        <v>210</v>
      </c>
      <c r="H368" s="103">
        <v>210</v>
      </c>
      <c r="I368" s="103">
        <v>210</v>
      </c>
      <c r="J368" s="24"/>
      <c r="K368" s="75"/>
      <c r="L368" s="75">
        <v>191</v>
      </c>
      <c r="M368" s="75">
        <v>191</v>
      </c>
      <c r="N368" s="75">
        <v>401</v>
      </c>
      <c r="O368" s="76">
        <v>421</v>
      </c>
      <c r="P368" s="76">
        <v>443</v>
      </c>
      <c r="Q368" s="76">
        <v>465</v>
      </c>
      <c r="R368" s="24"/>
      <c r="S368" s="122"/>
      <c r="T368" s="122">
        <f t="shared" si="94"/>
        <v>40110</v>
      </c>
      <c r="U368" s="122">
        <f t="shared" si="95"/>
        <v>40110</v>
      </c>
      <c r="V368" s="122">
        <f t="shared" si="96"/>
        <v>84210</v>
      </c>
      <c r="W368" s="122">
        <f t="shared" si="97"/>
        <v>88410</v>
      </c>
      <c r="X368" s="122">
        <f t="shared" si="98"/>
        <v>93030</v>
      </c>
      <c r="Y368" s="123">
        <f t="shared" si="99"/>
        <v>97650</v>
      </c>
    </row>
    <row r="369" spans="1:25" customFormat="1" x14ac:dyDescent="0.25">
      <c r="A369" s="25">
        <v>2463</v>
      </c>
      <c r="B369" s="16" t="s">
        <v>119</v>
      </c>
      <c r="C369" s="104"/>
      <c r="D369" s="45"/>
      <c r="E369" s="103">
        <v>110</v>
      </c>
      <c r="F369" s="103">
        <v>110</v>
      </c>
      <c r="G369" s="103">
        <v>110</v>
      </c>
      <c r="H369" s="103">
        <v>110</v>
      </c>
      <c r="I369" s="103">
        <v>110</v>
      </c>
      <c r="J369" s="24"/>
      <c r="K369" s="75"/>
      <c r="L369" s="75">
        <v>488</v>
      </c>
      <c r="M369" s="75">
        <v>488</v>
      </c>
      <c r="N369" s="75">
        <v>1139</v>
      </c>
      <c r="O369" s="76">
        <v>1329</v>
      </c>
      <c r="P369" s="76">
        <v>1551</v>
      </c>
      <c r="Q369" s="76">
        <v>1810</v>
      </c>
      <c r="R369" s="24"/>
      <c r="S369" s="122"/>
      <c r="T369" s="122">
        <f t="shared" si="94"/>
        <v>53680</v>
      </c>
      <c r="U369" s="122">
        <f t="shared" si="95"/>
        <v>53680</v>
      </c>
      <c r="V369" s="122">
        <f t="shared" si="96"/>
        <v>125290</v>
      </c>
      <c r="W369" s="122">
        <f t="shared" si="97"/>
        <v>146190</v>
      </c>
      <c r="X369" s="122">
        <f t="shared" si="98"/>
        <v>170610</v>
      </c>
      <c r="Y369" s="123">
        <f t="shared" si="99"/>
        <v>199100</v>
      </c>
    </row>
    <row r="370" spans="1:25" customFormat="1" x14ac:dyDescent="0.25">
      <c r="A370" s="25">
        <v>2464</v>
      </c>
      <c r="B370" s="16" t="s">
        <v>120</v>
      </c>
      <c r="C370" s="104"/>
      <c r="D370" s="45"/>
      <c r="E370" s="103">
        <v>70</v>
      </c>
      <c r="F370" s="103">
        <v>70</v>
      </c>
      <c r="G370" s="103">
        <v>70</v>
      </c>
      <c r="H370" s="103">
        <v>70</v>
      </c>
      <c r="I370" s="103">
        <v>70</v>
      </c>
      <c r="J370" s="24"/>
      <c r="K370" s="75"/>
      <c r="L370" s="75">
        <v>959</v>
      </c>
      <c r="M370" s="75">
        <v>959</v>
      </c>
      <c r="N370" s="75">
        <v>1642</v>
      </c>
      <c r="O370" s="76">
        <v>1140</v>
      </c>
      <c r="P370" s="76">
        <v>976</v>
      </c>
      <c r="Q370" s="76">
        <v>836</v>
      </c>
      <c r="R370" s="24"/>
      <c r="S370" s="122"/>
      <c r="T370" s="122">
        <f t="shared" si="94"/>
        <v>67130</v>
      </c>
      <c r="U370" s="122">
        <f t="shared" si="95"/>
        <v>67130</v>
      </c>
      <c r="V370" s="122">
        <f t="shared" si="96"/>
        <v>114940</v>
      </c>
      <c r="W370" s="122">
        <f t="shared" si="97"/>
        <v>79800</v>
      </c>
      <c r="X370" s="122">
        <f t="shared" si="98"/>
        <v>68320</v>
      </c>
      <c r="Y370" s="123">
        <f t="shared" si="99"/>
        <v>58520</v>
      </c>
    </row>
    <row r="371" spans="1:25" customFormat="1" x14ac:dyDescent="0.25">
      <c r="A371" s="26">
        <v>2802</v>
      </c>
      <c r="B371" s="16" t="s">
        <v>121</v>
      </c>
      <c r="C371" s="104"/>
      <c r="D371" s="45"/>
      <c r="E371" s="103">
        <v>480</v>
      </c>
      <c r="F371" s="103">
        <v>480</v>
      </c>
      <c r="G371" s="103">
        <v>480</v>
      </c>
      <c r="H371" s="103">
        <v>480</v>
      </c>
      <c r="I371" s="103">
        <v>480</v>
      </c>
      <c r="J371" s="24"/>
      <c r="K371" s="75"/>
      <c r="L371" s="75">
        <v>15</v>
      </c>
      <c r="M371" s="75">
        <v>15</v>
      </c>
      <c r="N371" s="75">
        <v>31</v>
      </c>
      <c r="O371" s="76">
        <v>31</v>
      </c>
      <c r="P371" s="76">
        <v>32</v>
      </c>
      <c r="Q371" s="76">
        <v>33</v>
      </c>
      <c r="R371" s="24"/>
      <c r="S371" s="122"/>
      <c r="T371" s="122">
        <f t="shared" si="94"/>
        <v>7200</v>
      </c>
      <c r="U371" s="122">
        <f t="shared" si="95"/>
        <v>7200</v>
      </c>
      <c r="V371" s="122">
        <f t="shared" si="96"/>
        <v>14880</v>
      </c>
      <c r="W371" s="122">
        <f t="shared" si="97"/>
        <v>14880</v>
      </c>
      <c r="X371" s="122">
        <f t="shared" si="98"/>
        <v>15360</v>
      </c>
      <c r="Y371" s="123">
        <f t="shared" si="99"/>
        <v>15840</v>
      </c>
    </row>
    <row r="372" spans="1:25" customFormat="1" x14ac:dyDescent="0.25">
      <c r="A372" s="25">
        <v>2806</v>
      </c>
      <c r="B372" s="16" t="s">
        <v>124</v>
      </c>
      <c r="C372" s="104"/>
      <c r="D372" s="45"/>
      <c r="E372" s="103">
        <v>100</v>
      </c>
      <c r="F372" s="103">
        <v>100</v>
      </c>
      <c r="G372" s="103">
        <v>100</v>
      </c>
      <c r="H372" s="103">
        <v>100</v>
      </c>
      <c r="I372" s="103">
        <v>100</v>
      </c>
      <c r="J372" s="24"/>
      <c r="K372" s="75"/>
      <c r="L372" s="75">
        <v>8678</v>
      </c>
      <c r="M372" s="75">
        <v>8678</v>
      </c>
      <c r="N372" s="75">
        <v>18016</v>
      </c>
      <c r="O372" s="76">
        <v>18702</v>
      </c>
      <c r="P372" s="76">
        <v>19415</v>
      </c>
      <c r="Q372" s="76">
        <v>20154</v>
      </c>
      <c r="R372" s="24"/>
      <c r="S372" s="122"/>
      <c r="T372" s="122">
        <f t="shared" si="94"/>
        <v>867800</v>
      </c>
      <c r="U372" s="122">
        <f t="shared" si="95"/>
        <v>867800</v>
      </c>
      <c r="V372" s="122">
        <f t="shared" si="96"/>
        <v>1801600</v>
      </c>
      <c r="W372" s="122">
        <f t="shared" si="97"/>
        <v>1870200</v>
      </c>
      <c r="X372" s="122">
        <f t="shared" si="98"/>
        <v>1941500</v>
      </c>
      <c r="Y372" s="123">
        <f t="shared" si="99"/>
        <v>2015400</v>
      </c>
    </row>
    <row r="373" spans="1:25" customFormat="1" x14ac:dyDescent="0.25">
      <c r="A373" s="26">
        <v>2812</v>
      </c>
      <c r="B373" s="16" t="s">
        <v>127</v>
      </c>
      <c r="C373" s="104"/>
      <c r="D373" s="45"/>
      <c r="E373" s="103">
        <f>0.5*E348</f>
        <v>9470</v>
      </c>
      <c r="F373" s="103">
        <f>0.5*F348</f>
        <v>9470</v>
      </c>
      <c r="G373" s="103">
        <f>0.5*G348</f>
        <v>9470</v>
      </c>
      <c r="H373" s="103">
        <f>0.5*H348</f>
        <v>9470</v>
      </c>
      <c r="I373" s="103">
        <f>0.5*I348</f>
        <v>9470</v>
      </c>
      <c r="J373" s="24"/>
      <c r="K373" s="75"/>
      <c r="L373" s="75">
        <v>107</v>
      </c>
      <c r="M373" s="75">
        <v>107</v>
      </c>
      <c r="N373" s="75">
        <v>107</v>
      </c>
      <c r="O373" s="75">
        <v>107</v>
      </c>
      <c r="P373" s="75">
        <v>107</v>
      </c>
      <c r="Q373" s="75">
        <v>107</v>
      </c>
      <c r="R373" s="24"/>
      <c r="S373" s="122"/>
      <c r="T373" s="122">
        <f t="shared" si="94"/>
        <v>1013290</v>
      </c>
      <c r="U373" s="122">
        <f t="shared" si="95"/>
        <v>1013290</v>
      </c>
      <c r="V373" s="122">
        <f t="shared" si="96"/>
        <v>1013290</v>
      </c>
      <c r="W373" s="122">
        <f t="shared" si="97"/>
        <v>1013290</v>
      </c>
      <c r="X373" s="122">
        <f t="shared" si="98"/>
        <v>1013290</v>
      </c>
      <c r="Y373" s="123">
        <f t="shared" si="99"/>
        <v>1013290</v>
      </c>
    </row>
    <row r="374" spans="1:25" customFormat="1" x14ac:dyDescent="0.25">
      <c r="A374" s="46" t="s">
        <v>192</v>
      </c>
      <c r="B374" s="22" t="s">
        <v>186</v>
      </c>
      <c r="C374" s="104"/>
      <c r="D374" s="45"/>
      <c r="E374" s="45">
        <v>1030</v>
      </c>
      <c r="F374" s="45">
        <v>1030</v>
      </c>
      <c r="G374" s="45">
        <v>1030</v>
      </c>
      <c r="H374" s="45">
        <v>1030</v>
      </c>
      <c r="I374" s="45">
        <v>1030</v>
      </c>
      <c r="J374" s="24"/>
      <c r="K374" s="75"/>
      <c r="L374" s="75">
        <v>55</v>
      </c>
      <c r="M374" s="75">
        <v>55</v>
      </c>
      <c r="N374" s="100">
        <v>111</v>
      </c>
      <c r="O374" s="100">
        <v>111</v>
      </c>
      <c r="P374" s="100">
        <v>111</v>
      </c>
      <c r="Q374" s="100">
        <v>111</v>
      </c>
      <c r="R374" s="24"/>
      <c r="S374" s="122"/>
      <c r="T374" s="122">
        <f t="shared" ref="T374:T380" si="100">L374*E374</f>
        <v>56650</v>
      </c>
      <c r="U374" s="122">
        <f t="shared" ref="U374:U380" si="101">T374+S374</f>
        <v>56650</v>
      </c>
      <c r="V374" s="122">
        <f t="shared" ref="V374:V380" si="102">N374*F374</f>
        <v>114330</v>
      </c>
      <c r="W374" s="122">
        <f t="shared" ref="W374:W380" si="103">O374*G374</f>
        <v>114330</v>
      </c>
      <c r="X374" s="122">
        <f t="shared" ref="X374:X380" si="104">P374*H374</f>
        <v>114330</v>
      </c>
      <c r="Y374" s="123">
        <f t="shared" ref="Y374:Y380" si="105">Q374*I374</f>
        <v>114330</v>
      </c>
    </row>
    <row r="375" spans="1:25" customFormat="1" x14ac:dyDescent="0.25">
      <c r="A375" s="26" t="s">
        <v>192</v>
      </c>
      <c r="B375" s="16" t="s">
        <v>210</v>
      </c>
      <c r="C375" s="104"/>
      <c r="D375" s="45"/>
      <c r="E375" s="118">
        <v>2300</v>
      </c>
      <c r="F375" s="118">
        <v>2300</v>
      </c>
      <c r="G375" s="118">
        <v>2300</v>
      </c>
      <c r="H375" s="118">
        <v>2300</v>
      </c>
      <c r="I375" s="118">
        <v>2300</v>
      </c>
      <c r="J375" s="24"/>
      <c r="K375" s="75"/>
      <c r="L375" s="75">
        <v>12</v>
      </c>
      <c r="M375" s="75">
        <v>12</v>
      </c>
      <c r="N375" s="100">
        <v>12</v>
      </c>
      <c r="O375" s="100">
        <v>12</v>
      </c>
      <c r="P375" s="100">
        <v>12</v>
      </c>
      <c r="Q375" s="100">
        <v>12</v>
      </c>
      <c r="R375" s="24"/>
      <c r="S375" s="122"/>
      <c r="T375" s="122">
        <f>L375*E375</f>
        <v>27600</v>
      </c>
      <c r="U375" s="122">
        <f>T375+S375</f>
        <v>27600</v>
      </c>
      <c r="V375" s="122">
        <f t="shared" ref="V375:Y376" si="106">N375*F375</f>
        <v>27600</v>
      </c>
      <c r="W375" s="122">
        <f t="shared" si="106"/>
        <v>27600</v>
      </c>
      <c r="X375" s="122">
        <f t="shared" si="106"/>
        <v>27600</v>
      </c>
      <c r="Y375" s="123">
        <f t="shared" si="106"/>
        <v>27600</v>
      </c>
    </row>
    <row r="376" spans="1:25" customFormat="1" x14ac:dyDescent="0.25">
      <c r="A376" s="26" t="s">
        <v>192</v>
      </c>
      <c r="B376" s="16" t="s">
        <v>211</v>
      </c>
      <c r="C376" s="104"/>
      <c r="D376" s="45"/>
      <c r="E376" s="118">
        <v>-7170</v>
      </c>
      <c r="F376" s="118">
        <v>-7170</v>
      </c>
      <c r="G376" s="118">
        <v>-7170</v>
      </c>
      <c r="H376" s="118">
        <v>-7170</v>
      </c>
      <c r="I376" s="118">
        <v>-7170</v>
      </c>
      <c r="J376" s="24"/>
      <c r="K376" s="75"/>
      <c r="L376" s="75">
        <v>12</v>
      </c>
      <c r="M376" s="75">
        <v>12</v>
      </c>
      <c r="N376" s="100">
        <v>12</v>
      </c>
      <c r="O376" s="100">
        <f>O375</f>
        <v>12</v>
      </c>
      <c r="P376" s="100">
        <f>P375</f>
        <v>12</v>
      </c>
      <c r="Q376" s="100">
        <f>Q375</f>
        <v>12</v>
      </c>
      <c r="R376" s="24"/>
      <c r="S376" s="122"/>
      <c r="T376" s="122">
        <f>L376*E376</f>
        <v>-86040</v>
      </c>
      <c r="U376" s="122">
        <f>T376+S376</f>
        <v>-86040</v>
      </c>
      <c r="V376" s="122">
        <f t="shared" si="106"/>
        <v>-86040</v>
      </c>
      <c r="W376" s="122">
        <f t="shared" si="106"/>
        <v>-86040</v>
      </c>
      <c r="X376" s="122">
        <f t="shared" si="106"/>
        <v>-86040</v>
      </c>
      <c r="Y376" s="123">
        <f t="shared" si="106"/>
        <v>-86040</v>
      </c>
    </row>
    <row r="377" spans="1:25" customFormat="1" x14ac:dyDescent="0.25">
      <c r="A377" s="46" t="s">
        <v>192</v>
      </c>
      <c r="B377" s="22" t="s">
        <v>181</v>
      </c>
      <c r="C377" s="104"/>
      <c r="D377" s="45"/>
      <c r="E377" s="45">
        <v>2740</v>
      </c>
      <c r="F377" s="45">
        <v>2740</v>
      </c>
      <c r="G377" s="45">
        <v>2740</v>
      </c>
      <c r="H377" s="45">
        <v>2740</v>
      </c>
      <c r="I377" s="45">
        <v>2740</v>
      </c>
      <c r="J377" s="24"/>
      <c r="K377" s="75"/>
      <c r="L377" s="75">
        <v>100</v>
      </c>
      <c r="M377" s="75">
        <v>100</v>
      </c>
      <c r="N377" s="100">
        <v>200</v>
      </c>
      <c r="O377" s="100">
        <v>200</v>
      </c>
      <c r="P377" s="100">
        <v>200</v>
      </c>
      <c r="Q377" s="100">
        <v>200</v>
      </c>
      <c r="R377" s="24"/>
      <c r="S377" s="122"/>
      <c r="T377" s="122">
        <f t="shared" si="100"/>
        <v>274000</v>
      </c>
      <c r="U377" s="122">
        <f t="shared" si="101"/>
        <v>274000</v>
      </c>
      <c r="V377" s="122">
        <f t="shared" si="102"/>
        <v>548000</v>
      </c>
      <c r="W377" s="122">
        <f t="shared" si="103"/>
        <v>548000</v>
      </c>
      <c r="X377" s="122">
        <f t="shared" si="104"/>
        <v>548000</v>
      </c>
      <c r="Y377" s="123">
        <f t="shared" si="105"/>
        <v>548000</v>
      </c>
    </row>
    <row r="378" spans="1:25" customFormat="1" x14ac:dyDescent="0.25">
      <c r="A378" s="46" t="s">
        <v>192</v>
      </c>
      <c r="B378" s="22" t="s">
        <v>182</v>
      </c>
      <c r="C378" s="104"/>
      <c r="D378" s="45"/>
      <c r="E378" s="45">
        <v>8600</v>
      </c>
      <c r="F378" s="45">
        <v>8600</v>
      </c>
      <c r="G378" s="45">
        <v>8600</v>
      </c>
      <c r="H378" s="45">
        <v>8600</v>
      </c>
      <c r="I378" s="45">
        <v>8600</v>
      </c>
      <c r="J378" s="24"/>
      <c r="K378" s="75"/>
      <c r="L378" s="75">
        <v>34</v>
      </c>
      <c r="M378" s="75">
        <v>34</v>
      </c>
      <c r="N378" s="100">
        <v>69</v>
      </c>
      <c r="O378" s="100">
        <v>69</v>
      </c>
      <c r="P378" s="100">
        <v>69</v>
      </c>
      <c r="Q378" s="100">
        <v>69</v>
      </c>
      <c r="R378" s="24"/>
      <c r="S378" s="122"/>
      <c r="T378" s="122">
        <f t="shared" si="100"/>
        <v>292400</v>
      </c>
      <c r="U378" s="122">
        <f t="shared" si="101"/>
        <v>292400</v>
      </c>
      <c r="V378" s="122">
        <f t="shared" si="102"/>
        <v>593400</v>
      </c>
      <c r="W378" s="122">
        <f t="shared" si="103"/>
        <v>593400</v>
      </c>
      <c r="X378" s="122">
        <f t="shared" si="104"/>
        <v>593400</v>
      </c>
      <c r="Y378" s="123">
        <f t="shared" si="105"/>
        <v>593400</v>
      </c>
    </row>
    <row r="379" spans="1:25" customFormat="1" x14ac:dyDescent="0.25">
      <c r="A379" s="46" t="s">
        <v>192</v>
      </c>
      <c r="B379" s="22" t="s">
        <v>194</v>
      </c>
      <c r="C379" s="104"/>
      <c r="D379" s="45"/>
      <c r="E379" s="45">
        <v>90</v>
      </c>
      <c r="F379" s="45">
        <v>90</v>
      </c>
      <c r="G379" s="45">
        <v>90</v>
      </c>
      <c r="H379" s="45">
        <v>90</v>
      </c>
      <c r="I379" s="45">
        <v>90</v>
      </c>
      <c r="J379" s="24"/>
      <c r="K379" s="75"/>
      <c r="L379" s="75">
        <v>1</v>
      </c>
      <c r="M379" s="75">
        <v>1</v>
      </c>
      <c r="N379" s="100">
        <v>3</v>
      </c>
      <c r="O379" s="100">
        <v>3</v>
      </c>
      <c r="P379" s="100">
        <v>3</v>
      </c>
      <c r="Q379" s="100">
        <v>3</v>
      </c>
      <c r="R379" s="24"/>
      <c r="S379" s="122"/>
      <c r="T379" s="122">
        <f t="shared" si="100"/>
        <v>90</v>
      </c>
      <c r="U379" s="122">
        <f t="shared" si="101"/>
        <v>90</v>
      </c>
      <c r="V379" s="122">
        <f t="shared" si="102"/>
        <v>270</v>
      </c>
      <c r="W379" s="122">
        <f t="shared" si="103"/>
        <v>270</v>
      </c>
      <c r="X379" s="122">
        <f t="shared" si="104"/>
        <v>270</v>
      </c>
      <c r="Y379" s="123">
        <f t="shared" si="105"/>
        <v>270</v>
      </c>
    </row>
    <row r="380" spans="1:25" customFormat="1" x14ac:dyDescent="0.25">
      <c r="A380" s="46" t="s">
        <v>192</v>
      </c>
      <c r="B380" s="22" t="s">
        <v>195</v>
      </c>
      <c r="C380" s="104"/>
      <c r="D380" s="45"/>
      <c r="E380" s="45">
        <v>150</v>
      </c>
      <c r="F380" s="45">
        <v>150</v>
      </c>
      <c r="G380" s="45">
        <v>150</v>
      </c>
      <c r="H380" s="45">
        <v>150</v>
      </c>
      <c r="I380" s="45">
        <v>150</v>
      </c>
      <c r="J380" s="24"/>
      <c r="K380" s="75"/>
      <c r="L380" s="75">
        <v>0</v>
      </c>
      <c r="M380" s="75">
        <v>0</v>
      </c>
      <c r="N380" s="100">
        <v>0</v>
      </c>
      <c r="O380" s="100">
        <v>0</v>
      </c>
      <c r="P380" s="100">
        <v>0</v>
      </c>
      <c r="Q380" s="100">
        <v>0</v>
      </c>
      <c r="R380" s="24"/>
      <c r="S380" s="122"/>
      <c r="T380" s="122">
        <f t="shared" si="100"/>
        <v>0</v>
      </c>
      <c r="U380" s="122">
        <f t="shared" si="101"/>
        <v>0</v>
      </c>
      <c r="V380" s="122">
        <f t="shared" si="102"/>
        <v>0</v>
      </c>
      <c r="W380" s="122">
        <f t="shared" si="103"/>
        <v>0</v>
      </c>
      <c r="X380" s="122">
        <f t="shared" si="104"/>
        <v>0</v>
      </c>
      <c r="Y380" s="123">
        <f t="shared" si="105"/>
        <v>0</v>
      </c>
    </row>
    <row r="381" spans="1:25" customFormat="1" x14ac:dyDescent="0.25">
      <c r="A381" s="44" t="s">
        <v>177</v>
      </c>
      <c r="B381" s="20"/>
      <c r="C381" s="104"/>
      <c r="D381" s="45"/>
      <c r="E381" s="45"/>
      <c r="F381" s="45"/>
      <c r="G381" s="45"/>
      <c r="H381" s="45"/>
      <c r="I381" s="45"/>
      <c r="J381" s="24"/>
      <c r="K381" s="75"/>
      <c r="L381" s="75"/>
      <c r="M381" s="75"/>
      <c r="N381" s="77"/>
      <c r="O381" s="77"/>
      <c r="P381" s="77"/>
      <c r="Q381" s="77"/>
      <c r="R381" s="24"/>
      <c r="S381" s="122">
        <f t="shared" ref="S381:Y381" si="107">SUM(S365:S380)</f>
        <v>0</v>
      </c>
      <c r="T381" s="122">
        <f t="shared" si="107"/>
        <v>2665760</v>
      </c>
      <c r="U381" s="122">
        <f t="shared" si="107"/>
        <v>2665760</v>
      </c>
      <c r="V381" s="122">
        <f t="shared" si="107"/>
        <v>4453060</v>
      </c>
      <c r="W381" s="122">
        <f t="shared" si="107"/>
        <v>4509350</v>
      </c>
      <c r="X381" s="122">
        <f t="shared" si="107"/>
        <v>4596420</v>
      </c>
      <c r="Y381" s="123">
        <f t="shared" si="107"/>
        <v>4691840</v>
      </c>
    </row>
    <row r="382" spans="1:25" customFormat="1" x14ac:dyDescent="0.25">
      <c r="A382" s="54"/>
      <c r="B382" s="20"/>
      <c r="C382" s="104"/>
      <c r="D382" s="45"/>
      <c r="E382" s="45"/>
      <c r="F382" s="45"/>
      <c r="G382" s="45"/>
      <c r="H382" s="45"/>
      <c r="I382" s="45"/>
      <c r="J382" s="24"/>
      <c r="K382" s="75"/>
      <c r="L382" s="75"/>
      <c r="M382" s="75"/>
      <c r="N382" s="77"/>
      <c r="O382" s="77"/>
      <c r="P382" s="77"/>
      <c r="Q382" s="77"/>
      <c r="R382" s="24"/>
      <c r="S382" s="122"/>
      <c r="T382" s="122"/>
      <c r="U382" s="122"/>
      <c r="V382" s="122"/>
      <c r="W382" s="122"/>
      <c r="X382" s="122"/>
      <c r="Y382" s="123"/>
    </row>
    <row r="383" spans="1:25" customFormat="1" x14ac:dyDescent="0.25">
      <c r="A383" s="44" t="s">
        <v>178</v>
      </c>
      <c r="B383" s="20"/>
      <c r="C383" s="104"/>
      <c r="D383" s="45"/>
      <c r="E383" s="45"/>
      <c r="F383" s="45"/>
      <c r="G383" s="45"/>
      <c r="H383" s="45"/>
      <c r="I383" s="45"/>
      <c r="J383" s="24"/>
      <c r="K383" s="75"/>
      <c r="L383" s="75"/>
      <c r="M383" s="75"/>
      <c r="N383" s="77"/>
      <c r="O383" s="77"/>
      <c r="P383" s="77"/>
      <c r="Q383" s="77"/>
      <c r="R383" s="24"/>
      <c r="S383" s="122"/>
      <c r="T383" s="122"/>
      <c r="U383" s="122"/>
      <c r="V383" s="122"/>
      <c r="W383" s="122"/>
      <c r="X383" s="122"/>
      <c r="Y383" s="123"/>
    </row>
    <row r="384" spans="1:25" customFormat="1" x14ac:dyDescent="0.25">
      <c r="A384" s="26">
        <v>3053</v>
      </c>
      <c r="B384" s="16" t="s">
        <v>110</v>
      </c>
      <c r="C384" s="104"/>
      <c r="D384" s="45"/>
      <c r="E384" s="103">
        <v>35</v>
      </c>
      <c r="F384" s="103">
        <v>35</v>
      </c>
      <c r="G384" s="103">
        <v>35</v>
      </c>
      <c r="H384" s="103">
        <v>35</v>
      </c>
      <c r="I384" s="103">
        <v>35</v>
      </c>
      <c r="J384" s="24"/>
      <c r="K384" s="75"/>
      <c r="L384" s="75">
        <v>116</v>
      </c>
      <c r="M384" s="75">
        <v>116</v>
      </c>
      <c r="N384" s="76">
        <v>111</v>
      </c>
      <c r="O384" s="76">
        <v>106</v>
      </c>
      <c r="P384" s="76">
        <v>101</v>
      </c>
      <c r="Q384" s="76">
        <v>96</v>
      </c>
      <c r="R384" s="24"/>
      <c r="S384" s="122"/>
      <c r="T384" s="122">
        <f t="shared" si="94"/>
        <v>4060</v>
      </c>
      <c r="U384" s="122">
        <f t="shared" si="95"/>
        <v>4060</v>
      </c>
      <c r="V384" s="122">
        <f t="shared" si="96"/>
        <v>3885</v>
      </c>
      <c r="W384" s="122">
        <f t="shared" si="97"/>
        <v>3710</v>
      </c>
      <c r="X384" s="122">
        <f t="shared" si="98"/>
        <v>3535</v>
      </c>
      <c r="Y384" s="123">
        <f t="shared" si="99"/>
        <v>3360</v>
      </c>
    </row>
    <row r="385" spans="1:25" customFormat="1" x14ac:dyDescent="0.25">
      <c r="A385" s="26">
        <v>3451</v>
      </c>
      <c r="B385" s="16" t="s">
        <v>111</v>
      </c>
      <c r="C385" s="104"/>
      <c r="D385" s="45"/>
      <c r="E385" s="103">
        <v>0</v>
      </c>
      <c r="F385" s="103">
        <v>0</v>
      </c>
      <c r="G385" s="103">
        <v>0</v>
      </c>
      <c r="H385" s="103">
        <v>0</v>
      </c>
      <c r="I385" s="103">
        <v>0</v>
      </c>
      <c r="J385" s="24"/>
      <c r="K385" s="75"/>
      <c r="L385" s="75">
        <v>1</v>
      </c>
      <c r="M385" s="75">
        <v>1</v>
      </c>
      <c r="N385" s="76">
        <v>1</v>
      </c>
      <c r="O385" s="76">
        <v>1</v>
      </c>
      <c r="P385" s="76">
        <v>1</v>
      </c>
      <c r="Q385" s="76">
        <v>1</v>
      </c>
      <c r="R385" s="24"/>
      <c r="S385" s="122"/>
      <c r="T385" s="122">
        <f t="shared" si="94"/>
        <v>0</v>
      </c>
      <c r="U385" s="122">
        <f t="shared" si="95"/>
        <v>0</v>
      </c>
      <c r="V385" s="122">
        <f t="shared" si="96"/>
        <v>0</v>
      </c>
      <c r="W385" s="122">
        <f t="shared" si="97"/>
        <v>0</v>
      </c>
      <c r="X385" s="122">
        <f t="shared" si="98"/>
        <v>0</v>
      </c>
      <c r="Y385" s="123">
        <f t="shared" si="99"/>
        <v>0</v>
      </c>
    </row>
    <row r="386" spans="1:25" customFormat="1" x14ac:dyDescent="0.25">
      <c r="A386" s="26">
        <v>3454</v>
      </c>
      <c r="B386" s="16" t="s">
        <v>112</v>
      </c>
      <c r="C386" s="104"/>
      <c r="D386" s="45"/>
      <c r="E386" s="103">
        <v>375</v>
      </c>
      <c r="F386" s="103">
        <v>375</v>
      </c>
      <c r="G386" s="103">
        <v>375</v>
      </c>
      <c r="H386" s="103">
        <v>375</v>
      </c>
      <c r="I386" s="103">
        <v>375</v>
      </c>
      <c r="J386" s="24"/>
      <c r="K386" s="75"/>
      <c r="L386" s="75">
        <v>51</v>
      </c>
      <c r="M386" s="75">
        <v>51</v>
      </c>
      <c r="N386" s="76">
        <v>50</v>
      </c>
      <c r="O386" s="76">
        <v>49</v>
      </c>
      <c r="P386" s="76">
        <v>48</v>
      </c>
      <c r="Q386" s="76">
        <v>48</v>
      </c>
      <c r="R386" s="24"/>
      <c r="S386" s="122"/>
      <c r="T386" s="122">
        <f t="shared" si="94"/>
        <v>19125</v>
      </c>
      <c r="U386" s="122">
        <f t="shared" si="95"/>
        <v>19125</v>
      </c>
      <c r="V386" s="122">
        <f t="shared" si="96"/>
        <v>18750</v>
      </c>
      <c r="W386" s="122">
        <f t="shared" si="97"/>
        <v>18375</v>
      </c>
      <c r="X386" s="122">
        <f t="shared" si="98"/>
        <v>18000</v>
      </c>
      <c r="Y386" s="123">
        <f t="shared" si="99"/>
        <v>18000</v>
      </c>
    </row>
    <row r="387" spans="1:25" customFormat="1" x14ac:dyDescent="0.25">
      <c r="A387" s="26">
        <v>3462</v>
      </c>
      <c r="B387" s="16" t="s">
        <v>118</v>
      </c>
      <c r="C387" s="104"/>
      <c r="D387" s="45"/>
      <c r="E387" s="103">
        <v>105</v>
      </c>
      <c r="F387" s="103">
        <v>105</v>
      </c>
      <c r="G387" s="103">
        <v>105</v>
      </c>
      <c r="H387" s="103">
        <v>105</v>
      </c>
      <c r="I387" s="103">
        <v>105</v>
      </c>
      <c r="J387" s="24"/>
      <c r="K387" s="75"/>
      <c r="L387" s="75">
        <v>172</v>
      </c>
      <c r="M387" s="75">
        <v>172</v>
      </c>
      <c r="N387" s="76">
        <v>180</v>
      </c>
      <c r="O387" s="76">
        <v>189</v>
      </c>
      <c r="P387" s="76">
        <v>199</v>
      </c>
      <c r="Q387" s="76">
        <v>209</v>
      </c>
      <c r="R387" s="24"/>
      <c r="S387" s="122"/>
      <c r="T387" s="122">
        <f t="shared" si="94"/>
        <v>18060</v>
      </c>
      <c r="U387" s="122">
        <f t="shared" si="95"/>
        <v>18060</v>
      </c>
      <c r="V387" s="122">
        <f t="shared" si="96"/>
        <v>18900</v>
      </c>
      <c r="W387" s="122">
        <f t="shared" si="97"/>
        <v>19845</v>
      </c>
      <c r="X387" s="122">
        <f t="shared" si="98"/>
        <v>20895</v>
      </c>
      <c r="Y387" s="123">
        <f t="shared" si="99"/>
        <v>21945</v>
      </c>
    </row>
    <row r="388" spans="1:25" customFormat="1" x14ac:dyDescent="0.25">
      <c r="A388" s="26">
        <v>3463</v>
      </c>
      <c r="B388" s="16" t="s">
        <v>119</v>
      </c>
      <c r="C388" s="104"/>
      <c r="D388" s="45"/>
      <c r="E388" s="103">
        <v>55</v>
      </c>
      <c r="F388" s="103">
        <v>55</v>
      </c>
      <c r="G388" s="103">
        <v>55</v>
      </c>
      <c r="H388" s="103">
        <v>55</v>
      </c>
      <c r="I388" s="103">
        <v>55</v>
      </c>
      <c r="J388" s="24"/>
      <c r="K388" s="75"/>
      <c r="L388" s="75">
        <v>438</v>
      </c>
      <c r="M388" s="75">
        <v>438</v>
      </c>
      <c r="N388" s="76">
        <v>512</v>
      </c>
      <c r="O388" s="76">
        <v>597</v>
      </c>
      <c r="P388" s="76">
        <v>697</v>
      </c>
      <c r="Q388" s="76">
        <v>813</v>
      </c>
      <c r="R388" s="24"/>
      <c r="S388" s="122"/>
      <c r="T388" s="122">
        <f t="shared" si="94"/>
        <v>24090</v>
      </c>
      <c r="U388" s="122">
        <f t="shared" si="95"/>
        <v>24090</v>
      </c>
      <c r="V388" s="122">
        <f t="shared" si="96"/>
        <v>28160</v>
      </c>
      <c r="W388" s="122">
        <f t="shared" si="97"/>
        <v>32835</v>
      </c>
      <c r="X388" s="122">
        <f t="shared" si="98"/>
        <v>38335</v>
      </c>
      <c r="Y388" s="123">
        <f t="shared" si="99"/>
        <v>44715</v>
      </c>
    </row>
    <row r="389" spans="1:25" customFormat="1" x14ac:dyDescent="0.25">
      <c r="A389" s="26">
        <v>3464</v>
      </c>
      <c r="B389" s="16" t="s">
        <v>120</v>
      </c>
      <c r="C389" s="104"/>
      <c r="D389" s="45"/>
      <c r="E389" s="103">
        <v>35</v>
      </c>
      <c r="F389" s="103">
        <v>35</v>
      </c>
      <c r="G389" s="103">
        <v>35</v>
      </c>
      <c r="H389" s="103">
        <v>35</v>
      </c>
      <c r="I389" s="103">
        <v>35</v>
      </c>
      <c r="J389" s="24"/>
      <c r="K389" s="75"/>
      <c r="L389" s="75">
        <v>861</v>
      </c>
      <c r="M389" s="75">
        <v>861</v>
      </c>
      <c r="N389" s="76">
        <v>738</v>
      </c>
      <c r="O389" s="76">
        <v>514</v>
      </c>
      <c r="P389" s="76">
        <v>438</v>
      </c>
      <c r="Q389" s="76">
        <v>375</v>
      </c>
      <c r="R389" s="24"/>
      <c r="S389" s="122"/>
      <c r="T389" s="122">
        <f t="shared" si="94"/>
        <v>30135</v>
      </c>
      <c r="U389" s="122">
        <f t="shared" si="95"/>
        <v>30135</v>
      </c>
      <c r="V389" s="122">
        <f t="shared" si="96"/>
        <v>25830</v>
      </c>
      <c r="W389" s="122">
        <f t="shared" si="97"/>
        <v>17990</v>
      </c>
      <c r="X389" s="122">
        <f t="shared" si="98"/>
        <v>15330</v>
      </c>
      <c r="Y389" s="123">
        <f t="shared" si="99"/>
        <v>13125</v>
      </c>
    </row>
    <row r="390" spans="1:25" customFormat="1" x14ac:dyDescent="0.25">
      <c r="A390" s="26">
        <v>3802</v>
      </c>
      <c r="B390" s="16" t="s">
        <v>121</v>
      </c>
      <c r="C390" s="104"/>
      <c r="D390" s="45"/>
      <c r="E390" s="103">
        <v>240</v>
      </c>
      <c r="F390" s="103">
        <v>240</v>
      </c>
      <c r="G390" s="103">
        <v>240</v>
      </c>
      <c r="H390" s="103">
        <v>240</v>
      </c>
      <c r="I390" s="103">
        <v>240</v>
      </c>
      <c r="J390" s="24"/>
      <c r="K390" s="75"/>
      <c r="L390" s="75">
        <v>14</v>
      </c>
      <c r="M390" s="75">
        <v>14</v>
      </c>
      <c r="N390" s="75">
        <v>14</v>
      </c>
      <c r="O390" s="75">
        <v>14</v>
      </c>
      <c r="P390" s="75">
        <v>14</v>
      </c>
      <c r="Q390" s="75">
        <v>15</v>
      </c>
      <c r="R390" s="24"/>
      <c r="S390" s="122"/>
      <c r="T390" s="122">
        <f t="shared" si="94"/>
        <v>3360</v>
      </c>
      <c r="U390" s="122">
        <f t="shared" si="95"/>
        <v>3360</v>
      </c>
      <c r="V390" s="122">
        <f t="shared" si="96"/>
        <v>3360</v>
      </c>
      <c r="W390" s="122">
        <f t="shared" si="97"/>
        <v>3360</v>
      </c>
      <c r="X390" s="122">
        <f t="shared" si="98"/>
        <v>3360</v>
      </c>
      <c r="Y390" s="123">
        <f t="shared" si="99"/>
        <v>3600</v>
      </c>
    </row>
    <row r="391" spans="1:25" customFormat="1" x14ac:dyDescent="0.25">
      <c r="A391" s="26">
        <v>3806</v>
      </c>
      <c r="B391" s="16" t="s">
        <v>124</v>
      </c>
      <c r="C391" s="104"/>
      <c r="D391" s="45"/>
      <c r="E391" s="103">
        <v>50</v>
      </c>
      <c r="F391" s="103">
        <v>50</v>
      </c>
      <c r="G391" s="103">
        <v>50</v>
      </c>
      <c r="H391" s="103">
        <v>50</v>
      </c>
      <c r="I391" s="103">
        <v>50</v>
      </c>
      <c r="J391" s="24"/>
      <c r="K391" s="75"/>
      <c r="L391" s="75">
        <v>6725</v>
      </c>
      <c r="M391" s="75">
        <v>6725</v>
      </c>
      <c r="N391" s="76">
        <v>6981</v>
      </c>
      <c r="O391" s="76">
        <v>7247</v>
      </c>
      <c r="P391" s="76">
        <v>7523</v>
      </c>
      <c r="Q391" s="76">
        <v>7810</v>
      </c>
      <c r="R391" s="24"/>
      <c r="S391" s="122"/>
      <c r="T391" s="122">
        <f t="shared" si="94"/>
        <v>336250</v>
      </c>
      <c r="U391" s="122">
        <f t="shared" si="95"/>
        <v>336250</v>
      </c>
      <c r="V391" s="122">
        <f t="shared" si="96"/>
        <v>349050</v>
      </c>
      <c r="W391" s="122">
        <f t="shared" si="97"/>
        <v>362350</v>
      </c>
      <c r="X391" s="122">
        <f t="shared" si="98"/>
        <v>376150</v>
      </c>
      <c r="Y391" s="123">
        <f t="shared" si="99"/>
        <v>390500</v>
      </c>
    </row>
    <row r="392" spans="1:25" customFormat="1" x14ac:dyDescent="0.25">
      <c r="A392" s="26">
        <v>3812</v>
      </c>
      <c r="B392" s="16" t="s">
        <v>127</v>
      </c>
      <c r="C392" s="104"/>
      <c r="D392" s="45"/>
      <c r="E392" s="103">
        <f>0.5*E373</f>
        <v>4735</v>
      </c>
      <c r="F392" s="103">
        <f>0.5*F373</f>
        <v>4735</v>
      </c>
      <c r="G392" s="103">
        <f>0.5*G373</f>
        <v>4735</v>
      </c>
      <c r="H392" s="103">
        <f>0.5*H373</f>
        <v>4735</v>
      </c>
      <c r="I392" s="103">
        <f>0.5*I373</f>
        <v>4735</v>
      </c>
      <c r="J392" s="24"/>
      <c r="K392" s="75"/>
      <c r="L392" s="75">
        <v>48</v>
      </c>
      <c r="M392" s="75">
        <v>48</v>
      </c>
      <c r="N392" s="75">
        <v>48</v>
      </c>
      <c r="O392" s="75">
        <v>48</v>
      </c>
      <c r="P392" s="75">
        <v>48</v>
      </c>
      <c r="Q392" s="75">
        <v>48</v>
      </c>
      <c r="R392" s="24"/>
      <c r="S392" s="122"/>
      <c r="T392" s="122">
        <f t="shared" si="94"/>
        <v>227280</v>
      </c>
      <c r="U392" s="122">
        <f t="shared" si="95"/>
        <v>227280</v>
      </c>
      <c r="V392" s="122">
        <f t="shared" si="96"/>
        <v>227280</v>
      </c>
      <c r="W392" s="122">
        <f t="shared" si="97"/>
        <v>227280</v>
      </c>
      <c r="X392" s="122">
        <f t="shared" si="98"/>
        <v>227280</v>
      </c>
      <c r="Y392" s="123">
        <f t="shared" si="99"/>
        <v>227280</v>
      </c>
    </row>
    <row r="393" spans="1:25" customFormat="1" x14ac:dyDescent="0.25">
      <c r="A393" s="46" t="s">
        <v>192</v>
      </c>
      <c r="B393" s="22" t="s">
        <v>186</v>
      </c>
      <c r="C393" s="104"/>
      <c r="D393" s="45"/>
      <c r="E393" s="45">
        <v>515</v>
      </c>
      <c r="F393" s="45">
        <v>515</v>
      </c>
      <c r="G393" s="45">
        <v>515</v>
      </c>
      <c r="H393" s="45">
        <v>515</v>
      </c>
      <c r="I393" s="45">
        <v>515</v>
      </c>
      <c r="J393" s="24"/>
      <c r="K393" s="75"/>
      <c r="L393" s="75">
        <v>50</v>
      </c>
      <c r="M393" s="75">
        <v>50</v>
      </c>
      <c r="N393" s="77">
        <v>50</v>
      </c>
      <c r="O393" s="77">
        <v>50</v>
      </c>
      <c r="P393" s="77">
        <v>50</v>
      </c>
      <c r="Q393" s="77">
        <v>50</v>
      </c>
      <c r="R393" s="24"/>
      <c r="S393" s="122"/>
      <c r="T393" s="122">
        <f>L393*E393</f>
        <v>25750</v>
      </c>
      <c r="U393" s="122">
        <f>T393+S393</f>
        <v>25750</v>
      </c>
      <c r="V393" s="122">
        <f>N393*F393</f>
        <v>25750</v>
      </c>
      <c r="W393" s="122">
        <f>O393*G393</f>
        <v>25750</v>
      </c>
      <c r="X393" s="122">
        <f>P393*H393</f>
        <v>25750</v>
      </c>
      <c r="Y393" s="123">
        <f>Q393*I393</f>
        <v>25750</v>
      </c>
    </row>
    <row r="394" spans="1:25" customFormat="1" x14ac:dyDescent="0.25">
      <c r="A394" s="26" t="s">
        <v>192</v>
      </c>
      <c r="B394" s="16" t="s">
        <v>210</v>
      </c>
      <c r="C394" s="104"/>
      <c r="D394" s="45"/>
      <c r="E394" s="45">
        <v>1150</v>
      </c>
      <c r="F394" s="45">
        <v>1150</v>
      </c>
      <c r="G394" s="45">
        <v>1150</v>
      </c>
      <c r="H394" s="45">
        <v>1150</v>
      </c>
      <c r="I394" s="45">
        <v>1150</v>
      </c>
      <c r="J394" s="24"/>
      <c r="K394" s="75"/>
      <c r="L394" s="75">
        <v>5</v>
      </c>
      <c r="M394" s="75">
        <v>5</v>
      </c>
      <c r="N394" s="77">
        <v>5</v>
      </c>
      <c r="O394" s="77">
        <v>5</v>
      </c>
      <c r="P394" s="77">
        <v>5</v>
      </c>
      <c r="Q394" s="77">
        <v>5</v>
      </c>
      <c r="R394" s="24"/>
      <c r="S394" s="122"/>
      <c r="T394" s="122">
        <f t="shared" ref="T394:T399" si="108">L394*E394</f>
        <v>5750</v>
      </c>
      <c r="U394" s="122">
        <f t="shared" ref="U394:U399" si="109">T394+S394</f>
        <v>5750</v>
      </c>
      <c r="V394" s="122">
        <f t="shared" ref="V394:V399" si="110">N394*F394</f>
        <v>5750</v>
      </c>
      <c r="W394" s="122">
        <f t="shared" ref="W394:W399" si="111">O394*G394</f>
        <v>5750</v>
      </c>
      <c r="X394" s="122">
        <f t="shared" ref="X394:X399" si="112">P394*H394</f>
        <v>5750</v>
      </c>
      <c r="Y394" s="123">
        <f t="shared" ref="Y394:Y399" si="113">Q394*I394</f>
        <v>5750</v>
      </c>
    </row>
    <row r="395" spans="1:25" customFormat="1" x14ac:dyDescent="0.25">
      <c r="A395" s="26" t="s">
        <v>192</v>
      </c>
      <c r="B395" s="16" t="s">
        <v>211</v>
      </c>
      <c r="C395" s="104"/>
      <c r="D395" s="45"/>
      <c r="E395" s="45">
        <v>-3585</v>
      </c>
      <c r="F395" s="45">
        <v>-3585</v>
      </c>
      <c r="G395" s="45">
        <v>-3585</v>
      </c>
      <c r="H395" s="45">
        <v>-3585</v>
      </c>
      <c r="I395" s="45">
        <v>-3585</v>
      </c>
      <c r="J395" s="24"/>
      <c r="K395" s="75"/>
      <c r="L395" s="75">
        <v>5</v>
      </c>
      <c r="M395" s="75">
        <v>5</v>
      </c>
      <c r="N395" s="77">
        <v>5</v>
      </c>
      <c r="O395" s="77">
        <v>5</v>
      </c>
      <c r="P395" s="77">
        <v>5</v>
      </c>
      <c r="Q395" s="77">
        <v>5</v>
      </c>
      <c r="R395" s="24"/>
      <c r="S395" s="122"/>
      <c r="T395" s="122">
        <f t="shared" si="108"/>
        <v>-17925</v>
      </c>
      <c r="U395" s="122">
        <f t="shared" si="109"/>
        <v>-17925</v>
      </c>
      <c r="V395" s="122">
        <f t="shared" si="110"/>
        <v>-17925</v>
      </c>
      <c r="W395" s="122">
        <f t="shared" si="111"/>
        <v>-17925</v>
      </c>
      <c r="X395" s="122">
        <f t="shared" si="112"/>
        <v>-17925</v>
      </c>
      <c r="Y395" s="123">
        <f t="shared" si="113"/>
        <v>-17925</v>
      </c>
    </row>
    <row r="396" spans="1:25" customFormat="1" x14ac:dyDescent="0.25">
      <c r="A396" s="46" t="s">
        <v>192</v>
      </c>
      <c r="B396" s="22" t="s">
        <v>181</v>
      </c>
      <c r="C396" s="104"/>
      <c r="D396" s="45"/>
      <c r="E396" s="45">
        <v>1370</v>
      </c>
      <c r="F396" s="45">
        <v>1370</v>
      </c>
      <c r="G396" s="45">
        <v>1370</v>
      </c>
      <c r="H396" s="45">
        <v>1370</v>
      </c>
      <c r="I396" s="45">
        <v>1370</v>
      </c>
      <c r="J396" s="24"/>
      <c r="K396" s="75"/>
      <c r="L396" s="75">
        <v>90</v>
      </c>
      <c r="M396" s="75">
        <v>90</v>
      </c>
      <c r="N396" s="77">
        <v>90</v>
      </c>
      <c r="O396" s="77">
        <v>90</v>
      </c>
      <c r="P396" s="77">
        <v>90</v>
      </c>
      <c r="Q396" s="77">
        <v>90</v>
      </c>
      <c r="R396" s="24"/>
      <c r="S396" s="122"/>
      <c r="T396" s="122">
        <f t="shared" si="108"/>
        <v>123300</v>
      </c>
      <c r="U396" s="122">
        <f t="shared" si="109"/>
        <v>123300</v>
      </c>
      <c r="V396" s="122">
        <f t="shared" si="110"/>
        <v>123300</v>
      </c>
      <c r="W396" s="122">
        <f t="shared" si="111"/>
        <v>123300</v>
      </c>
      <c r="X396" s="122">
        <f t="shared" si="112"/>
        <v>123300</v>
      </c>
      <c r="Y396" s="123">
        <f t="shared" si="113"/>
        <v>123300</v>
      </c>
    </row>
    <row r="397" spans="1:25" customFormat="1" x14ac:dyDescent="0.25">
      <c r="A397" s="46" t="s">
        <v>192</v>
      </c>
      <c r="B397" s="22" t="s">
        <v>182</v>
      </c>
      <c r="C397" s="104"/>
      <c r="D397" s="45"/>
      <c r="E397" s="45">
        <v>4300</v>
      </c>
      <c r="F397" s="45">
        <v>4300</v>
      </c>
      <c r="G397" s="45">
        <v>4300</v>
      </c>
      <c r="H397" s="45">
        <v>4300</v>
      </c>
      <c r="I397" s="45">
        <v>4300</v>
      </c>
      <c r="J397" s="24"/>
      <c r="K397" s="75"/>
      <c r="L397" s="75">
        <v>14</v>
      </c>
      <c r="M397" s="75">
        <v>14</v>
      </c>
      <c r="N397" s="77">
        <v>14</v>
      </c>
      <c r="O397" s="77">
        <v>14</v>
      </c>
      <c r="P397" s="77">
        <v>14</v>
      </c>
      <c r="Q397" s="77">
        <v>14</v>
      </c>
      <c r="R397" s="24"/>
      <c r="S397" s="122"/>
      <c r="T397" s="122">
        <f t="shared" si="108"/>
        <v>60200</v>
      </c>
      <c r="U397" s="122">
        <f t="shared" si="109"/>
        <v>60200</v>
      </c>
      <c r="V397" s="122">
        <f t="shared" si="110"/>
        <v>60200</v>
      </c>
      <c r="W397" s="122">
        <f t="shared" si="111"/>
        <v>60200</v>
      </c>
      <c r="X397" s="122">
        <f t="shared" si="112"/>
        <v>60200</v>
      </c>
      <c r="Y397" s="123">
        <f t="shared" si="113"/>
        <v>60200</v>
      </c>
    </row>
    <row r="398" spans="1:25" customFormat="1" x14ac:dyDescent="0.25">
      <c r="A398" s="46" t="s">
        <v>192</v>
      </c>
      <c r="B398" s="22" t="s">
        <v>194</v>
      </c>
      <c r="C398" s="104"/>
      <c r="D398" s="45"/>
      <c r="E398" s="45">
        <v>45</v>
      </c>
      <c r="F398" s="45">
        <v>45</v>
      </c>
      <c r="G398" s="45">
        <v>45</v>
      </c>
      <c r="H398" s="45">
        <v>45</v>
      </c>
      <c r="I398" s="45">
        <v>45</v>
      </c>
      <c r="J398" s="24"/>
      <c r="K398" s="75"/>
      <c r="L398" s="75">
        <v>1</v>
      </c>
      <c r="M398" s="75">
        <v>1</v>
      </c>
      <c r="N398" s="77">
        <v>1</v>
      </c>
      <c r="O398" s="77">
        <v>1</v>
      </c>
      <c r="P398" s="77">
        <v>1</v>
      </c>
      <c r="Q398" s="77">
        <v>1</v>
      </c>
      <c r="R398" s="24"/>
      <c r="S398" s="122"/>
      <c r="T398" s="122">
        <f t="shared" si="108"/>
        <v>45</v>
      </c>
      <c r="U398" s="122">
        <f t="shared" si="109"/>
        <v>45</v>
      </c>
      <c r="V398" s="122">
        <f t="shared" si="110"/>
        <v>45</v>
      </c>
      <c r="W398" s="122">
        <f t="shared" si="111"/>
        <v>45</v>
      </c>
      <c r="X398" s="122">
        <f t="shared" si="112"/>
        <v>45</v>
      </c>
      <c r="Y398" s="123">
        <f t="shared" si="113"/>
        <v>45</v>
      </c>
    </row>
    <row r="399" spans="1:25" customFormat="1" x14ac:dyDescent="0.25">
      <c r="A399" s="46" t="s">
        <v>192</v>
      </c>
      <c r="B399" s="22" t="s">
        <v>195</v>
      </c>
      <c r="C399" s="104"/>
      <c r="D399" s="45"/>
      <c r="E399" s="45">
        <v>75</v>
      </c>
      <c r="F399" s="45">
        <v>75</v>
      </c>
      <c r="G399" s="45">
        <v>75</v>
      </c>
      <c r="H399" s="45">
        <v>75</v>
      </c>
      <c r="I399" s="45">
        <v>75</v>
      </c>
      <c r="J399" s="24"/>
      <c r="K399" s="75"/>
      <c r="L399" s="75">
        <v>0</v>
      </c>
      <c r="M399" s="75">
        <v>0</v>
      </c>
      <c r="N399" s="77">
        <v>0</v>
      </c>
      <c r="O399" s="77">
        <v>0</v>
      </c>
      <c r="P399" s="77">
        <v>0</v>
      </c>
      <c r="Q399" s="77">
        <v>0</v>
      </c>
      <c r="R399" s="24"/>
      <c r="S399" s="122"/>
      <c r="T399" s="122">
        <f t="shared" si="108"/>
        <v>0</v>
      </c>
      <c r="U399" s="122">
        <f t="shared" si="109"/>
        <v>0</v>
      </c>
      <c r="V399" s="122">
        <f t="shared" si="110"/>
        <v>0</v>
      </c>
      <c r="W399" s="122">
        <f t="shared" si="111"/>
        <v>0</v>
      </c>
      <c r="X399" s="122">
        <f t="shared" si="112"/>
        <v>0</v>
      </c>
      <c r="Y399" s="123">
        <f t="shared" si="113"/>
        <v>0</v>
      </c>
    </row>
    <row r="400" spans="1:25" customFormat="1" x14ac:dyDescent="0.25">
      <c r="A400" s="27" t="s">
        <v>178</v>
      </c>
      <c r="B400" s="20"/>
      <c r="C400" s="104"/>
      <c r="D400" s="45"/>
      <c r="E400" s="45"/>
      <c r="F400" s="45"/>
      <c r="G400" s="45"/>
      <c r="H400" s="45"/>
      <c r="I400" s="45"/>
      <c r="J400" s="24"/>
      <c r="K400" s="75"/>
      <c r="L400" s="75"/>
      <c r="M400" s="75"/>
      <c r="N400" s="77"/>
      <c r="O400" s="77"/>
      <c r="P400" s="77"/>
      <c r="Q400" s="77"/>
      <c r="R400" s="24"/>
      <c r="S400" s="122">
        <f t="shared" ref="S400:Y400" si="114">SUM(S384:S399)</f>
        <v>0</v>
      </c>
      <c r="T400" s="122">
        <f t="shared" si="114"/>
        <v>859480</v>
      </c>
      <c r="U400" s="122">
        <f t="shared" si="114"/>
        <v>859480</v>
      </c>
      <c r="V400" s="122">
        <f t="shared" si="114"/>
        <v>872335</v>
      </c>
      <c r="W400" s="122">
        <f t="shared" si="114"/>
        <v>882865</v>
      </c>
      <c r="X400" s="122">
        <f t="shared" si="114"/>
        <v>900005</v>
      </c>
      <c r="Y400" s="123">
        <f t="shared" si="114"/>
        <v>919645</v>
      </c>
    </row>
    <row r="401" spans="1:25" customFormat="1" ht="12.6" thickBot="1" x14ac:dyDescent="0.3">
      <c r="A401" s="37" t="s">
        <v>10</v>
      </c>
      <c r="B401" s="55"/>
      <c r="C401" s="105"/>
      <c r="D401" s="106"/>
      <c r="E401" s="106"/>
      <c r="F401" s="106"/>
      <c r="G401" s="106"/>
      <c r="H401" s="106"/>
      <c r="I401" s="106"/>
      <c r="J401" s="49"/>
      <c r="K401" s="86"/>
      <c r="L401" s="86"/>
      <c r="M401" s="86"/>
      <c r="N401" s="87"/>
      <c r="O401" s="87"/>
      <c r="P401" s="87"/>
      <c r="Q401" s="87"/>
      <c r="R401" s="49"/>
      <c r="S401" s="125">
        <f t="shared" ref="S401:Y401" si="115">S362+S381+S400</f>
        <v>31695727</v>
      </c>
      <c r="T401" s="125">
        <f t="shared" si="115"/>
        <v>37793963</v>
      </c>
      <c r="U401" s="125">
        <f t="shared" si="115"/>
        <v>69489690</v>
      </c>
      <c r="V401" s="125">
        <f t="shared" si="115"/>
        <v>74392600</v>
      </c>
      <c r="W401" s="125">
        <f t="shared" si="115"/>
        <v>75168810</v>
      </c>
      <c r="X401" s="125">
        <f t="shared" si="115"/>
        <v>78558390</v>
      </c>
      <c r="Y401" s="126">
        <f t="shared" si="115"/>
        <v>82078460</v>
      </c>
    </row>
    <row r="402" spans="1:25" customFormat="1" x14ac:dyDescent="0.25">
      <c r="A402" s="59"/>
      <c r="B402" s="57"/>
      <c r="C402" s="107"/>
      <c r="D402" s="108"/>
      <c r="E402" s="108"/>
      <c r="F402" s="108"/>
      <c r="G402" s="108"/>
      <c r="H402" s="108"/>
      <c r="I402" s="108"/>
      <c r="J402" s="58"/>
      <c r="K402" s="88"/>
      <c r="L402" s="88"/>
      <c r="M402" s="88"/>
      <c r="N402" s="99"/>
      <c r="O402" s="99"/>
      <c r="P402" s="99"/>
      <c r="Q402" s="99"/>
      <c r="R402" s="58"/>
      <c r="S402" s="127"/>
      <c r="T402" s="127"/>
      <c r="U402" s="127"/>
      <c r="V402" s="127"/>
      <c r="W402" s="127"/>
      <c r="X402" s="127"/>
      <c r="Y402" s="128"/>
    </row>
    <row r="403" spans="1:25" customFormat="1" x14ac:dyDescent="0.25">
      <c r="A403" s="33" t="s">
        <v>132</v>
      </c>
      <c r="B403" s="34"/>
      <c r="C403" s="102"/>
      <c r="D403" s="103"/>
      <c r="E403" s="103"/>
      <c r="F403" s="103"/>
      <c r="G403" s="103"/>
      <c r="H403" s="103"/>
      <c r="I403" s="103"/>
      <c r="J403" s="24"/>
      <c r="K403" s="75"/>
      <c r="L403" s="75"/>
      <c r="M403" s="75"/>
      <c r="N403" s="89"/>
      <c r="O403" s="89"/>
      <c r="P403" s="89"/>
      <c r="Q403" s="89"/>
      <c r="R403" s="24"/>
      <c r="S403" s="122"/>
      <c r="T403" s="122"/>
      <c r="U403" s="122"/>
      <c r="V403" s="122"/>
      <c r="W403" s="122"/>
      <c r="X403" s="122"/>
      <c r="Y403" s="123"/>
    </row>
    <row r="404" spans="1:25" customFormat="1" x14ac:dyDescent="0.25">
      <c r="A404" s="25">
        <v>9001</v>
      </c>
      <c r="B404" s="16" t="s">
        <v>133</v>
      </c>
      <c r="C404" s="104">
        <v>40</v>
      </c>
      <c r="D404" s="45">
        <v>40</v>
      </c>
      <c r="E404" s="45">
        <v>40</v>
      </c>
      <c r="F404" s="45">
        <v>40</v>
      </c>
      <c r="G404" s="45">
        <v>40</v>
      </c>
      <c r="H404" s="45">
        <v>40</v>
      </c>
      <c r="I404" s="45">
        <v>40</v>
      </c>
      <c r="J404" s="24"/>
      <c r="K404" s="75">
        <v>1787</v>
      </c>
      <c r="L404" s="75">
        <v>1787</v>
      </c>
      <c r="M404" s="75">
        <v>3574</v>
      </c>
      <c r="N404" s="76">
        <v>3730</v>
      </c>
      <c r="O404" s="76">
        <v>3887</v>
      </c>
      <c r="P404" s="76">
        <v>4044</v>
      </c>
      <c r="Q404" s="76">
        <v>4201</v>
      </c>
      <c r="R404" s="24"/>
      <c r="S404" s="122">
        <f t="shared" ref="S404:S411" si="116">K404*D404</f>
        <v>71480</v>
      </c>
      <c r="T404" s="122">
        <f t="shared" si="94"/>
        <v>71480</v>
      </c>
      <c r="U404" s="122">
        <f t="shared" si="95"/>
        <v>142960</v>
      </c>
      <c r="V404" s="122">
        <f t="shared" si="96"/>
        <v>149200</v>
      </c>
      <c r="W404" s="122">
        <f t="shared" si="97"/>
        <v>155480</v>
      </c>
      <c r="X404" s="122">
        <f t="shared" si="98"/>
        <v>161760</v>
      </c>
      <c r="Y404" s="123">
        <f t="shared" si="99"/>
        <v>168040</v>
      </c>
    </row>
    <row r="405" spans="1:25" customFormat="1" x14ac:dyDescent="0.25">
      <c r="A405" s="25">
        <v>9010</v>
      </c>
      <c r="B405" s="16" t="s">
        <v>134</v>
      </c>
      <c r="C405" s="104">
        <v>200</v>
      </c>
      <c r="D405" s="45">
        <v>200</v>
      </c>
      <c r="E405" s="45">
        <v>220</v>
      </c>
      <c r="F405" s="45">
        <v>220</v>
      </c>
      <c r="G405" s="45">
        <v>220</v>
      </c>
      <c r="H405" s="45">
        <v>220</v>
      </c>
      <c r="I405" s="45">
        <v>220</v>
      </c>
      <c r="J405" s="24"/>
      <c r="K405" s="75">
        <v>1680</v>
      </c>
      <c r="L405" s="75">
        <v>1680</v>
      </c>
      <c r="M405" s="75">
        <v>3360</v>
      </c>
      <c r="N405" s="76">
        <v>3507</v>
      </c>
      <c r="O405" s="76">
        <v>3654</v>
      </c>
      <c r="P405" s="76">
        <v>3802</v>
      </c>
      <c r="Q405" s="76">
        <v>3950</v>
      </c>
      <c r="R405" s="24"/>
      <c r="S405" s="122">
        <f t="shared" si="116"/>
        <v>336000</v>
      </c>
      <c r="T405" s="122">
        <f t="shared" si="94"/>
        <v>369600</v>
      </c>
      <c r="U405" s="122">
        <f t="shared" si="95"/>
        <v>705600</v>
      </c>
      <c r="V405" s="122">
        <f t="shared" si="96"/>
        <v>771540</v>
      </c>
      <c r="W405" s="122">
        <f t="shared" si="97"/>
        <v>803880</v>
      </c>
      <c r="X405" s="122">
        <f t="shared" si="98"/>
        <v>836440</v>
      </c>
      <c r="Y405" s="123">
        <f t="shared" si="99"/>
        <v>869000</v>
      </c>
    </row>
    <row r="406" spans="1:25" customFormat="1" x14ac:dyDescent="0.25">
      <c r="A406" s="25">
        <v>9011</v>
      </c>
      <c r="B406" s="16" t="s">
        <v>135</v>
      </c>
      <c r="C406" s="104">
        <v>450</v>
      </c>
      <c r="D406" s="45">
        <v>450</v>
      </c>
      <c r="E406" s="45">
        <v>480</v>
      </c>
      <c r="F406" s="45">
        <v>480</v>
      </c>
      <c r="G406" s="45">
        <v>480</v>
      </c>
      <c r="H406" s="45">
        <v>480</v>
      </c>
      <c r="I406" s="45">
        <v>480</v>
      </c>
      <c r="J406" s="24"/>
      <c r="K406" s="75">
        <v>0</v>
      </c>
      <c r="L406" s="75">
        <v>0</v>
      </c>
      <c r="M406" s="75">
        <v>0</v>
      </c>
      <c r="N406" s="76">
        <v>0</v>
      </c>
      <c r="O406" s="76">
        <v>0</v>
      </c>
      <c r="P406" s="76">
        <v>0</v>
      </c>
      <c r="Q406" s="76">
        <v>0</v>
      </c>
      <c r="R406" s="24"/>
      <c r="S406" s="122">
        <f t="shared" si="116"/>
        <v>0</v>
      </c>
      <c r="T406" s="122">
        <f t="shared" si="94"/>
        <v>0</v>
      </c>
      <c r="U406" s="122">
        <f t="shared" si="95"/>
        <v>0</v>
      </c>
      <c r="V406" s="122">
        <f t="shared" si="96"/>
        <v>0</v>
      </c>
      <c r="W406" s="122">
        <f t="shared" si="97"/>
        <v>0</v>
      </c>
      <c r="X406" s="122">
        <f t="shared" si="98"/>
        <v>0</v>
      </c>
      <c r="Y406" s="123">
        <f t="shared" si="99"/>
        <v>0</v>
      </c>
    </row>
    <row r="407" spans="1:25" customFormat="1" x14ac:dyDescent="0.25">
      <c r="A407" s="25">
        <v>9003</v>
      </c>
      <c r="B407" s="16" t="s">
        <v>136</v>
      </c>
      <c r="C407" s="104">
        <v>100</v>
      </c>
      <c r="D407" s="45">
        <v>100</v>
      </c>
      <c r="E407" s="45">
        <v>100</v>
      </c>
      <c r="F407" s="45">
        <v>100</v>
      </c>
      <c r="G407" s="45">
        <v>100</v>
      </c>
      <c r="H407" s="45">
        <v>100</v>
      </c>
      <c r="I407" s="45">
        <v>100</v>
      </c>
      <c r="J407" s="24"/>
      <c r="K407" s="75">
        <v>1000</v>
      </c>
      <c r="L407" s="75">
        <v>1000</v>
      </c>
      <c r="M407" s="75">
        <v>2000</v>
      </c>
      <c r="N407" s="76">
        <v>2000</v>
      </c>
      <c r="O407" s="76">
        <v>2000</v>
      </c>
      <c r="P407" s="76">
        <v>2000</v>
      </c>
      <c r="Q407" s="76">
        <v>2000</v>
      </c>
      <c r="R407" s="24"/>
      <c r="S407" s="122">
        <f t="shared" si="116"/>
        <v>100000</v>
      </c>
      <c r="T407" s="122">
        <f t="shared" si="94"/>
        <v>100000</v>
      </c>
      <c r="U407" s="122">
        <f t="shared" si="95"/>
        <v>200000</v>
      </c>
      <c r="V407" s="122">
        <f t="shared" si="96"/>
        <v>200000</v>
      </c>
      <c r="W407" s="122">
        <f t="shared" si="97"/>
        <v>200000</v>
      </c>
      <c r="X407" s="122">
        <f t="shared" si="98"/>
        <v>200000</v>
      </c>
      <c r="Y407" s="123">
        <f t="shared" si="99"/>
        <v>200000</v>
      </c>
    </row>
    <row r="408" spans="1:25" customFormat="1" x14ac:dyDescent="0.25">
      <c r="A408" s="25">
        <v>9004</v>
      </c>
      <c r="B408" s="16" t="s">
        <v>137</v>
      </c>
      <c r="C408" s="104">
        <v>100</v>
      </c>
      <c r="D408" s="45">
        <v>100</v>
      </c>
      <c r="E408" s="45">
        <v>100</v>
      </c>
      <c r="F408" s="45">
        <v>100</v>
      </c>
      <c r="G408" s="45">
        <v>100</v>
      </c>
      <c r="H408" s="45">
        <v>100</v>
      </c>
      <c r="I408" s="45">
        <v>100</v>
      </c>
      <c r="J408" s="24"/>
      <c r="K408" s="75">
        <v>11</v>
      </c>
      <c r="L408" s="75">
        <v>11</v>
      </c>
      <c r="M408" s="75">
        <v>22</v>
      </c>
      <c r="N408" s="76">
        <v>22</v>
      </c>
      <c r="O408" s="76">
        <v>22</v>
      </c>
      <c r="P408" s="76">
        <v>22</v>
      </c>
      <c r="Q408" s="76">
        <v>22</v>
      </c>
      <c r="R408" s="24"/>
      <c r="S408" s="122">
        <f t="shared" si="116"/>
        <v>1100</v>
      </c>
      <c r="T408" s="122">
        <f t="shared" si="94"/>
        <v>1100</v>
      </c>
      <c r="U408" s="122">
        <f t="shared" si="95"/>
        <v>2200</v>
      </c>
      <c r="V408" s="122">
        <f t="shared" si="96"/>
        <v>2200</v>
      </c>
      <c r="W408" s="122">
        <f t="shared" si="97"/>
        <v>2200</v>
      </c>
      <c r="X408" s="122">
        <f t="shared" si="98"/>
        <v>2200</v>
      </c>
      <c r="Y408" s="123">
        <f t="shared" si="99"/>
        <v>2200</v>
      </c>
    </row>
    <row r="409" spans="1:25" customFormat="1" x14ac:dyDescent="0.25">
      <c r="A409" s="25">
        <v>9005</v>
      </c>
      <c r="B409" s="16" t="s">
        <v>138</v>
      </c>
      <c r="C409" s="104">
        <v>10</v>
      </c>
      <c r="D409" s="45">
        <v>10</v>
      </c>
      <c r="E409" s="45">
        <v>20</v>
      </c>
      <c r="F409" s="45">
        <v>20</v>
      </c>
      <c r="G409" s="45">
        <v>20</v>
      </c>
      <c r="H409" s="45">
        <v>20</v>
      </c>
      <c r="I409" s="45">
        <v>20</v>
      </c>
      <c r="J409" s="24"/>
      <c r="K409" s="75">
        <v>174</v>
      </c>
      <c r="L409" s="75">
        <v>174</v>
      </c>
      <c r="M409" s="75">
        <v>348</v>
      </c>
      <c r="N409" s="76">
        <v>348</v>
      </c>
      <c r="O409" s="76">
        <v>348</v>
      </c>
      <c r="P409" s="76">
        <v>348</v>
      </c>
      <c r="Q409" s="76">
        <v>348</v>
      </c>
      <c r="R409" s="24"/>
      <c r="S409" s="122">
        <f t="shared" si="116"/>
        <v>1740</v>
      </c>
      <c r="T409" s="122">
        <f t="shared" si="94"/>
        <v>3480</v>
      </c>
      <c r="U409" s="122">
        <f t="shared" si="95"/>
        <v>5220</v>
      </c>
      <c r="V409" s="122">
        <f t="shared" si="96"/>
        <v>6960</v>
      </c>
      <c r="W409" s="122">
        <f t="shared" si="97"/>
        <v>6960</v>
      </c>
      <c r="X409" s="122">
        <f t="shared" si="98"/>
        <v>6960</v>
      </c>
      <c r="Y409" s="123">
        <f t="shared" si="99"/>
        <v>6960</v>
      </c>
    </row>
    <row r="410" spans="1:25" customFormat="1" x14ac:dyDescent="0.25">
      <c r="A410" s="25">
        <v>9006</v>
      </c>
      <c r="B410" s="16" t="s">
        <v>139</v>
      </c>
      <c r="C410" s="104">
        <v>20</v>
      </c>
      <c r="D410" s="45">
        <v>20</v>
      </c>
      <c r="E410" s="45">
        <v>20</v>
      </c>
      <c r="F410" s="45">
        <v>20</v>
      </c>
      <c r="G410" s="45">
        <v>20</v>
      </c>
      <c r="H410" s="45">
        <v>20</v>
      </c>
      <c r="I410" s="45">
        <v>20</v>
      </c>
      <c r="J410" s="24"/>
      <c r="K410" s="75">
        <v>13</v>
      </c>
      <c r="L410" s="75">
        <v>13</v>
      </c>
      <c r="M410" s="75">
        <v>26</v>
      </c>
      <c r="N410" s="76">
        <v>25</v>
      </c>
      <c r="O410" s="76">
        <v>25</v>
      </c>
      <c r="P410" s="76">
        <v>25</v>
      </c>
      <c r="Q410" s="76">
        <v>25</v>
      </c>
      <c r="R410" s="24"/>
      <c r="S410" s="122">
        <f t="shared" si="116"/>
        <v>260</v>
      </c>
      <c r="T410" s="122">
        <f t="shared" si="94"/>
        <v>260</v>
      </c>
      <c r="U410" s="122">
        <f t="shared" si="95"/>
        <v>520</v>
      </c>
      <c r="V410" s="122">
        <f t="shared" si="96"/>
        <v>500</v>
      </c>
      <c r="W410" s="122">
        <f t="shared" si="97"/>
        <v>500</v>
      </c>
      <c r="X410" s="122">
        <f t="shared" si="98"/>
        <v>500</v>
      </c>
      <c r="Y410" s="123">
        <f t="shared" si="99"/>
        <v>500</v>
      </c>
    </row>
    <row r="411" spans="1:25" customFormat="1" x14ac:dyDescent="0.25">
      <c r="A411" s="25">
        <v>9012</v>
      </c>
      <c r="B411" s="16" t="s">
        <v>140</v>
      </c>
      <c r="C411" s="104">
        <v>130</v>
      </c>
      <c r="D411" s="45">
        <v>130</v>
      </c>
      <c r="E411" s="45">
        <v>140</v>
      </c>
      <c r="F411" s="45">
        <v>140</v>
      </c>
      <c r="G411" s="45">
        <v>140</v>
      </c>
      <c r="H411" s="45">
        <v>140</v>
      </c>
      <c r="I411" s="45">
        <v>140</v>
      </c>
      <c r="J411" s="24"/>
      <c r="K411" s="75">
        <v>6</v>
      </c>
      <c r="L411" s="75">
        <v>6</v>
      </c>
      <c r="M411" s="75">
        <v>12</v>
      </c>
      <c r="N411" s="76">
        <v>13</v>
      </c>
      <c r="O411" s="76">
        <v>15</v>
      </c>
      <c r="P411" s="76">
        <v>18</v>
      </c>
      <c r="Q411" s="76">
        <v>20</v>
      </c>
      <c r="R411" s="24"/>
      <c r="S411" s="122">
        <f t="shared" si="116"/>
        <v>780</v>
      </c>
      <c r="T411" s="122">
        <f t="shared" si="94"/>
        <v>840</v>
      </c>
      <c r="U411" s="122">
        <f t="shared" si="95"/>
        <v>1620</v>
      </c>
      <c r="V411" s="122">
        <f t="shared" si="96"/>
        <v>1820</v>
      </c>
      <c r="W411" s="122">
        <f t="shared" si="97"/>
        <v>2100</v>
      </c>
      <c r="X411" s="122">
        <f t="shared" si="98"/>
        <v>2520</v>
      </c>
      <c r="Y411" s="123">
        <f t="shared" si="99"/>
        <v>2800</v>
      </c>
    </row>
    <row r="412" spans="1:25" customFormat="1" x14ac:dyDescent="0.25">
      <c r="A412" s="25">
        <v>9013</v>
      </c>
      <c r="B412" s="16" t="s">
        <v>141</v>
      </c>
      <c r="C412" s="104">
        <v>130</v>
      </c>
      <c r="D412" s="45">
        <v>130</v>
      </c>
      <c r="E412" s="45">
        <v>140</v>
      </c>
      <c r="F412" s="45">
        <v>140</v>
      </c>
      <c r="G412" s="45">
        <v>140</v>
      </c>
      <c r="H412" s="45">
        <v>140</v>
      </c>
      <c r="I412" s="45">
        <v>140</v>
      </c>
      <c r="J412" s="24"/>
      <c r="K412" s="75">
        <v>3</v>
      </c>
      <c r="L412" s="75">
        <v>3</v>
      </c>
      <c r="M412" s="75">
        <v>6</v>
      </c>
      <c r="N412" s="76">
        <v>9</v>
      </c>
      <c r="O412" s="76">
        <v>9</v>
      </c>
      <c r="P412" s="76">
        <v>9</v>
      </c>
      <c r="Q412" s="76">
        <v>9</v>
      </c>
      <c r="R412" s="24"/>
      <c r="S412" s="122">
        <f t="shared" ref="S412:S457" si="117">K412*D412</f>
        <v>390</v>
      </c>
      <c r="T412" s="122">
        <f t="shared" ref="T412:T457" si="118">L412*E412</f>
        <v>420</v>
      </c>
      <c r="U412" s="122">
        <f t="shared" ref="U412:U457" si="119">T412+S412</f>
        <v>810</v>
      </c>
      <c r="V412" s="122">
        <f t="shared" ref="V412:V457" si="120">N412*F412</f>
        <v>1260</v>
      </c>
      <c r="W412" s="122">
        <f t="shared" ref="W412:W457" si="121">O412*G412</f>
        <v>1260</v>
      </c>
      <c r="X412" s="122">
        <f t="shared" ref="X412:X457" si="122">P412*H412</f>
        <v>1260</v>
      </c>
      <c r="Y412" s="123">
        <f t="shared" ref="Y412:Y457" si="123">Q412*I412</f>
        <v>1260</v>
      </c>
    </row>
    <row r="413" spans="1:25" customFormat="1" x14ac:dyDescent="0.25">
      <c r="A413" s="25">
        <v>9015</v>
      </c>
      <c r="B413" s="16" t="s">
        <v>142</v>
      </c>
      <c r="C413" s="104">
        <v>118</v>
      </c>
      <c r="D413" s="45">
        <v>118</v>
      </c>
      <c r="E413" s="45">
        <v>120</v>
      </c>
      <c r="F413" s="45">
        <v>120</v>
      </c>
      <c r="G413" s="45">
        <v>120</v>
      </c>
      <c r="H413" s="45">
        <v>120</v>
      </c>
      <c r="I413" s="45">
        <v>120</v>
      </c>
      <c r="J413" s="24"/>
      <c r="K413" s="75">
        <v>0</v>
      </c>
      <c r="L413" s="75">
        <v>0</v>
      </c>
      <c r="M413" s="75">
        <v>0</v>
      </c>
      <c r="N413" s="77">
        <v>0</v>
      </c>
      <c r="O413" s="77">
        <v>0</v>
      </c>
      <c r="P413" s="76">
        <v>0</v>
      </c>
      <c r="Q413" s="76">
        <v>0</v>
      </c>
      <c r="R413" s="24"/>
      <c r="S413" s="122">
        <f t="shared" ref="S413:T418" si="124">K413*D413</f>
        <v>0</v>
      </c>
      <c r="T413" s="122">
        <f t="shared" si="124"/>
        <v>0</v>
      </c>
      <c r="U413" s="122">
        <f t="shared" ref="U413:U418" si="125">T413+S413</f>
        <v>0</v>
      </c>
      <c r="V413" s="122">
        <f t="shared" ref="V413:Y418" si="126">N413*F413</f>
        <v>0</v>
      </c>
      <c r="W413" s="122">
        <f t="shared" si="126"/>
        <v>0</v>
      </c>
      <c r="X413" s="122">
        <f t="shared" si="126"/>
        <v>0</v>
      </c>
      <c r="Y413" s="123">
        <f t="shared" si="126"/>
        <v>0</v>
      </c>
    </row>
    <row r="414" spans="1:25" customFormat="1" x14ac:dyDescent="0.25">
      <c r="A414" s="25">
        <v>9016</v>
      </c>
      <c r="B414" s="16" t="s">
        <v>143</v>
      </c>
      <c r="C414" s="104">
        <v>25</v>
      </c>
      <c r="D414" s="45">
        <v>25</v>
      </c>
      <c r="E414" s="45">
        <v>25</v>
      </c>
      <c r="F414" s="45">
        <v>25</v>
      </c>
      <c r="G414" s="45">
        <v>25</v>
      </c>
      <c r="H414" s="45">
        <v>25</v>
      </c>
      <c r="I414" s="45">
        <v>25</v>
      </c>
      <c r="J414" s="24"/>
      <c r="K414" s="75">
        <v>0</v>
      </c>
      <c r="L414" s="75">
        <v>0</v>
      </c>
      <c r="M414" s="75">
        <v>0</v>
      </c>
      <c r="N414" s="77">
        <v>0</v>
      </c>
      <c r="O414" s="77">
        <v>0</v>
      </c>
      <c r="P414" s="76">
        <v>0</v>
      </c>
      <c r="Q414" s="76">
        <v>0</v>
      </c>
      <c r="R414" s="24"/>
      <c r="S414" s="122">
        <f t="shared" si="124"/>
        <v>0</v>
      </c>
      <c r="T414" s="122">
        <f t="shared" si="124"/>
        <v>0</v>
      </c>
      <c r="U414" s="122">
        <f t="shared" si="125"/>
        <v>0</v>
      </c>
      <c r="V414" s="122">
        <f t="shared" si="126"/>
        <v>0</v>
      </c>
      <c r="W414" s="122">
        <f t="shared" si="126"/>
        <v>0</v>
      </c>
      <c r="X414" s="122">
        <f t="shared" si="126"/>
        <v>0</v>
      </c>
      <c r="Y414" s="123">
        <f t="shared" si="126"/>
        <v>0</v>
      </c>
    </row>
    <row r="415" spans="1:25" customFormat="1" x14ac:dyDescent="0.25">
      <c r="A415" s="25">
        <v>9017</v>
      </c>
      <c r="B415" s="16" t="s">
        <v>144</v>
      </c>
      <c r="C415" s="104">
        <v>50</v>
      </c>
      <c r="D415" s="45">
        <v>50</v>
      </c>
      <c r="E415" s="45">
        <v>60</v>
      </c>
      <c r="F415" s="45">
        <v>60</v>
      </c>
      <c r="G415" s="45">
        <v>60</v>
      </c>
      <c r="H415" s="45">
        <v>60</v>
      </c>
      <c r="I415" s="45">
        <v>60</v>
      </c>
      <c r="J415" s="24"/>
      <c r="K415" s="75">
        <v>0</v>
      </c>
      <c r="L415" s="75">
        <v>0</v>
      </c>
      <c r="M415" s="75">
        <v>0</v>
      </c>
      <c r="N415" s="77">
        <v>0</v>
      </c>
      <c r="O415" s="77">
        <v>0</v>
      </c>
      <c r="P415" s="76">
        <v>0</v>
      </c>
      <c r="Q415" s="76">
        <v>0</v>
      </c>
      <c r="R415" s="24"/>
      <c r="S415" s="122">
        <f t="shared" si="124"/>
        <v>0</v>
      </c>
      <c r="T415" s="122">
        <f t="shared" si="124"/>
        <v>0</v>
      </c>
      <c r="U415" s="122">
        <f t="shared" si="125"/>
        <v>0</v>
      </c>
      <c r="V415" s="122">
        <f t="shared" si="126"/>
        <v>0</v>
      </c>
      <c r="W415" s="122">
        <f t="shared" si="126"/>
        <v>0</v>
      </c>
      <c r="X415" s="122">
        <f t="shared" si="126"/>
        <v>0</v>
      </c>
      <c r="Y415" s="123">
        <f t="shared" si="126"/>
        <v>0</v>
      </c>
    </row>
    <row r="416" spans="1:25" customFormat="1" x14ac:dyDescent="0.25">
      <c r="A416" s="25">
        <v>9018</v>
      </c>
      <c r="B416" s="16" t="s">
        <v>145</v>
      </c>
      <c r="C416" s="104">
        <v>93</v>
      </c>
      <c r="D416" s="45">
        <v>93</v>
      </c>
      <c r="E416" s="45">
        <v>100</v>
      </c>
      <c r="F416" s="45">
        <v>100</v>
      </c>
      <c r="G416" s="45">
        <v>100</v>
      </c>
      <c r="H416" s="45">
        <v>100</v>
      </c>
      <c r="I416" s="45">
        <v>100</v>
      </c>
      <c r="J416" s="24"/>
      <c r="K416" s="75">
        <v>0</v>
      </c>
      <c r="L416" s="75">
        <v>0</v>
      </c>
      <c r="M416" s="75">
        <v>0</v>
      </c>
      <c r="N416" s="77">
        <v>0</v>
      </c>
      <c r="O416" s="77">
        <v>0</v>
      </c>
      <c r="P416" s="76">
        <v>0</v>
      </c>
      <c r="Q416" s="76">
        <v>0</v>
      </c>
      <c r="R416" s="24"/>
      <c r="S416" s="122">
        <f t="shared" si="124"/>
        <v>0</v>
      </c>
      <c r="T416" s="122">
        <f t="shared" si="124"/>
        <v>0</v>
      </c>
      <c r="U416" s="122">
        <f t="shared" si="125"/>
        <v>0</v>
      </c>
      <c r="V416" s="122">
        <f t="shared" si="126"/>
        <v>0</v>
      </c>
      <c r="W416" s="122">
        <f t="shared" si="126"/>
        <v>0</v>
      </c>
      <c r="X416" s="122">
        <f t="shared" si="126"/>
        <v>0</v>
      </c>
      <c r="Y416" s="123">
        <f t="shared" si="126"/>
        <v>0</v>
      </c>
    </row>
    <row r="417" spans="1:25" customFormat="1" x14ac:dyDescent="0.25">
      <c r="A417" s="25">
        <v>9019</v>
      </c>
      <c r="B417" s="16" t="s">
        <v>146</v>
      </c>
      <c r="C417" s="104">
        <v>118</v>
      </c>
      <c r="D417" s="45">
        <v>118</v>
      </c>
      <c r="E417" s="45">
        <v>120</v>
      </c>
      <c r="F417" s="45">
        <v>120</v>
      </c>
      <c r="G417" s="45">
        <v>120</v>
      </c>
      <c r="H417" s="45">
        <v>120</v>
      </c>
      <c r="I417" s="45">
        <v>120</v>
      </c>
      <c r="J417" s="24"/>
      <c r="K417" s="75">
        <v>0</v>
      </c>
      <c r="L417" s="75">
        <v>0</v>
      </c>
      <c r="M417" s="75">
        <v>0</v>
      </c>
      <c r="N417" s="76">
        <v>0</v>
      </c>
      <c r="O417" s="76">
        <v>0</v>
      </c>
      <c r="P417" s="76">
        <v>0</v>
      </c>
      <c r="Q417" s="76">
        <v>0</v>
      </c>
      <c r="R417" s="24"/>
      <c r="S417" s="122">
        <f t="shared" si="124"/>
        <v>0</v>
      </c>
      <c r="T417" s="122">
        <f t="shared" si="124"/>
        <v>0</v>
      </c>
      <c r="U417" s="122">
        <f t="shared" si="125"/>
        <v>0</v>
      </c>
      <c r="V417" s="122">
        <f t="shared" si="126"/>
        <v>0</v>
      </c>
      <c r="W417" s="122">
        <f t="shared" si="126"/>
        <v>0</v>
      </c>
      <c r="X417" s="122">
        <f t="shared" si="126"/>
        <v>0</v>
      </c>
      <c r="Y417" s="123">
        <f t="shared" si="126"/>
        <v>0</v>
      </c>
    </row>
    <row r="418" spans="1:25" customFormat="1" x14ac:dyDescent="0.25">
      <c r="A418" s="25">
        <v>9020</v>
      </c>
      <c r="B418" s="16" t="s">
        <v>147</v>
      </c>
      <c r="C418" s="104">
        <v>50</v>
      </c>
      <c r="D418" s="45">
        <v>50</v>
      </c>
      <c r="E418" s="45">
        <v>60</v>
      </c>
      <c r="F418" s="45">
        <v>60</v>
      </c>
      <c r="G418" s="45">
        <v>60</v>
      </c>
      <c r="H418" s="45">
        <v>60</v>
      </c>
      <c r="I418" s="45">
        <v>60</v>
      </c>
      <c r="J418" s="24"/>
      <c r="K418" s="75">
        <v>0</v>
      </c>
      <c r="L418" s="75">
        <v>0</v>
      </c>
      <c r="M418" s="75">
        <v>0</v>
      </c>
      <c r="N418" s="76">
        <v>0</v>
      </c>
      <c r="O418" s="76">
        <v>0</v>
      </c>
      <c r="P418" s="76">
        <v>0</v>
      </c>
      <c r="Q418" s="76">
        <v>0</v>
      </c>
      <c r="R418" s="24"/>
      <c r="S418" s="122">
        <f t="shared" si="124"/>
        <v>0</v>
      </c>
      <c r="T418" s="122">
        <f t="shared" si="124"/>
        <v>0</v>
      </c>
      <c r="U418" s="122">
        <f t="shared" si="125"/>
        <v>0</v>
      </c>
      <c r="V418" s="122">
        <f t="shared" si="126"/>
        <v>0</v>
      </c>
      <c r="W418" s="122">
        <f t="shared" si="126"/>
        <v>0</v>
      </c>
      <c r="X418" s="122">
        <f t="shared" si="126"/>
        <v>0</v>
      </c>
      <c r="Y418" s="123">
        <f t="shared" si="126"/>
        <v>0</v>
      </c>
    </row>
    <row r="419" spans="1:25" customFormat="1" x14ac:dyDescent="0.25">
      <c r="A419" s="25">
        <v>9014</v>
      </c>
      <c r="B419" s="16" t="s">
        <v>148</v>
      </c>
      <c r="C419" s="104">
        <v>1600</v>
      </c>
      <c r="D419" s="45">
        <v>1600</v>
      </c>
      <c r="E419" s="45">
        <v>1700</v>
      </c>
      <c r="F419" s="45">
        <v>1700</v>
      </c>
      <c r="G419" s="45">
        <v>1700</v>
      </c>
      <c r="H419" s="45">
        <v>1700</v>
      </c>
      <c r="I419" s="45">
        <v>1700</v>
      </c>
      <c r="J419" s="24"/>
      <c r="K419" s="75">
        <v>7</v>
      </c>
      <c r="L419" s="75">
        <v>7</v>
      </c>
      <c r="M419" s="75">
        <v>14</v>
      </c>
      <c r="N419" s="76">
        <v>13</v>
      </c>
      <c r="O419" s="76">
        <v>13</v>
      </c>
      <c r="P419" s="76">
        <v>13</v>
      </c>
      <c r="Q419" s="76">
        <v>13</v>
      </c>
      <c r="R419" s="24"/>
      <c r="S419" s="122">
        <f t="shared" si="117"/>
        <v>11200</v>
      </c>
      <c r="T419" s="122">
        <f t="shared" si="118"/>
        <v>11900</v>
      </c>
      <c r="U419" s="122">
        <f t="shared" si="119"/>
        <v>23100</v>
      </c>
      <c r="V419" s="122">
        <f t="shared" si="120"/>
        <v>22100</v>
      </c>
      <c r="W419" s="122">
        <f t="shared" si="121"/>
        <v>22100</v>
      </c>
      <c r="X419" s="122">
        <f t="shared" si="122"/>
        <v>22100</v>
      </c>
      <c r="Y419" s="123">
        <f t="shared" si="123"/>
        <v>22100</v>
      </c>
    </row>
    <row r="420" spans="1:25" customFormat="1" x14ac:dyDescent="0.25">
      <c r="A420" s="25">
        <v>9024</v>
      </c>
      <c r="B420" s="16" t="s">
        <v>149</v>
      </c>
      <c r="C420" s="109" t="s">
        <v>213</v>
      </c>
      <c r="D420" s="109" t="s">
        <v>213</v>
      </c>
      <c r="E420" s="109" t="s">
        <v>213</v>
      </c>
      <c r="F420" s="109" t="s">
        <v>213</v>
      </c>
      <c r="G420" s="109" t="s">
        <v>213</v>
      </c>
      <c r="H420" s="109" t="s">
        <v>213</v>
      </c>
      <c r="I420" s="109" t="s">
        <v>213</v>
      </c>
      <c r="J420" s="24"/>
      <c r="K420" s="90">
        <v>536</v>
      </c>
      <c r="L420" s="90">
        <v>751</v>
      </c>
      <c r="M420" s="90">
        <v>1287</v>
      </c>
      <c r="N420" s="91">
        <v>1287</v>
      </c>
      <c r="O420" s="91">
        <v>1287</v>
      </c>
      <c r="P420" s="91">
        <v>1287</v>
      </c>
      <c r="Q420" s="91">
        <v>1287</v>
      </c>
      <c r="R420" s="24"/>
      <c r="S420" s="122">
        <v>536</v>
      </c>
      <c r="T420" s="122">
        <v>751</v>
      </c>
      <c r="U420" s="122">
        <f t="shared" si="119"/>
        <v>1287</v>
      </c>
      <c r="V420" s="122">
        <f>N420</f>
        <v>1287</v>
      </c>
      <c r="W420" s="122">
        <f>O420</f>
        <v>1287</v>
      </c>
      <c r="X420" s="122">
        <f>P420</f>
        <v>1287</v>
      </c>
      <c r="Y420" s="123">
        <f>Q420</f>
        <v>1287</v>
      </c>
    </row>
    <row r="421" spans="1:25" customFormat="1" x14ac:dyDescent="0.25">
      <c r="A421" s="25">
        <v>9025</v>
      </c>
      <c r="B421" s="16" t="s">
        <v>136</v>
      </c>
      <c r="C421" s="104">
        <v>100</v>
      </c>
      <c r="D421" s="45">
        <v>110</v>
      </c>
      <c r="E421" s="45">
        <v>100</v>
      </c>
      <c r="F421" s="45">
        <v>100</v>
      </c>
      <c r="G421" s="45">
        <v>100</v>
      </c>
      <c r="H421" s="45">
        <v>100</v>
      </c>
      <c r="I421" s="45">
        <v>100</v>
      </c>
      <c r="J421" s="24"/>
      <c r="K421" s="75">
        <v>300</v>
      </c>
      <c r="L421" s="75">
        <v>300</v>
      </c>
      <c r="M421" s="75">
        <v>600</v>
      </c>
      <c r="N421" s="76">
        <v>600</v>
      </c>
      <c r="O421" s="76">
        <v>600</v>
      </c>
      <c r="P421" s="76">
        <v>600</v>
      </c>
      <c r="Q421" s="76">
        <v>600</v>
      </c>
      <c r="R421" s="24"/>
      <c r="S421" s="122">
        <f t="shared" si="117"/>
        <v>33000</v>
      </c>
      <c r="T421" s="122">
        <f t="shared" si="118"/>
        <v>30000</v>
      </c>
      <c r="U421" s="122">
        <f t="shared" si="119"/>
        <v>63000</v>
      </c>
      <c r="V421" s="122">
        <f t="shared" si="120"/>
        <v>60000</v>
      </c>
      <c r="W421" s="122">
        <f t="shared" si="121"/>
        <v>60000</v>
      </c>
      <c r="X421" s="122">
        <f t="shared" si="122"/>
        <v>60000</v>
      </c>
      <c r="Y421" s="123">
        <f t="shared" si="123"/>
        <v>60000</v>
      </c>
    </row>
    <row r="422" spans="1:25" customFormat="1" x14ac:dyDescent="0.25">
      <c r="A422" s="27" t="s">
        <v>132</v>
      </c>
      <c r="B422" s="20"/>
      <c r="C422" s="104"/>
      <c r="D422" s="45"/>
      <c r="E422" s="45"/>
      <c r="F422" s="45"/>
      <c r="G422" s="45"/>
      <c r="H422" s="45"/>
      <c r="I422" s="45"/>
      <c r="J422" s="24"/>
      <c r="K422" s="75"/>
      <c r="L422" s="75"/>
      <c r="M422" s="75"/>
      <c r="N422" s="78"/>
      <c r="O422" s="78"/>
      <c r="P422" s="78"/>
      <c r="Q422" s="78"/>
      <c r="R422" s="24"/>
      <c r="S422" s="122">
        <f>SUM(S404:S421)</f>
        <v>556486</v>
      </c>
      <c r="T422" s="122">
        <f t="shared" ref="T422:Y422" si="127">SUM(T404:T421)</f>
        <v>589831</v>
      </c>
      <c r="U422" s="122">
        <f t="shared" si="127"/>
        <v>1146317</v>
      </c>
      <c r="V422" s="122">
        <f t="shared" si="127"/>
        <v>1216867</v>
      </c>
      <c r="W422" s="122">
        <f t="shared" si="127"/>
        <v>1255767</v>
      </c>
      <c r="X422" s="122">
        <f t="shared" si="127"/>
        <v>1295027</v>
      </c>
      <c r="Y422" s="123">
        <f t="shared" si="127"/>
        <v>1334147</v>
      </c>
    </row>
    <row r="423" spans="1:25" customFormat="1" x14ac:dyDescent="0.25">
      <c r="A423" s="31"/>
      <c r="B423" s="20"/>
      <c r="C423" s="104"/>
      <c r="D423" s="45"/>
      <c r="E423" s="45"/>
      <c r="F423" s="45"/>
      <c r="G423" s="45"/>
      <c r="H423" s="45"/>
      <c r="I423" s="45"/>
      <c r="J423" s="24"/>
      <c r="K423" s="75"/>
      <c r="L423" s="75"/>
      <c r="M423" s="75"/>
      <c r="N423" s="77"/>
      <c r="O423" s="77"/>
      <c r="P423" s="77"/>
      <c r="Q423" s="77"/>
      <c r="R423" s="24"/>
      <c r="S423" s="122"/>
      <c r="T423" s="122"/>
      <c r="U423" s="122"/>
      <c r="V423" s="122"/>
      <c r="W423" s="122"/>
      <c r="X423" s="122"/>
      <c r="Y423" s="123"/>
    </row>
    <row r="424" spans="1:25" customFormat="1" x14ac:dyDescent="0.25">
      <c r="A424" s="27" t="s">
        <v>6</v>
      </c>
      <c r="B424" s="20"/>
      <c r="C424" s="104"/>
      <c r="D424" s="45"/>
      <c r="E424" s="45"/>
      <c r="F424" s="45"/>
      <c r="G424" s="45"/>
      <c r="H424" s="45"/>
      <c r="I424" s="45"/>
      <c r="J424" s="24"/>
      <c r="K424" s="75"/>
      <c r="L424" s="75"/>
      <c r="M424" s="75"/>
      <c r="N424" s="77"/>
      <c r="O424" s="77"/>
      <c r="P424" s="77"/>
      <c r="Q424" s="77"/>
      <c r="R424" s="24"/>
      <c r="S424" s="122"/>
      <c r="T424" s="122"/>
      <c r="U424" s="122"/>
      <c r="V424" s="122"/>
      <c r="W424" s="122"/>
      <c r="X424" s="122"/>
      <c r="Y424" s="123"/>
    </row>
    <row r="425" spans="1:25" customFormat="1" x14ac:dyDescent="0.25">
      <c r="A425" s="26">
        <v>8001</v>
      </c>
      <c r="B425" s="16" t="s">
        <v>150</v>
      </c>
      <c r="C425" s="104">
        <v>3</v>
      </c>
      <c r="D425" s="45">
        <v>3</v>
      </c>
      <c r="E425" s="45">
        <v>3</v>
      </c>
      <c r="F425" s="45">
        <v>3</v>
      </c>
      <c r="G425" s="45">
        <v>3</v>
      </c>
      <c r="H425" s="45">
        <v>3</v>
      </c>
      <c r="I425" s="45">
        <v>3</v>
      </c>
      <c r="J425" s="24"/>
      <c r="K425" s="75">
        <v>65595</v>
      </c>
      <c r="L425" s="75">
        <v>65595</v>
      </c>
      <c r="M425" s="75">
        <v>131190</v>
      </c>
      <c r="N425" s="76">
        <v>131189</v>
      </c>
      <c r="O425" s="76">
        <v>131189</v>
      </c>
      <c r="P425" s="76">
        <v>131189</v>
      </c>
      <c r="Q425" s="76">
        <v>131189</v>
      </c>
      <c r="R425" s="24"/>
      <c r="S425" s="122">
        <f t="shared" si="117"/>
        <v>196785</v>
      </c>
      <c r="T425" s="122">
        <f t="shared" si="118"/>
        <v>196785</v>
      </c>
      <c r="U425" s="122">
        <f t="shared" si="119"/>
        <v>393570</v>
      </c>
      <c r="V425" s="122">
        <f t="shared" si="120"/>
        <v>393567</v>
      </c>
      <c r="W425" s="122">
        <f t="shared" si="121"/>
        <v>393567</v>
      </c>
      <c r="X425" s="122">
        <f t="shared" si="122"/>
        <v>393567</v>
      </c>
      <c r="Y425" s="123">
        <f t="shared" si="123"/>
        <v>393567</v>
      </c>
    </row>
    <row r="426" spans="1:25" customFormat="1" x14ac:dyDescent="0.25">
      <c r="A426" s="25">
        <v>8003</v>
      </c>
      <c r="B426" s="16" t="s">
        <v>151</v>
      </c>
      <c r="C426" s="104">
        <v>15</v>
      </c>
      <c r="D426" s="45">
        <v>15</v>
      </c>
      <c r="E426" s="45">
        <v>15</v>
      </c>
      <c r="F426" s="45">
        <v>15</v>
      </c>
      <c r="G426" s="45">
        <v>15</v>
      </c>
      <c r="H426" s="45">
        <v>15</v>
      </c>
      <c r="I426" s="45">
        <v>15</v>
      </c>
      <c r="J426" s="24"/>
      <c r="K426" s="75">
        <v>179</v>
      </c>
      <c r="L426" s="75">
        <v>179</v>
      </c>
      <c r="M426" s="75">
        <v>358</v>
      </c>
      <c r="N426" s="76">
        <v>357</v>
      </c>
      <c r="O426" s="76">
        <v>357</v>
      </c>
      <c r="P426" s="76">
        <v>357</v>
      </c>
      <c r="Q426" s="76">
        <v>357</v>
      </c>
      <c r="R426" s="24"/>
      <c r="S426" s="122">
        <f t="shared" si="117"/>
        <v>2685</v>
      </c>
      <c r="T426" s="122">
        <f t="shared" si="118"/>
        <v>2685</v>
      </c>
      <c r="U426" s="122">
        <f t="shared" si="119"/>
        <v>5370</v>
      </c>
      <c r="V426" s="122">
        <f t="shared" si="120"/>
        <v>5355</v>
      </c>
      <c r="W426" s="122">
        <f t="shared" si="121"/>
        <v>5355</v>
      </c>
      <c r="X426" s="122">
        <f t="shared" si="122"/>
        <v>5355</v>
      </c>
      <c r="Y426" s="123">
        <f t="shared" si="123"/>
        <v>5355</v>
      </c>
    </row>
    <row r="427" spans="1:25" customFormat="1" x14ac:dyDescent="0.25">
      <c r="A427" s="25">
        <v>8004</v>
      </c>
      <c r="B427" s="16" t="s">
        <v>152</v>
      </c>
      <c r="C427" s="104">
        <v>25</v>
      </c>
      <c r="D427" s="45">
        <v>25</v>
      </c>
      <c r="E427" s="45">
        <v>25</v>
      </c>
      <c r="F427" s="45">
        <v>25</v>
      </c>
      <c r="G427" s="45">
        <v>25</v>
      </c>
      <c r="H427" s="45">
        <v>25</v>
      </c>
      <c r="I427" s="45">
        <v>25</v>
      </c>
      <c r="J427" s="24"/>
      <c r="K427" s="75">
        <v>1</v>
      </c>
      <c r="L427" s="75">
        <v>1</v>
      </c>
      <c r="M427" s="75">
        <v>2</v>
      </c>
      <c r="N427" s="76">
        <v>1</v>
      </c>
      <c r="O427" s="76">
        <v>1</v>
      </c>
      <c r="P427" s="76">
        <v>0</v>
      </c>
      <c r="Q427" s="76">
        <v>0</v>
      </c>
      <c r="R427" s="24"/>
      <c r="S427" s="122">
        <f t="shared" si="117"/>
        <v>25</v>
      </c>
      <c r="T427" s="122">
        <f t="shared" si="118"/>
        <v>25</v>
      </c>
      <c r="U427" s="122">
        <f t="shared" si="119"/>
        <v>50</v>
      </c>
      <c r="V427" s="122">
        <f t="shared" si="120"/>
        <v>25</v>
      </c>
      <c r="W427" s="122">
        <f t="shared" si="121"/>
        <v>25</v>
      </c>
      <c r="X427" s="122">
        <f t="shared" si="122"/>
        <v>0</v>
      </c>
      <c r="Y427" s="123">
        <f t="shared" si="123"/>
        <v>0</v>
      </c>
    </row>
    <row r="428" spans="1:25" customFormat="1" x14ac:dyDescent="0.25">
      <c r="A428" s="25">
        <v>8005</v>
      </c>
      <c r="B428" s="16" t="s">
        <v>153</v>
      </c>
      <c r="C428" s="104">
        <v>3</v>
      </c>
      <c r="D428" s="45">
        <v>3</v>
      </c>
      <c r="E428" s="45">
        <v>3</v>
      </c>
      <c r="F428" s="45">
        <v>3</v>
      </c>
      <c r="G428" s="45">
        <v>3</v>
      </c>
      <c r="H428" s="45">
        <v>3</v>
      </c>
      <c r="I428" s="45">
        <v>3</v>
      </c>
      <c r="J428" s="24"/>
      <c r="K428" s="75">
        <v>1327</v>
      </c>
      <c r="L428" s="75">
        <v>1327</v>
      </c>
      <c r="M428" s="75">
        <v>2654</v>
      </c>
      <c r="N428" s="76">
        <v>2008</v>
      </c>
      <c r="O428" s="76">
        <v>1520</v>
      </c>
      <c r="P428" s="76">
        <v>1151</v>
      </c>
      <c r="Q428" s="76">
        <v>871</v>
      </c>
      <c r="R428" s="24"/>
      <c r="S428" s="122">
        <f t="shared" si="117"/>
        <v>3981</v>
      </c>
      <c r="T428" s="122">
        <f t="shared" si="118"/>
        <v>3981</v>
      </c>
      <c r="U428" s="122">
        <f t="shared" si="119"/>
        <v>7962</v>
      </c>
      <c r="V428" s="122">
        <f t="shared" si="120"/>
        <v>6024</v>
      </c>
      <c r="W428" s="122">
        <f t="shared" si="121"/>
        <v>4560</v>
      </c>
      <c r="X428" s="122">
        <f t="shared" si="122"/>
        <v>3453</v>
      </c>
      <c r="Y428" s="123">
        <f t="shared" si="123"/>
        <v>2613</v>
      </c>
    </row>
    <row r="429" spans="1:25" customFormat="1" x14ac:dyDescent="0.25">
      <c r="A429" s="26">
        <v>8007</v>
      </c>
      <c r="B429" s="16" t="s">
        <v>154</v>
      </c>
      <c r="C429" s="104">
        <v>20</v>
      </c>
      <c r="D429" s="45">
        <v>20</v>
      </c>
      <c r="E429" s="45">
        <v>20</v>
      </c>
      <c r="F429" s="45">
        <v>20</v>
      </c>
      <c r="G429" s="45">
        <v>20</v>
      </c>
      <c r="H429" s="45">
        <v>20</v>
      </c>
      <c r="I429" s="45">
        <v>20</v>
      </c>
      <c r="J429" s="24"/>
      <c r="K429" s="75">
        <v>58833</v>
      </c>
      <c r="L429" s="75">
        <v>58833</v>
      </c>
      <c r="M429" s="75">
        <v>117666</v>
      </c>
      <c r="N429" s="76">
        <v>124726</v>
      </c>
      <c r="O429" s="76">
        <v>131586</v>
      </c>
      <c r="P429" s="76">
        <v>138823</v>
      </c>
      <c r="Q429" s="76">
        <v>145764</v>
      </c>
      <c r="R429" s="24"/>
      <c r="S429" s="122">
        <f t="shared" si="117"/>
        <v>1176660</v>
      </c>
      <c r="T429" s="122">
        <f t="shared" si="118"/>
        <v>1176660</v>
      </c>
      <c r="U429" s="122">
        <f t="shared" si="119"/>
        <v>2353320</v>
      </c>
      <c r="V429" s="122">
        <f t="shared" si="120"/>
        <v>2494520</v>
      </c>
      <c r="W429" s="122">
        <f t="shared" si="121"/>
        <v>2631720</v>
      </c>
      <c r="X429" s="122">
        <f t="shared" si="122"/>
        <v>2776460</v>
      </c>
      <c r="Y429" s="123">
        <f t="shared" si="123"/>
        <v>2915280</v>
      </c>
    </row>
    <row r="430" spans="1:25" customFormat="1" x14ac:dyDescent="0.25">
      <c r="A430" s="25">
        <v>8008</v>
      </c>
      <c r="B430" s="16" t="s">
        <v>155</v>
      </c>
      <c r="C430" s="104">
        <v>200</v>
      </c>
      <c r="D430" s="45">
        <v>200</v>
      </c>
      <c r="E430" s="45">
        <v>220</v>
      </c>
      <c r="F430" s="45">
        <v>220</v>
      </c>
      <c r="G430" s="45">
        <v>220</v>
      </c>
      <c r="H430" s="45">
        <v>220</v>
      </c>
      <c r="I430" s="45">
        <v>220</v>
      </c>
      <c r="J430" s="24"/>
      <c r="K430" s="75">
        <v>1192</v>
      </c>
      <c r="L430" s="75">
        <v>1192</v>
      </c>
      <c r="M430" s="75">
        <v>2384</v>
      </c>
      <c r="N430" s="76">
        <v>2384</v>
      </c>
      <c r="O430" s="76">
        <v>2384</v>
      </c>
      <c r="P430" s="76">
        <v>2384</v>
      </c>
      <c r="Q430" s="76">
        <v>2384</v>
      </c>
      <c r="R430" s="24"/>
      <c r="S430" s="122">
        <f t="shared" si="117"/>
        <v>238400</v>
      </c>
      <c r="T430" s="122">
        <f t="shared" si="118"/>
        <v>262240</v>
      </c>
      <c r="U430" s="122">
        <f t="shared" si="119"/>
        <v>500640</v>
      </c>
      <c r="V430" s="122">
        <f t="shared" si="120"/>
        <v>524480</v>
      </c>
      <c r="W430" s="122">
        <f t="shared" si="121"/>
        <v>524480</v>
      </c>
      <c r="X430" s="122">
        <f t="shared" si="122"/>
        <v>524480</v>
      </c>
      <c r="Y430" s="123">
        <f t="shared" si="123"/>
        <v>524480</v>
      </c>
    </row>
    <row r="431" spans="1:25" customFormat="1" x14ac:dyDescent="0.25">
      <c r="A431" s="25">
        <v>8009</v>
      </c>
      <c r="B431" s="16" t="s">
        <v>156</v>
      </c>
      <c r="C431" s="104">
        <v>40</v>
      </c>
      <c r="D431" s="45">
        <v>40</v>
      </c>
      <c r="E431" s="45">
        <v>40</v>
      </c>
      <c r="F431" s="45">
        <v>40</v>
      </c>
      <c r="G431" s="45">
        <v>40</v>
      </c>
      <c r="H431" s="45">
        <v>40</v>
      </c>
      <c r="I431" s="45">
        <v>40</v>
      </c>
      <c r="J431" s="24"/>
      <c r="K431" s="75">
        <v>1966</v>
      </c>
      <c r="L431" s="75">
        <v>1966</v>
      </c>
      <c r="M431" s="75">
        <v>3932</v>
      </c>
      <c r="N431" s="77">
        <v>3932</v>
      </c>
      <c r="O431" s="77">
        <v>3932</v>
      </c>
      <c r="P431" s="77">
        <v>3932</v>
      </c>
      <c r="Q431" s="77">
        <v>3932</v>
      </c>
      <c r="R431" s="24"/>
      <c r="S431" s="122">
        <f t="shared" si="117"/>
        <v>78640</v>
      </c>
      <c r="T431" s="122">
        <f t="shared" si="118"/>
        <v>78640</v>
      </c>
      <c r="U431" s="122">
        <f t="shared" si="119"/>
        <v>157280</v>
      </c>
      <c r="V431" s="122">
        <f t="shared" si="120"/>
        <v>157280</v>
      </c>
      <c r="W431" s="122">
        <f t="shared" si="121"/>
        <v>157280</v>
      </c>
      <c r="X431" s="122">
        <f t="shared" si="122"/>
        <v>157280</v>
      </c>
      <c r="Y431" s="123">
        <f t="shared" si="123"/>
        <v>157280</v>
      </c>
    </row>
    <row r="432" spans="1:25" customFormat="1" x14ac:dyDescent="0.25">
      <c r="A432" s="25">
        <v>8010</v>
      </c>
      <c r="B432" s="16" t="s">
        <v>157</v>
      </c>
      <c r="C432" s="104">
        <v>25</v>
      </c>
      <c r="D432" s="45">
        <v>25</v>
      </c>
      <c r="E432" s="45">
        <v>25</v>
      </c>
      <c r="F432" s="45">
        <v>25</v>
      </c>
      <c r="G432" s="45">
        <v>25</v>
      </c>
      <c r="H432" s="45">
        <v>25</v>
      </c>
      <c r="I432" s="45">
        <v>25</v>
      </c>
      <c r="J432" s="24"/>
      <c r="K432" s="75">
        <v>964</v>
      </c>
      <c r="L432" s="75">
        <v>964</v>
      </c>
      <c r="M432" s="75">
        <v>1928</v>
      </c>
      <c r="N432" s="77">
        <v>1928</v>
      </c>
      <c r="O432" s="77">
        <v>1928</v>
      </c>
      <c r="P432" s="77">
        <v>1928</v>
      </c>
      <c r="Q432" s="77">
        <v>1928</v>
      </c>
      <c r="R432" s="24"/>
      <c r="S432" s="122">
        <f t="shared" si="117"/>
        <v>24100</v>
      </c>
      <c r="T432" s="122">
        <f t="shared" si="118"/>
        <v>24100</v>
      </c>
      <c r="U432" s="122">
        <f t="shared" si="119"/>
        <v>48200</v>
      </c>
      <c r="V432" s="122">
        <f t="shared" si="120"/>
        <v>48200</v>
      </c>
      <c r="W432" s="122">
        <f t="shared" si="121"/>
        <v>48200</v>
      </c>
      <c r="X432" s="122">
        <f t="shared" si="122"/>
        <v>48200</v>
      </c>
      <c r="Y432" s="123">
        <f t="shared" si="123"/>
        <v>48200</v>
      </c>
    </row>
    <row r="433" spans="1:25" customFormat="1" x14ac:dyDescent="0.25">
      <c r="A433" s="25">
        <v>8011</v>
      </c>
      <c r="B433" s="16" t="s">
        <v>158</v>
      </c>
      <c r="C433" s="104">
        <v>55</v>
      </c>
      <c r="D433" s="45">
        <v>55</v>
      </c>
      <c r="E433" s="45">
        <v>60</v>
      </c>
      <c r="F433" s="45">
        <v>60</v>
      </c>
      <c r="G433" s="45">
        <v>60</v>
      </c>
      <c r="H433" s="45">
        <v>60</v>
      </c>
      <c r="I433" s="45">
        <v>60</v>
      </c>
      <c r="J433" s="24"/>
      <c r="K433" s="75">
        <v>1695</v>
      </c>
      <c r="L433" s="75">
        <v>1695</v>
      </c>
      <c r="M433" s="75">
        <v>3390</v>
      </c>
      <c r="N433" s="77">
        <v>3389</v>
      </c>
      <c r="O433" s="77">
        <v>3389</v>
      </c>
      <c r="P433" s="77">
        <v>3389</v>
      </c>
      <c r="Q433" s="77">
        <v>3389</v>
      </c>
      <c r="R433" s="24"/>
      <c r="S433" s="122">
        <f t="shared" si="117"/>
        <v>93225</v>
      </c>
      <c r="T433" s="122">
        <f t="shared" si="118"/>
        <v>101700</v>
      </c>
      <c r="U433" s="122">
        <f t="shared" si="119"/>
        <v>194925</v>
      </c>
      <c r="V433" s="122">
        <f t="shared" si="120"/>
        <v>203340</v>
      </c>
      <c r="W433" s="122">
        <f t="shared" si="121"/>
        <v>203340</v>
      </c>
      <c r="X433" s="122">
        <f t="shared" si="122"/>
        <v>203340</v>
      </c>
      <c r="Y433" s="123">
        <f t="shared" si="123"/>
        <v>203340</v>
      </c>
    </row>
    <row r="434" spans="1:25" customFormat="1" x14ac:dyDescent="0.25">
      <c r="A434" s="25">
        <v>8012</v>
      </c>
      <c r="B434" s="16" t="s">
        <v>159</v>
      </c>
      <c r="C434" s="104">
        <v>15</v>
      </c>
      <c r="D434" s="45">
        <v>15</v>
      </c>
      <c r="E434" s="45">
        <v>15</v>
      </c>
      <c r="F434" s="45">
        <v>15</v>
      </c>
      <c r="G434" s="45">
        <v>15</v>
      </c>
      <c r="H434" s="45">
        <v>15</v>
      </c>
      <c r="I434" s="45">
        <v>15</v>
      </c>
      <c r="J434" s="24"/>
      <c r="K434" s="75">
        <v>160</v>
      </c>
      <c r="L434" s="75">
        <v>160</v>
      </c>
      <c r="M434" s="75">
        <v>320</v>
      </c>
      <c r="N434" s="77">
        <v>320</v>
      </c>
      <c r="O434" s="77">
        <v>320</v>
      </c>
      <c r="P434" s="77">
        <v>320</v>
      </c>
      <c r="Q434" s="77">
        <v>320</v>
      </c>
      <c r="R434" s="24"/>
      <c r="S434" s="122">
        <f t="shared" si="117"/>
        <v>2400</v>
      </c>
      <c r="T434" s="122">
        <f t="shared" si="118"/>
        <v>2400</v>
      </c>
      <c r="U434" s="122">
        <f t="shared" si="119"/>
        <v>4800</v>
      </c>
      <c r="V434" s="122">
        <f t="shared" si="120"/>
        <v>4800</v>
      </c>
      <c r="W434" s="122">
        <f t="shared" si="121"/>
        <v>4800</v>
      </c>
      <c r="X434" s="122">
        <f t="shared" si="122"/>
        <v>4800</v>
      </c>
      <c r="Y434" s="123">
        <f t="shared" si="123"/>
        <v>4800</v>
      </c>
    </row>
    <row r="435" spans="1:25" customFormat="1" x14ac:dyDescent="0.25">
      <c r="A435" s="25">
        <v>8013</v>
      </c>
      <c r="B435" s="16" t="s">
        <v>160</v>
      </c>
      <c r="C435" s="104">
        <v>25</v>
      </c>
      <c r="D435" s="45">
        <v>25</v>
      </c>
      <c r="E435" s="45">
        <v>25</v>
      </c>
      <c r="F435" s="45">
        <v>25</v>
      </c>
      <c r="G435" s="45">
        <v>25</v>
      </c>
      <c r="H435" s="45">
        <v>25</v>
      </c>
      <c r="I435" s="45">
        <v>25</v>
      </c>
      <c r="J435" s="24"/>
      <c r="K435" s="75">
        <v>4428</v>
      </c>
      <c r="L435" s="75">
        <v>4428</v>
      </c>
      <c r="M435" s="75">
        <v>8856</v>
      </c>
      <c r="N435" s="76">
        <v>8696</v>
      </c>
      <c r="O435" s="76">
        <v>8539</v>
      </c>
      <c r="P435" s="76">
        <v>8386</v>
      </c>
      <c r="Q435" s="76">
        <v>8235</v>
      </c>
      <c r="R435" s="24"/>
      <c r="S435" s="122">
        <f t="shared" si="117"/>
        <v>110700</v>
      </c>
      <c r="T435" s="122">
        <f t="shared" si="118"/>
        <v>110700</v>
      </c>
      <c r="U435" s="122">
        <f t="shared" si="119"/>
        <v>221400</v>
      </c>
      <c r="V435" s="122">
        <f t="shared" si="120"/>
        <v>217400</v>
      </c>
      <c r="W435" s="122">
        <f t="shared" si="121"/>
        <v>213475</v>
      </c>
      <c r="X435" s="122">
        <f t="shared" si="122"/>
        <v>209650</v>
      </c>
      <c r="Y435" s="123">
        <f t="shared" si="123"/>
        <v>205875</v>
      </c>
    </row>
    <row r="436" spans="1:25" customFormat="1" x14ac:dyDescent="0.25">
      <c r="A436" s="25">
        <v>8014</v>
      </c>
      <c r="B436" s="16" t="s">
        <v>161</v>
      </c>
      <c r="C436" s="104">
        <v>25</v>
      </c>
      <c r="D436" s="45">
        <v>25</v>
      </c>
      <c r="E436" s="45">
        <v>25</v>
      </c>
      <c r="F436" s="45">
        <v>25</v>
      </c>
      <c r="G436" s="45">
        <v>25</v>
      </c>
      <c r="H436" s="45">
        <v>25</v>
      </c>
      <c r="I436" s="45">
        <v>25</v>
      </c>
      <c r="J436" s="24"/>
      <c r="K436" s="75">
        <v>29222</v>
      </c>
      <c r="L436" s="75">
        <v>29222</v>
      </c>
      <c r="M436" s="75">
        <v>58444</v>
      </c>
      <c r="N436" s="76">
        <v>70125</v>
      </c>
      <c r="O436" s="76">
        <v>84142</v>
      </c>
      <c r="P436" s="76">
        <v>100960</v>
      </c>
      <c r="Q436" s="76">
        <v>121140</v>
      </c>
      <c r="R436" s="24"/>
      <c r="S436" s="122">
        <f t="shared" si="117"/>
        <v>730550</v>
      </c>
      <c r="T436" s="122">
        <f t="shared" si="118"/>
        <v>730550</v>
      </c>
      <c r="U436" s="122">
        <f t="shared" si="119"/>
        <v>1461100</v>
      </c>
      <c r="V436" s="122">
        <f t="shared" si="120"/>
        <v>1753125</v>
      </c>
      <c r="W436" s="122">
        <f t="shared" si="121"/>
        <v>2103550</v>
      </c>
      <c r="X436" s="122">
        <f t="shared" si="122"/>
        <v>2524000</v>
      </c>
      <c r="Y436" s="123">
        <f t="shared" si="123"/>
        <v>3028500</v>
      </c>
    </row>
    <row r="437" spans="1:25" customFormat="1" x14ac:dyDescent="0.25">
      <c r="A437" s="25">
        <v>8015</v>
      </c>
      <c r="B437" s="16" t="s">
        <v>162</v>
      </c>
      <c r="C437" s="104">
        <v>3</v>
      </c>
      <c r="D437" s="45">
        <v>3</v>
      </c>
      <c r="E437" s="45">
        <v>3</v>
      </c>
      <c r="F437" s="45">
        <v>3</v>
      </c>
      <c r="G437" s="45">
        <v>3</v>
      </c>
      <c r="H437" s="45">
        <v>3</v>
      </c>
      <c r="I437" s="45">
        <v>3</v>
      </c>
      <c r="J437" s="24"/>
      <c r="K437" s="75">
        <v>0</v>
      </c>
      <c r="L437" s="75">
        <v>0</v>
      </c>
      <c r="M437" s="75">
        <v>0</v>
      </c>
      <c r="N437" s="76">
        <v>0</v>
      </c>
      <c r="O437" s="76">
        <v>0</v>
      </c>
      <c r="P437" s="76">
        <v>0</v>
      </c>
      <c r="Q437" s="76">
        <v>0</v>
      </c>
      <c r="R437" s="24"/>
      <c r="S437" s="122">
        <f t="shared" si="117"/>
        <v>0</v>
      </c>
      <c r="T437" s="122">
        <f t="shared" si="118"/>
        <v>0</v>
      </c>
      <c r="U437" s="122">
        <f t="shared" si="119"/>
        <v>0</v>
      </c>
      <c r="V437" s="122">
        <f t="shared" si="120"/>
        <v>0</v>
      </c>
      <c r="W437" s="122">
        <f t="shared" si="121"/>
        <v>0</v>
      </c>
      <c r="X437" s="122">
        <f t="shared" si="122"/>
        <v>0</v>
      </c>
      <c r="Y437" s="123">
        <f t="shared" si="123"/>
        <v>0</v>
      </c>
    </row>
    <row r="438" spans="1:25" customFormat="1" x14ac:dyDescent="0.25">
      <c r="A438" s="25">
        <v>8017</v>
      </c>
      <c r="B438" s="16" t="s">
        <v>163</v>
      </c>
      <c r="C438" s="104">
        <v>25</v>
      </c>
      <c r="D438" s="45">
        <v>25</v>
      </c>
      <c r="E438" s="45">
        <v>25</v>
      </c>
      <c r="F438" s="45">
        <v>25</v>
      </c>
      <c r="G438" s="45">
        <v>25</v>
      </c>
      <c r="H438" s="45">
        <v>25</v>
      </c>
      <c r="I438" s="45">
        <v>25</v>
      </c>
      <c r="J438" s="24"/>
      <c r="K438" s="75">
        <v>0</v>
      </c>
      <c r="L438" s="75">
        <v>0</v>
      </c>
      <c r="M438" s="75">
        <v>0</v>
      </c>
      <c r="N438" s="76">
        <v>0</v>
      </c>
      <c r="O438" s="76">
        <v>0</v>
      </c>
      <c r="P438" s="76">
        <v>0</v>
      </c>
      <c r="Q438" s="76">
        <v>0</v>
      </c>
      <c r="R438" s="24"/>
      <c r="S438" s="122">
        <f t="shared" si="117"/>
        <v>0</v>
      </c>
      <c r="T438" s="122">
        <f t="shared" si="118"/>
        <v>0</v>
      </c>
      <c r="U438" s="122">
        <f t="shared" si="119"/>
        <v>0</v>
      </c>
      <c r="V438" s="122">
        <f t="shared" si="120"/>
        <v>0</v>
      </c>
      <c r="W438" s="122">
        <f t="shared" si="121"/>
        <v>0</v>
      </c>
      <c r="X438" s="122">
        <f t="shared" si="122"/>
        <v>0</v>
      </c>
      <c r="Y438" s="123">
        <f t="shared" si="123"/>
        <v>0</v>
      </c>
    </row>
    <row r="439" spans="1:25" customFormat="1" x14ac:dyDescent="0.25">
      <c r="A439" s="25">
        <v>8020</v>
      </c>
      <c r="B439" s="16" t="s">
        <v>164</v>
      </c>
      <c r="C439" s="104">
        <v>40</v>
      </c>
      <c r="D439" s="45">
        <v>40</v>
      </c>
      <c r="E439" s="45">
        <v>40</v>
      </c>
      <c r="F439" s="45">
        <v>40</v>
      </c>
      <c r="G439" s="45">
        <v>40</v>
      </c>
      <c r="H439" s="45">
        <v>40</v>
      </c>
      <c r="I439" s="45">
        <v>40</v>
      </c>
      <c r="J439" s="24"/>
      <c r="K439" s="75">
        <v>0</v>
      </c>
      <c r="L439" s="75">
        <v>1</v>
      </c>
      <c r="M439" s="75">
        <v>2</v>
      </c>
      <c r="N439" s="76">
        <v>1</v>
      </c>
      <c r="O439" s="76">
        <v>1</v>
      </c>
      <c r="P439" s="76">
        <v>1</v>
      </c>
      <c r="Q439" s="76">
        <v>1</v>
      </c>
      <c r="R439" s="24"/>
      <c r="S439" s="122">
        <f t="shared" si="117"/>
        <v>0</v>
      </c>
      <c r="T439" s="122">
        <f t="shared" si="118"/>
        <v>40</v>
      </c>
      <c r="U439" s="122">
        <f t="shared" si="119"/>
        <v>40</v>
      </c>
      <c r="V439" s="122">
        <f t="shared" si="120"/>
        <v>40</v>
      </c>
      <c r="W439" s="122">
        <f t="shared" si="121"/>
        <v>40</v>
      </c>
      <c r="X439" s="122">
        <f t="shared" si="122"/>
        <v>40</v>
      </c>
      <c r="Y439" s="123">
        <f t="shared" si="123"/>
        <v>40</v>
      </c>
    </row>
    <row r="440" spans="1:25" customFormat="1" x14ac:dyDescent="0.25">
      <c r="A440" s="26">
        <v>8021</v>
      </c>
      <c r="B440" s="16" t="s">
        <v>165</v>
      </c>
      <c r="C440" s="104">
        <v>40</v>
      </c>
      <c r="D440" s="45">
        <v>40</v>
      </c>
      <c r="E440" s="45">
        <v>40</v>
      </c>
      <c r="F440" s="45">
        <v>40</v>
      </c>
      <c r="G440" s="45">
        <v>40</v>
      </c>
      <c r="H440" s="45">
        <v>40</v>
      </c>
      <c r="I440" s="45">
        <v>40</v>
      </c>
      <c r="J440" s="24"/>
      <c r="K440" s="75">
        <v>454167</v>
      </c>
      <c r="L440" s="75">
        <v>454167</v>
      </c>
      <c r="M440" s="75">
        <v>908335</v>
      </c>
      <c r="N440" s="76">
        <v>1017334</v>
      </c>
      <c r="O440" s="76">
        <v>1139414</v>
      </c>
      <c r="P440" s="76">
        <v>1276143</v>
      </c>
      <c r="Q440" s="76">
        <v>1429281</v>
      </c>
      <c r="R440" s="24"/>
      <c r="S440" s="122">
        <f t="shared" si="117"/>
        <v>18166680</v>
      </c>
      <c r="T440" s="122">
        <f t="shared" si="118"/>
        <v>18166680</v>
      </c>
      <c r="U440" s="122">
        <f t="shared" si="119"/>
        <v>36333360</v>
      </c>
      <c r="V440" s="122">
        <f t="shared" si="120"/>
        <v>40693360</v>
      </c>
      <c r="W440" s="122">
        <f t="shared" si="121"/>
        <v>45576560</v>
      </c>
      <c r="X440" s="122">
        <f t="shared" si="122"/>
        <v>51045720</v>
      </c>
      <c r="Y440" s="123">
        <f t="shared" si="123"/>
        <v>57171240</v>
      </c>
    </row>
    <row r="441" spans="1:25" customFormat="1" x14ac:dyDescent="0.25">
      <c r="A441" s="25">
        <v>8023</v>
      </c>
      <c r="B441" s="16" t="s">
        <v>166</v>
      </c>
      <c r="C441" s="104">
        <v>40</v>
      </c>
      <c r="D441" s="45">
        <v>40</v>
      </c>
      <c r="E441" s="45">
        <v>40</v>
      </c>
      <c r="F441" s="45">
        <v>40</v>
      </c>
      <c r="G441" s="45">
        <v>40</v>
      </c>
      <c r="H441" s="45">
        <v>40</v>
      </c>
      <c r="I441" s="45">
        <v>40</v>
      </c>
      <c r="J441" s="24"/>
      <c r="K441" s="75">
        <v>3304</v>
      </c>
      <c r="L441" s="75">
        <v>3304</v>
      </c>
      <c r="M441" s="75">
        <v>6608</v>
      </c>
      <c r="N441" s="76">
        <v>6608</v>
      </c>
      <c r="O441" s="76">
        <v>6608</v>
      </c>
      <c r="P441" s="76">
        <v>6608</v>
      </c>
      <c r="Q441" s="76">
        <v>6608</v>
      </c>
      <c r="R441" s="24"/>
      <c r="S441" s="122">
        <f t="shared" si="117"/>
        <v>132160</v>
      </c>
      <c r="T441" s="122">
        <f t="shared" si="118"/>
        <v>132160</v>
      </c>
      <c r="U441" s="122">
        <f t="shared" si="119"/>
        <v>264320</v>
      </c>
      <c r="V441" s="122">
        <f t="shared" si="120"/>
        <v>264320</v>
      </c>
      <c r="W441" s="122">
        <f t="shared" si="121"/>
        <v>264320</v>
      </c>
      <c r="X441" s="122">
        <f t="shared" si="122"/>
        <v>264320</v>
      </c>
      <c r="Y441" s="123">
        <f t="shared" si="123"/>
        <v>264320</v>
      </c>
    </row>
    <row r="442" spans="1:25" customFormat="1" x14ac:dyDescent="0.25">
      <c r="A442" s="25">
        <v>8024</v>
      </c>
      <c r="B442" s="16" t="s">
        <v>167</v>
      </c>
      <c r="C442" s="109" t="s">
        <v>213</v>
      </c>
      <c r="D442" s="109" t="s">
        <v>213</v>
      </c>
      <c r="E442" s="109" t="s">
        <v>213</v>
      </c>
      <c r="F442" s="109" t="s">
        <v>213</v>
      </c>
      <c r="G442" s="109" t="s">
        <v>213</v>
      </c>
      <c r="H442" s="109" t="s">
        <v>213</v>
      </c>
      <c r="I442" s="109" t="s">
        <v>213</v>
      </c>
      <c r="J442" s="24"/>
      <c r="K442" s="90">
        <v>26449</v>
      </c>
      <c r="L442" s="90">
        <v>37029</v>
      </c>
      <c r="M442" s="90">
        <v>63478</v>
      </c>
      <c r="N442" s="83">
        <v>63478</v>
      </c>
      <c r="O442" s="83">
        <v>63478</v>
      </c>
      <c r="P442" s="83">
        <v>63478</v>
      </c>
      <c r="Q442" s="83">
        <v>63478</v>
      </c>
      <c r="R442" s="24"/>
      <c r="S442" s="122">
        <f>K442</f>
        <v>26449</v>
      </c>
      <c r="T442" s="122">
        <f t="shared" ref="T442:Y442" si="128">L442</f>
        <v>37029</v>
      </c>
      <c r="U442" s="122">
        <f t="shared" si="128"/>
        <v>63478</v>
      </c>
      <c r="V442" s="122">
        <f t="shared" si="128"/>
        <v>63478</v>
      </c>
      <c r="W442" s="122">
        <f t="shared" si="128"/>
        <v>63478</v>
      </c>
      <c r="X442" s="122">
        <f t="shared" si="128"/>
        <v>63478</v>
      </c>
      <c r="Y442" s="123">
        <f t="shared" si="128"/>
        <v>63478</v>
      </c>
    </row>
    <row r="443" spans="1:25" customFormat="1" x14ac:dyDescent="0.25">
      <c r="A443" s="25">
        <v>8027</v>
      </c>
      <c r="B443" s="16" t="s">
        <v>168</v>
      </c>
      <c r="C443" s="104">
        <v>130</v>
      </c>
      <c r="D443" s="45">
        <v>130</v>
      </c>
      <c r="E443" s="45">
        <v>140</v>
      </c>
      <c r="F443" s="45">
        <v>140</v>
      </c>
      <c r="G443" s="45">
        <v>140</v>
      </c>
      <c r="H443" s="45">
        <v>140</v>
      </c>
      <c r="I443" s="45">
        <v>140</v>
      </c>
      <c r="J443" s="24"/>
      <c r="K443" s="75">
        <v>0</v>
      </c>
      <c r="L443" s="75">
        <v>0</v>
      </c>
      <c r="M443" s="75">
        <v>0</v>
      </c>
      <c r="N443" s="76">
        <v>0</v>
      </c>
      <c r="O443" s="76">
        <v>0</v>
      </c>
      <c r="P443" s="76">
        <v>0</v>
      </c>
      <c r="Q443" s="76">
        <v>0</v>
      </c>
      <c r="R443" s="24"/>
      <c r="S443" s="122">
        <f>K443*D443</f>
        <v>0</v>
      </c>
      <c r="T443" s="122">
        <f>L443*E443</f>
        <v>0</v>
      </c>
      <c r="U443" s="122">
        <f>T443+S443</f>
        <v>0</v>
      </c>
      <c r="V443" s="122">
        <f>N443*F443</f>
        <v>0</v>
      </c>
      <c r="W443" s="122">
        <f>O443*G443</f>
        <v>0</v>
      </c>
      <c r="X443" s="122">
        <f>P443*H443</f>
        <v>0</v>
      </c>
      <c r="Y443" s="123">
        <f>Q443*I443</f>
        <v>0</v>
      </c>
    </row>
    <row r="444" spans="1:25" customFormat="1" x14ac:dyDescent="0.25">
      <c r="A444" s="25">
        <v>8031</v>
      </c>
      <c r="B444" s="16" t="s">
        <v>169</v>
      </c>
      <c r="C444" s="109" t="s">
        <v>213</v>
      </c>
      <c r="D444" s="109" t="s">
        <v>213</v>
      </c>
      <c r="E444" s="109" t="s">
        <v>213</v>
      </c>
      <c r="F444" s="109" t="s">
        <v>213</v>
      </c>
      <c r="G444" s="109" t="s">
        <v>213</v>
      </c>
      <c r="H444" s="109" t="s">
        <v>213</v>
      </c>
      <c r="I444" s="109" t="s">
        <v>213</v>
      </c>
      <c r="J444" s="24"/>
      <c r="K444" s="90">
        <v>131160</v>
      </c>
      <c r="L444" s="90">
        <v>183625</v>
      </c>
      <c r="M444" s="90">
        <v>314785</v>
      </c>
      <c r="N444" s="83">
        <v>330525</v>
      </c>
      <c r="O444" s="83">
        <v>347051</v>
      </c>
      <c r="P444" s="83">
        <v>364403</v>
      </c>
      <c r="Q444" s="83">
        <v>382623</v>
      </c>
      <c r="R444" s="24"/>
      <c r="S444" s="122">
        <f t="shared" ref="S444:Y444" si="129">K444</f>
        <v>131160</v>
      </c>
      <c r="T444" s="122">
        <f t="shared" si="129"/>
        <v>183625</v>
      </c>
      <c r="U444" s="122">
        <f t="shared" si="129"/>
        <v>314785</v>
      </c>
      <c r="V444" s="122">
        <f t="shared" si="129"/>
        <v>330525</v>
      </c>
      <c r="W444" s="122">
        <f t="shared" si="129"/>
        <v>347051</v>
      </c>
      <c r="X444" s="122">
        <f t="shared" si="129"/>
        <v>364403</v>
      </c>
      <c r="Y444" s="123">
        <f t="shared" si="129"/>
        <v>382623</v>
      </c>
    </row>
    <row r="445" spans="1:25" customFormat="1" x14ac:dyDescent="0.25">
      <c r="A445" s="25">
        <v>8041</v>
      </c>
      <c r="B445" s="16" t="s">
        <v>170</v>
      </c>
      <c r="C445" s="104">
        <v>55</v>
      </c>
      <c r="D445" s="45">
        <v>55</v>
      </c>
      <c r="E445" s="45">
        <v>60</v>
      </c>
      <c r="F445" s="45">
        <v>60</v>
      </c>
      <c r="G445" s="45">
        <v>60</v>
      </c>
      <c r="H445" s="45">
        <v>60</v>
      </c>
      <c r="I445" s="45">
        <v>60</v>
      </c>
      <c r="J445" s="24"/>
      <c r="K445" s="75">
        <v>0</v>
      </c>
      <c r="L445" s="75">
        <v>0</v>
      </c>
      <c r="M445" s="75">
        <v>0</v>
      </c>
      <c r="N445" s="76">
        <v>0</v>
      </c>
      <c r="O445" s="76">
        <v>0</v>
      </c>
      <c r="P445" s="76">
        <v>0</v>
      </c>
      <c r="Q445" s="76">
        <v>0</v>
      </c>
      <c r="R445" s="24"/>
      <c r="S445" s="122">
        <f t="shared" ref="S445:T447" si="130">K445*D445</f>
        <v>0</v>
      </c>
      <c r="T445" s="122">
        <f t="shared" si="130"/>
        <v>0</v>
      </c>
      <c r="U445" s="122">
        <f>T445+S445</f>
        <v>0</v>
      </c>
      <c r="V445" s="122">
        <f t="shared" ref="V445:Y447" si="131">N445*F445</f>
        <v>0</v>
      </c>
      <c r="W445" s="122">
        <f t="shared" si="131"/>
        <v>0</v>
      </c>
      <c r="X445" s="122">
        <f t="shared" si="131"/>
        <v>0</v>
      </c>
      <c r="Y445" s="123">
        <f t="shared" si="131"/>
        <v>0</v>
      </c>
    </row>
    <row r="446" spans="1:25" customFormat="1" x14ac:dyDescent="0.25">
      <c r="A446" s="25">
        <v>8042</v>
      </c>
      <c r="B446" s="16" t="s">
        <v>171</v>
      </c>
      <c r="C446" s="104">
        <v>15</v>
      </c>
      <c r="D446" s="45">
        <v>15</v>
      </c>
      <c r="E446" s="45">
        <v>15</v>
      </c>
      <c r="F446" s="45">
        <v>15</v>
      </c>
      <c r="G446" s="45">
        <v>15</v>
      </c>
      <c r="H446" s="45">
        <v>15</v>
      </c>
      <c r="I446" s="45">
        <v>15</v>
      </c>
      <c r="J446" s="24"/>
      <c r="K446" s="75">
        <v>0</v>
      </c>
      <c r="L446" s="75">
        <v>0</v>
      </c>
      <c r="M446" s="75">
        <v>0</v>
      </c>
      <c r="N446" s="76">
        <v>0</v>
      </c>
      <c r="O446" s="76">
        <v>0</v>
      </c>
      <c r="P446" s="76">
        <v>0</v>
      </c>
      <c r="Q446" s="76">
        <v>0</v>
      </c>
      <c r="R446" s="24"/>
      <c r="S446" s="122">
        <f t="shared" si="130"/>
        <v>0</v>
      </c>
      <c r="T446" s="122">
        <f t="shared" si="130"/>
        <v>0</v>
      </c>
      <c r="U446" s="122">
        <f>T446+S446</f>
        <v>0</v>
      </c>
      <c r="V446" s="122">
        <f t="shared" si="131"/>
        <v>0</v>
      </c>
      <c r="W446" s="122">
        <f t="shared" si="131"/>
        <v>0</v>
      </c>
      <c r="X446" s="122">
        <f t="shared" si="131"/>
        <v>0</v>
      </c>
      <c r="Y446" s="123">
        <f t="shared" si="131"/>
        <v>0</v>
      </c>
    </row>
    <row r="447" spans="1:25" customFormat="1" x14ac:dyDescent="0.25">
      <c r="A447" s="25">
        <v>8043</v>
      </c>
      <c r="B447" s="16" t="s">
        <v>172</v>
      </c>
      <c r="C447" s="104">
        <v>55</v>
      </c>
      <c r="D447" s="45">
        <v>55</v>
      </c>
      <c r="E447" s="45">
        <v>55</v>
      </c>
      <c r="F447" s="45">
        <v>55</v>
      </c>
      <c r="G447" s="45">
        <v>55</v>
      </c>
      <c r="H447" s="45">
        <v>55</v>
      </c>
      <c r="I447" s="45">
        <v>55</v>
      </c>
      <c r="J447" s="24"/>
      <c r="K447" s="75">
        <v>0</v>
      </c>
      <c r="L447" s="75">
        <v>0</v>
      </c>
      <c r="M447" s="75">
        <v>0</v>
      </c>
      <c r="N447" s="76">
        <v>0</v>
      </c>
      <c r="O447" s="76">
        <v>0</v>
      </c>
      <c r="P447" s="76">
        <v>0</v>
      </c>
      <c r="Q447" s="76">
        <v>0</v>
      </c>
      <c r="R447" s="24"/>
      <c r="S447" s="122">
        <f t="shared" si="130"/>
        <v>0</v>
      </c>
      <c r="T447" s="122">
        <f t="shared" si="130"/>
        <v>0</v>
      </c>
      <c r="U447" s="122">
        <f>T447+S447</f>
        <v>0</v>
      </c>
      <c r="V447" s="122">
        <f t="shared" si="131"/>
        <v>0</v>
      </c>
      <c r="W447" s="122">
        <f t="shared" si="131"/>
        <v>0</v>
      </c>
      <c r="X447" s="122">
        <f t="shared" si="131"/>
        <v>0</v>
      </c>
      <c r="Y447" s="123">
        <f t="shared" si="131"/>
        <v>0</v>
      </c>
    </row>
    <row r="448" spans="1:25" customFormat="1" x14ac:dyDescent="0.25">
      <c r="A448" s="25">
        <v>8050</v>
      </c>
      <c r="B448" s="16" t="s">
        <v>173</v>
      </c>
      <c r="C448" s="109" t="s">
        <v>213</v>
      </c>
      <c r="D448" s="109" t="s">
        <v>213</v>
      </c>
      <c r="E448" s="109" t="s">
        <v>213</v>
      </c>
      <c r="F448" s="109" t="s">
        <v>213</v>
      </c>
      <c r="G448" s="109" t="s">
        <v>213</v>
      </c>
      <c r="H448" s="109" t="s">
        <v>213</v>
      </c>
      <c r="I448" s="109" t="s">
        <v>213</v>
      </c>
      <c r="J448" s="24"/>
      <c r="K448" s="90">
        <v>0</v>
      </c>
      <c r="L448" s="90">
        <v>0</v>
      </c>
      <c r="M448" s="90">
        <v>0</v>
      </c>
      <c r="N448" s="83">
        <v>0</v>
      </c>
      <c r="O448" s="83">
        <v>0</v>
      </c>
      <c r="P448" s="83">
        <v>0</v>
      </c>
      <c r="Q448" s="83">
        <v>0</v>
      </c>
      <c r="R448" s="24"/>
      <c r="S448" s="122">
        <f t="shared" ref="S448:Y449" si="132">K448</f>
        <v>0</v>
      </c>
      <c r="T448" s="122">
        <f t="shared" si="132"/>
        <v>0</v>
      </c>
      <c r="U448" s="122">
        <f t="shared" si="132"/>
        <v>0</v>
      </c>
      <c r="V448" s="122">
        <f t="shared" si="132"/>
        <v>0</v>
      </c>
      <c r="W448" s="122">
        <f t="shared" si="132"/>
        <v>0</v>
      </c>
      <c r="X448" s="122">
        <f t="shared" si="132"/>
        <v>0</v>
      </c>
      <c r="Y448" s="123">
        <f t="shared" si="132"/>
        <v>0</v>
      </c>
    </row>
    <row r="449" spans="1:25" s="2" customFormat="1" x14ac:dyDescent="0.25">
      <c r="A449" s="26">
        <v>8901</v>
      </c>
      <c r="B449" s="16" t="s">
        <v>174</v>
      </c>
      <c r="C449" s="109" t="s">
        <v>213</v>
      </c>
      <c r="D449" s="109" t="s">
        <v>213</v>
      </c>
      <c r="E449" s="109" t="s">
        <v>213</v>
      </c>
      <c r="F449" s="109" t="s">
        <v>213</v>
      </c>
      <c r="G449" s="109" t="s">
        <v>213</v>
      </c>
      <c r="H449" s="109" t="s">
        <v>213</v>
      </c>
      <c r="I449" s="109" t="s">
        <v>213</v>
      </c>
      <c r="J449" s="24"/>
      <c r="K449" s="90">
        <v>131742</v>
      </c>
      <c r="L449" s="90">
        <v>184438</v>
      </c>
      <c r="M449" s="90">
        <v>0</v>
      </c>
      <c r="N449" s="83">
        <v>316180</v>
      </c>
      <c r="O449" s="83">
        <v>279496</v>
      </c>
      <c r="P449" s="83">
        <v>262782</v>
      </c>
      <c r="Q449" s="83">
        <v>247067</v>
      </c>
      <c r="R449" s="24"/>
      <c r="S449" s="122">
        <f t="shared" si="132"/>
        <v>131742</v>
      </c>
      <c r="T449" s="122">
        <f t="shared" si="132"/>
        <v>184438</v>
      </c>
      <c r="U449" s="122">
        <f t="shared" si="132"/>
        <v>0</v>
      </c>
      <c r="V449" s="122">
        <f t="shared" si="132"/>
        <v>316180</v>
      </c>
      <c r="W449" s="122">
        <f t="shared" si="132"/>
        <v>279496</v>
      </c>
      <c r="X449" s="122">
        <f t="shared" si="132"/>
        <v>262782</v>
      </c>
      <c r="Y449" s="123">
        <f t="shared" si="132"/>
        <v>247067</v>
      </c>
    </row>
    <row r="450" spans="1:25" s="2" customFormat="1" x14ac:dyDescent="0.25">
      <c r="A450" s="26">
        <v>8902</v>
      </c>
      <c r="B450" s="16" t="s">
        <v>175</v>
      </c>
      <c r="C450" s="45">
        <v>0.25</v>
      </c>
      <c r="D450" s="45">
        <v>0.25</v>
      </c>
      <c r="E450" s="45">
        <v>0.25</v>
      </c>
      <c r="F450" s="45">
        <v>0.25</v>
      </c>
      <c r="G450" s="45">
        <v>0.25</v>
      </c>
      <c r="H450" s="45">
        <v>0.25</v>
      </c>
      <c r="I450" s="45">
        <v>0.25</v>
      </c>
      <c r="J450" s="24"/>
      <c r="K450" s="75">
        <v>605875</v>
      </c>
      <c r="L450" s="75">
        <v>605875</v>
      </c>
      <c r="M450" s="75">
        <v>1211750</v>
      </c>
      <c r="N450" s="76">
        <v>1188968</v>
      </c>
      <c r="O450" s="76">
        <v>1166616</v>
      </c>
      <c r="P450" s="76">
        <v>1144683</v>
      </c>
      <c r="Q450" s="76">
        <v>1123163</v>
      </c>
      <c r="R450" s="24"/>
      <c r="S450" s="122">
        <f t="shared" si="117"/>
        <v>151468.75</v>
      </c>
      <c r="T450" s="122">
        <f t="shared" si="118"/>
        <v>151468.75</v>
      </c>
      <c r="U450" s="122">
        <f t="shared" si="119"/>
        <v>302937.5</v>
      </c>
      <c r="V450" s="122">
        <f t="shared" si="120"/>
        <v>297242</v>
      </c>
      <c r="W450" s="122">
        <f t="shared" si="121"/>
        <v>291654</v>
      </c>
      <c r="X450" s="122">
        <f t="shared" si="122"/>
        <v>286170.75</v>
      </c>
      <c r="Y450" s="123">
        <f t="shared" si="123"/>
        <v>280790.75</v>
      </c>
    </row>
    <row r="451" spans="1:25" s="2" customFormat="1" x14ac:dyDescent="0.25">
      <c r="A451" s="26">
        <v>8904</v>
      </c>
      <c r="B451" s="16" t="s">
        <v>176</v>
      </c>
      <c r="C451" s="45">
        <v>50</v>
      </c>
      <c r="D451" s="45">
        <v>50</v>
      </c>
      <c r="E451" s="45">
        <v>50</v>
      </c>
      <c r="F451" s="45">
        <v>50</v>
      </c>
      <c r="G451" s="45">
        <v>50</v>
      </c>
      <c r="H451" s="45">
        <v>50</v>
      </c>
      <c r="I451" s="45">
        <v>50</v>
      </c>
      <c r="J451" s="24"/>
      <c r="K451" s="75">
        <v>23</v>
      </c>
      <c r="L451" s="75">
        <v>23</v>
      </c>
      <c r="M451" s="75">
        <v>46</v>
      </c>
      <c r="N451" s="76">
        <v>44</v>
      </c>
      <c r="O451" s="76">
        <v>43</v>
      </c>
      <c r="P451" s="76">
        <v>42</v>
      </c>
      <c r="Q451" s="76">
        <v>41</v>
      </c>
      <c r="R451" s="24"/>
      <c r="S451" s="122">
        <f t="shared" si="117"/>
        <v>1150</v>
      </c>
      <c r="T451" s="122">
        <f t="shared" si="118"/>
        <v>1150</v>
      </c>
      <c r="U451" s="122">
        <f t="shared" si="119"/>
        <v>2300</v>
      </c>
      <c r="V451" s="122">
        <f t="shared" si="120"/>
        <v>2200</v>
      </c>
      <c r="W451" s="122">
        <f t="shared" si="121"/>
        <v>2150</v>
      </c>
      <c r="X451" s="122">
        <f t="shared" si="122"/>
        <v>2100</v>
      </c>
      <c r="Y451" s="123">
        <f t="shared" si="123"/>
        <v>2050</v>
      </c>
    </row>
    <row r="452" spans="1:25" customFormat="1" x14ac:dyDescent="0.25">
      <c r="A452" s="27" t="s">
        <v>6</v>
      </c>
      <c r="B452" s="20"/>
      <c r="C452" s="102"/>
      <c r="D452" s="103"/>
      <c r="E452" s="103"/>
      <c r="F452" s="103"/>
      <c r="G452" s="103"/>
      <c r="H452" s="103"/>
      <c r="I452" s="103"/>
      <c r="J452" s="24"/>
      <c r="K452" s="75"/>
      <c r="L452" s="75"/>
      <c r="M452" s="75"/>
      <c r="N452" s="77"/>
      <c r="O452" s="77"/>
      <c r="P452" s="89"/>
      <c r="Q452" s="89"/>
      <c r="R452" s="24"/>
      <c r="S452" s="122">
        <f>SUM(S425:S451)</f>
        <v>21398960.75</v>
      </c>
      <c r="T452" s="122">
        <f t="shared" ref="T452:Y452" si="133">SUM(T425:T451)</f>
        <v>21547056.75</v>
      </c>
      <c r="U452" s="122">
        <f t="shared" si="133"/>
        <v>42629837.5</v>
      </c>
      <c r="V452" s="122">
        <f t="shared" si="133"/>
        <v>47775461</v>
      </c>
      <c r="W452" s="122">
        <f t="shared" si="133"/>
        <v>53115101</v>
      </c>
      <c r="X452" s="122">
        <f t="shared" si="133"/>
        <v>59139598.75</v>
      </c>
      <c r="Y452" s="123">
        <f t="shared" si="133"/>
        <v>65900898.75</v>
      </c>
    </row>
    <row r="453" spans="1:25" customFormat="1" x14ac:dyDescent="0.25">
      <c r="A453" s="27"/>
      <c r="B453" s="20"/>
      <c r="C453" s="102"/>
      <c r="D453" s="103"/>
      <c r="E453" s="103"/>
      <c r="F453" s="103"/>
      <c r="G453" s="103"/>
      <c r="H453" s="103"/>
      <c r="I453" s="103"/>
      <c r="J453" s="24"/>
      <c r="K453" s="75"/>
      <c r="L453" s="75"/>
      <c r="M453" s="75"/>
      <c r="N453" s="77"/>
      <c r="O453" s="77"/>
      <c r="P453" s="89"/>
      <c r="Q453" s="89"/>
      <c r="R453" s="24"/>
      <c r="S453" s="122"/>
      <c r="T453" s="122"/>
      <c r="U453" s="122"/>
      <c r="V453" s="122"/>
      <c r="W453" s="122"/>
      <c r="X453" s="122"/>
      <c r="Y453" s="123"/>
    </row>
    <row r="454" spans="1:25" customFormat="1" x14ac:dyDescent="0.25">
      <c r="A454" s="27" t="s">
        <v>7</v>
      </c>
      <c r="B454" s="20"/>
      <c r="C454" s="102"/>
      <c r="D454" s="103"/>
      <c r="E454" s="103"/>
      <c r="F454" s="103"/>
      <c r="G454" s="103"/>
      <c r="H454" s="103"/>
      <c r="I454" s="103"/>
      <c r="J454" s="24"/>
      <c r="K454" s="75"/>
      <c r="L454" s="75"/>
      <c r="M454" s="75"/>
      <c r="N454" s="77"/>
      <c r="O454" s="77"/>
      <c r="P454" s="89"/>
      <c r="Q454" s="89"/>
      <c r="R454" s="24"/>
      <c r="S454" s="122"/>
      <c r="T454" s="122"/>
      <c r="U454" s="122"/>
      <c r="V454" s="122"/>
      <c r="W454" s="122"/>
      <c r="X454" s="122"/>
      <c r="Y454" s="123"/>
    </row>
    <row r="455" spans="1:25" customFormat="1" x14ac:dyDescent="0.25">
      <c r="A455" s="25">
        <v>9101</v>
      </c>
      <c r="B455" s="20" t="s">
        <v>206</v>
      </c>
      <c r="C455" s="104">
        <v>50</v>
      </c>
      <c r="D455" s="45">
        <v>50</v>
      </c>
      <c r="E455" s="45">
        <v>60</v>
      </c>
      <c r="F455" s="45">
        <v>60</v>
      </c>
      <c r="G455" s="45">
        <v>60</v>
      </c>
      <c r="H455" s="45">
        <v>60</v>
      </c>
      <c r="I455" s="45">
        <v>60</v>
      </c>
      <c r="J455" s="24"/>
      <c r="K455" s="75">
        <v>111</v>
      </c>
      <c r="L455" s="75">
        <v>111</v>
      </c>
      <c r="M455" s="75">
        <v>222</v>
      </c>
      <c r="N455" s="89">
        <v>221</v>
      </c>
      <c r="O455" s="89">
        <v>221</v>
      </c>
      <c r="P455" s="89">
        <v>221</v>
      </c>
      <c r="Q455" s="89">
        <v>221</v>
      </c>
      <c r="R455" s="24"/>
      <c r="S455" s="122">
        <f t="shared" si="117"/>
        <v>5550</v>
      </c>
      <c r="T455" s="122">
        <f t="shared" si="118"/>
        <v>6660</v>
      </c>
      <c r="U455" s="122">
        <f t="shared" si="119"/>
        <v>12210</v>
      </c>
      <c r="V455" s="122">
        <f t="shared" si="120"/>
        <v>13260</v>
      </c>
      <c r="W455" s="122">
        <f t="shared" si="121"/>
        <v>13260</v>
      </c>
      <c r="X455" s="122">
        <f t="shared" si="122"/>
        <v>13260</v>
      </c>
      <c r="Y455" s="123">
        <f t="shared" si="123"/>
        <v>13260</v>
      </c>
    </row>
    <row r="456" spans="1:25" customFormat="1" x14ac:dyDescent="0.25">
      <c r="A456" s="25">
        <v>9201</v>
      </c>
      <c r="B456" s="20" t="s">
        <v>207</v>
      </c>
      <c r="C456" s="104">
        <v>10</v>
      </c>
      <c r="D456" s="45">
        <v>10</v>
      </c>
      <c r="E456" s="45">
        <v>10</v>
      </c>
      <c r="F456" s="45">
        <v>10</v>
      </c>
      <c r="G456" s="45">
        <v>10</v>
      </c>
      <c r="H456" s="45">
        <v>10</v>
      </c>
      <c r="I456" s="45">
        <v>10</v>
      </c>
      <c r="J456" s="24"/>
      <c r="K456" s="75">
        <v>136</v>
      </c>
      <c r="L456" s="75">
        <v>136</v>
      </c>
      <c r="M456" s="75">
        <v>272</v>
      </c>
      <c r="N456" s="89">
        <v>272</v>
      </c>
      <c r="O456" s="89">
        <v>272</v>
      </c>
      <c r="P456" s="89">
        <v>272</v>
      </c>
      <c r="Q456" s="89">
        <v>272</v>
      </c>
      <c r="R456" s="24"/>
      <c r="S456" s="122">
        <f t="shared" si="117"/>
        <v>1360</v>
      </c>
      <c r="T456" s="122">
        <f t="shared" si="118"/>
        <v>1360</v>
      </c>
      <c r="U456" s="122">
        <f t="shared" si="119"/>
        <v>2720</v>
      </c>
      <c r="V456" s="122">
        <f t="shared" si="120"/>
        <v>2720</v>
      </c>
      <c r="W456" s="122">
        <f t="shared" si="121"/>
        <v>2720</v>
      </c>
      <c r="X456" s="122">
        <f t="shared" si="122"/>
        <v>2720</v>
      </c>
      <c r="Y456" s="123">
        <f t="shared" si="123"/>
        <v>2720</v>
      </c>
    </row>
    <row r="457" spans="1:25" customFormat="1" x14ac:dyDescent="0.25">
      <c r="A457" s="25">
        <v>9202</v>
      </c>
      <c r="B457" s="23" t="s">
        <v>208</v>
      </c>
      <c r="C457" s="104">
        <v>25</v>
      </c>
      <c r="D457" s="45">
        <v>25</v>
      </c>
      <c r="E457" s="45">
        <v>25</v>
      </c>
      <c r="F457" s="45">
        <v>25</v>
      </c>
      <c r="G457" s="45">
        <v>25</v>
      </c>
      <c r="H457" s="45">
        <v>25</v>
      </c>
      <c r="I457" s="45">
        <v>25</v>
      </c>
      <c r="J457" s="24"/>
      <c r="K457" s="75">
        <v>2093</v>
      </c>
      <c r="L457" s="75">
        <v>2093</v>
      </c>
      <c r="M457" s="75">
        <v>4186</v>
      </c>
      <c r="N457" s="89">
        <v>4185</v>
      </c>
      <c r="O457" s="89">
        <v>4185</v>
      </c>
      <c r="P457" s="89">
        <v>4185</v>
      </c>
      <c r="Q457" s="89">
        <v>4185</v>
      </c>
      <c r="R457" s="24"/>
      <c r="S457" s="122">
        <f t="shared" si="117"/>
        <v>52325</v>
      </c>
      <c r="T457" s="122">
        <f t="shared" si="118"/>
        <v>52325</v>
      </c>
      <c r="U457" s="122">
        <f t="shared" si="119"/>
        <v>104650</v>
      </c>
      <c r="V457" s="122">
        <f t="shared" si="120"/>
        <v>104625</v>
      </c>
      <c r="W457" s="122">
        <f t="shared" si="121"/>
        <v>104625</v>
      </c>
      <c r="X457" s="122">
        <f t="shared" si="122"/>
        <v>104625</v>
      </c>
      <c r="Y457" s="123">
        <f t="shared" si="123"/>
        <v>104625</v>
      </c>
    </row>
    <row r="458" spans="1:25" customFormat="1" x14ac:dyDescent="0.25">
      <c r="A458" s="25">
        <v>9209</v>
      </c>
      <c r="B458" s="23" t="s">
        <v>209</v>
      </c>
      <c r="C458" s="109" t="s">
        <v>213</v>
      </c>
      <c r="D458" s="109" t="s">
        <v>213</v>
      </c>
      <c r="E458" s="109" t="s">
        <v>213</v>
      </c>
      <c r="F458" s="109" t="s">
        <v>213</v>
      </c>
      <c r="G458" s="109" t="s">
        <v>213</v>
      </c>
      <c r="H458" s="109" t="s">
        <v>213</v>
      </c>
      <c r="I458" s="109" t="s">
        <v>213</v>
      </c>
      <c r="J458" s="24"/>
      <c r="K458" s="90">
        <v>123</v>
      </c>
      <c r="L458" s="90">
        <v>172</v>
      </c>
      <c r="M458" s="90">
        <v>295</v>
      </c>
      <c r="N458" s="83">
        <v>295</v>
      </c>
      <c r="O458" s="83">
        <v>295</v>
      </c>
      <c r="P458" s="83">
        <v>295</v>
      </c>
      <c r="Q458" s="83">
        <v>295</v>
      </c>
      <c r="R458" s="24"/>
      <c r="S458" s="122">
        <f>K458</f>
        <v>123</v>
      </c>
      <c r="T458" s="122">
        <f t="shared" ref="T458:Y458" si="134">L458</f>
        <v>172</v>
      </c>
      <c r="U458" s="122">
        <f t="shared" si="134"/>
        <v>295</v>
      </c>
      <c r="V458" s="122">
        <f t="shared" si="134"/>
        <v>295</v>
      </c>
      <c r="W458" s="122">
        <f t="shared" si="134"/>
        <v>295</v>
      </c>
      <c r="X458" s="122">
        <f t="shared" si="134"/>
        <v>295</v>
      </c>
      <c r="Y458" s="123">
        <f t="shared" si="134"/>
        <v>295</v>
      </c>
    </row>
    <row r="459" spans="1:25" customFormat="1" x14ac:dyDescent="0.25">
      <c r="A459" s="27" t="s">
        <v>11</v>
      </c>
      <c r="B459" s="23"/>
      <c r="C459" s="12"/>
      <c r="D459" s="12"/>
      <c r="E459" s="12"/>
      <c r="F459" s="12"/>
      <c r="G459" s="12"/>
      <c r="H459" s="12"/>
      <c r="I459" s="12"/>
      <c r="J459" s="24"/>
      <c r="K459" s="75"/>
      <c r="L459" s="75"/>
      <c r="M459" s="75"/>
      <c r="N459" s="77"/>
      <c r="O459" s="77"/>
      <c r="P459" s="89"/>
      <c r="Q459" s="89"/>
      <c r="R459" s="24"/>
      <c r="S459" s="122">
        <f>SUM(S455:S458)</f>
        <v>59358</v>
      </c>
      <c r="T459" s="122">
        <f t="shared" ref="T459:Y459" si="135">SUM(T455:T458)</f>
        <v>60517</v>
      </c>
      <c r="U459" s="122">
        <f t="shared" si="135"/>
        <v>119875</v>
      </c>
      <c r="V459" s="122">
        <f t="shared" si="135"/>
        <v>120900</v>
      </c>
      <c r="W459" s="122">
        <f t="shared" si="135"/>
        <v>120900</v>
      </c>
      <c r="X459" s="122">
        <f t="shared" si="135"/>
        <v>120900</v>
      </c>
      <c r="Y459" s="123">
        <f t="shared" si="135"/>
        <v>120900</v>
      </c>
    </row>
    <row r="460" spans="1:25" customFormat="1" x14ac:dyDescent="0.25">
      <c r="A460" s="33"/>
      <c r="B460" s="34"/>
      <c r="C460" s="12"/>
      <c r="D460" s="12"/>
      <c r="E460" s="12"/>
      <c r="F460" s="12"/>
      <c r="G460" s="12"/>
      <c r="H460" s="12"/>
      <c r="I460" s="12"/>
      <c r="J460" s="24"/>
      <c r="K460" s="13"/>
      <c r="L460" s="13"/>
      <c r="M460" s="13"/>
      <c r="N460" s="14"/>
      <c r="O460" s="14"/>
      <c r="P460" s="17"/>
      <c r="Q460" s="15"/>
      <c r="R460" s="24"/>
      <c r="S460" s="122"/>
      <c r="T460" s="122"/>
      <c r="U460" s="122"/>
      <c r="V460" s="122"/>
      <c r="W460" s="122"/>
      <c r="X460" s="122"/>
      <c r="Y460" s="123"/>
    </row>
    <row r="461" spans="1:25" customFormat="1" ht="12.6" thickBot="1" x14ac:dyDescent="0.3">
      <c r="A461" s="37" t="s">
        <v>8</v>
      </c>
      <c r="B461" s="38"/>
      <c r="C461" s="28"/>
      <c r="D461" s="28"/>
      <c r="E461" s="28"/>
      <c r="F461" s="28"/>
      <c r="G461" s="28"/>
      <c r="H461" s="28"/>
      <c r="I461" s="28"/>
      <c r="J461" s="49"/>
      <c r="K461" s="29"/>
      <c r="L461" s="29"/>
      <c r="M461" s="29"/>
      <c r="N461" s="30"/>
      <c r="O461" s="30"/>
      <c r="P461" s="39"/>
      <c r="Q461" s="32"/>
      <c r="R461" s="49"/>
      <c r="S461" s="125">
        <f t="shared" ref="S461:Y461" si="136">S111+S134+S142+S177+S202+S229+S247+S328+S401+S422+S452+S459</f>
        <v>1614771365.75</v>
      </c>
      <c r="T461" s="125">
        <f t="shared" si="136"/>
        <v>914346771.75</v>
      </c>
      <c r="U461" s="125">
        <f t="shared" si="136"/>
        <v>2528801957.5</v>
      </c>
      <c r="V461" s="125">
        <f t="shared" si="136"/>
        <v>2834610956</v>
      </c>
      <c r="W461" s="125">
        <f t="shared" si="136"/>
        <v>2910720522</v>
      </c>
      <c r="X461" s="125">
        <f t="shared" si="136"/>
        <v>2951758092.75</v>
      </c>
      <c r="Y461" s="126">
        <f t="shared" si="136"/>
        <v>2991444528.75</v>
      </c>
    </row>
    <row r="462" spans="1:25" customFormat="1" x14ac:dyDescent="0.25">
      <c r="A462" s="36"/>
      <c r="B462" s="5"/>
      <c r="C462" s="6"/>
      <c r="D462" s="6"/>
      <c r="E462" s="6"/>
      <c r="F462" s="6"/>
      <c r="G462" s="6"/>
      <c r="H462" s="6"/>
      <c r="L462" s="7"/>
      <c r="M462" s="7"/>
      <c r="N462" s="8"/>
      <c r="O462" s="8"/>
      <c r="P462" s="11"/>
      <c r="Q462" s="10"/>
      <c r="R462" s="2"/>
      <c r="S462" s="9"/>
      <c r="T462" s="9"/>
      <c r="U462" s="9"/>
      <c r="V462" s="9"/>
      <c r="W462" s="9"/>
      <c r="X462" s="9"/>
      <c r="Y462" s="9"/>
    </row>
    <row r="463" spans="1:25" customFormat="1" x14ac:dyDescent="0.25">
      <c r="A463" s="120" t="s">
        <v>214</v>
      </c>
      <c r="B463" s="121"/>
      <c r="C463" s="121"/>
      <c r="D463" s="121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</row>
    <row r="464" spans="1:25" customFormat="1" x14ac:dyDescent="0.25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</row>
    <row r="465" spans="2:18" customFormat="1" x14ac:dyDescent="0.25">
      <c r="B465" s="2"/>
      <c r="C465" s="1"/>
      <c r="D465" s="1"/>
      <c r="E465" s="1"/>
      <c r="F465" s="1"/>
      <c r="G465" s="1"/>
      <c r="H465" s="1"/>
      <c r="L465" s="2"/>
      <c r="M465" s="2"/>
      <c r="N465" s="2"/>
      <c r="O465" s="2"/>
      <c r="P465" s="1"/>
      <c r="Q465" s="1"/>
      <c r="R465" s="2"/>
    </row>
  </sheetData>
  <pageMargins left="0.7" right="0.60499999999999998" top="0.75" bottom="0.75" header="0.3" footer="0.3"/>
  <pageSetup paperSize="3" scale="61" fitToHeight="0" orientation="landscape" r:id="rId1"/>
  <headerFooter>
    <oddHeader xml:space="preserve">&amp;C&amp;"-,Bold"&amp;14USPTO Section 10 Fee Setting - Aggregate Revenue Estimates
Alternative 3: Across-the-Board Adjustment </oddHeader>
    <oddFooter>&amp;C&amp;"-,Regular"&amp;11Page &amp;P of &amp;N</oddFooter>
  </headerFooter>
  <rowBreaks count="6" manualBreakCount="6">
    <brk id="74" max="24" man="1"/>
    <brk id="142" max="24" man="1"/>
    <brk id="202" max="24" man="1"/>
    <brk id="263" max="24" man="1"/>
    <brk id="328" max="24" man="1"/>
    <brk id="40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9F389-6D25-46AD-B13E-245CD88D20CC}">
  <sheetPr>
    <pageSetUpPr fitToPage="1"/>
  </sheetPr>
  <dimension ref="A1:AD489"/>
  <sheetViews>
    <sheetView view="pageLayout" zoomScale="90" zoomScaleNormal="100" zoomScaleSheetLayoutView="55" zoomScalePageLayoutView="90" workbookViewId="0">
      <selection activeCell="A488" sqref="A488:AD489"/>
    </sheetView>
  </sheetViews>
  <sheetFormatPr defaultRowHeight="12" x14ac:dyDescent="0.25"/>
  <cols>
    <col min="1" max="1" width="8.125" customWidth="1"/>
    <col min="2" max="2" width="37.5" customWidth="1"/>
    <col min="3" max="4" width="12.375" customWidth="1"/>
    <col min="5" max="5" width="12.25" customWidth="1"/>
    <col min="6" max="8" width="12.375" customWidth="1"/>
    <col min="9" max="10" width="12.25" customWidth="1"/>
    <col min="11" max="11" width="0.625" customWidth="1"/>
    <col min="12" max="12" width="10.25" customWidth="1"/>
    <col min="13" max="13" width="10.375" customWidth="1"/>
    <col min="14" max="14" width="11.375" customWidth="1"/>
    <col min="15" max="15" width="10.75" customWidth="1"/>
    <col min="16" max="17" width="11.625" customWidth="1"/>
    <col min="18" max="18" width="11.375" customWidth="1"/>
    <col min="19" max="19" width="11.625" customWidth="1"/>
    <col min="20" max="20" width="11.375" customWidth="1"/>
    <col min="21" max="21" width="0.625" customWidth="1"/>
    <col min="22" max="25" width="15.25" customWidth="1"/>
    <col min="26" max="26" width="15.375" customWidth="1"/>
    <col min="27" max="29" width="15.25" customWidth="1"/>
    <col min="30" max="30" width="14" customWidth="1"/>
  </cols>
  <sheetData>
    <row r="1" spans="1:30" ht="72" x14ac:dyDescent="0.25">
      <c r="A1" s="72" t="s">
        <v>217</v>
      </c>
      <c r="B1" s="319" t="s">
        <v>277</v>
      </c>
      <c r="C1" s="73" t="s">
        <v>300</v>
      </c>
      <c r="D1" s="73" t="s">
        <v>301</v>
      </c>
      <c r="E1" s="73" t="s">
        <v>302</v>
      </c>
      <c r="F1" s="73" t="s">
        <v>303</v>
      </c>
      <c r="G1" s="73" t="s">
        <v>304</v>
      </c>
      <c r="H1" s="73" t="s">
        <v>305</v>
      </c>
      <c r="I1" s="73" t="s">
        <v>306</v>
      </c>
      <c r="J1" s="73" t="s">
        <v>307</v>
      </c>
      <c r="K1" s="24"/>
      <c r="L1" s="73" t="s">
        <v>308</v>
      </c>
      <c r="M1" s="73" t="s">
        <v>309</v>
      </c>
      <c r="N1" s="73" t="s">
        <v>310</v>
      </c>
      <c r="O1" s="73" t="s">
        <v>311</v>
      </c>
      <c r="P1" s="73" t="s">
        <v>312</v>
      </c>
      <c r="Q1" s="73" t="s">
        <v>313</v>
      </c>
      <c r="R1" s="73" t="s">
        <v>314</v>
      </c>
      <c r="S1" s="73" t="s">
        <v>315</v>
      </c>
      <c r="T1" s="73" t="s">
        <v>316</v>
      </c>
      <c r="U1" s="24"/>
      <c r="V1" s="73" t="s">
        <v>317</v>
      </c>
      <c r="W1" s="73" t="s">
        <v>318</v>
      </c>
      <c r="X1" s="73" t="s">
        <v>319</v>
      </c>
      <c r="Y1" s="73" t="s">
        <v>320</v>
      </c>
      <c r="Z1" s="73" t="s">
        <v>321</v>
      </c>
      <c r="AA1" s="73" t="s">
        <v>322</v>
      </c>
      <c r="AB1" s="73" t="s">
        <v>323</v>
      </c>
      <c r="AC1" s="73" t="s">
        <v>324</v>
      </c>
      <c r="AD1" s="73" t="s">
        <v>325</v>
      </c>
    </row>
    <row r="2" spans="1:30" ht="3.6" customHeight="1" thickBot="1" x14ac:dyDescent="0.35">
      <c r="A2" s="320" t="s">
        <v>12</v>
      </c>
      <c r="B2" s="321" t="s">
        <v>12</v>
      </c>
      <c r="C2" s="70" t="s">
        <v>12</v>
      </c>
      <c r="D2" s="70" t="s">
        <v>12</v>
      </c>
      <c r="E2" s="70" t="s">
        <v>12</v>
      </c>
      <c r="F2" s="70"/>
      <c r="G2" s="70" t="s">
        <v>12</v>
      </c>
      <c r="H2" s="70" t="s">
        <v>12</v>
      </c>
      <c r="I2" s="70" t="s">
        <v>12</v>
      </c>
      <c r="J2" s="70" t="s">
        <v>12</v>
      </c>
      <c r="K2" s="49"/>
      <c r="L2" s="70" t="s">
        <v>12</v>
      </c>
      <c r="M2" s="70"/>
      <c r="N2" s="70" t="s">
        <v>12</v>
      </c>
      <c r="O2" s="70" t="s">
        <v>12</v>
      </c>
      <c r="P2" s="70" t="s">
        <v>12</v>
      </c>
      <c r="Q2" s="70" t="s">
        <v>12</v>
      </c>
      <c r="R2" s="70" t="s">
        <v>12</v>
      </c>
      <c r="S2" s="70"/>
      <c r="T2" s="70"/>
      <c r="U2" s="49"/>
      <c r="V2" s="70" t="s">
        <v>12</v>
      </c>
      <c r="W2" s="70" t="s">
        <v>12</v>
      </c>
      <c r="X2" s="70" t="s">
        <v>12</v>
      </c>
      <c r="Y2" s="70" t="s">
        <v>12</v>
      </c>
      <c r="Z2" s="70" t="s">
        <v>12</v>
      </c>
      <c r="AA2" s="70" t="s">
        <v>12</v>
      </c>
      <c r="AB2" s="70" t="s">
        <v>12</v>
      </c>
      <c r="AC2" s="70"/>
      <c r="AD2" s="71" t="s">
        <v>12</v>
      </c>
    </row>
    <row r="3" spans="1:30" x14ac:dyDescent="0.25">
      <c r="A3" s="322" t="s">
        <v>13</v>
      </c>
      <c r="B3" s="323"/>
      <c r="C3" s="64"/>
      <c r="D3" s="64"/>
      <c r="E3" s="64"/>
      <c r="F3" s="64"/>
      <c r="G3" s="64"/>
      <c r="H3" s="64"/>
      <c r="I3" s="64"/>
      <c r="J3" s="64"/>
      <c r="K3" s="24"/>
      <c r="L3" s="324"/>
      <c r="M3" s="324"/>
      <c r="N3" s="324"/>
      <c r="O3" s="325"/>
      <c r="P3" s="325"/>
      <c r="Q3" s="324"/>
      <c r="R3" s="324"/>
      <c r="S3" s="324"/>
      <c r="T3" s="324"/>
      <c r="U3" s="24"/>
      <c r="V3" s="65"/>
      <c r="W3" s="65"/>
      <c r="X3" s="65"/>
      <c r="Y3" s="65"/>
      <c r="Z3" s="65"/>
      <c r="AA3" s="65"/>
      <c r="AB3" s="65"/>
      <c r="AC3" s="65"/>
      <c r="AD3" s="67"/>
    </row>
    <row r="4" spans="1:30" x14ac:dyDescent="0.25">
      <c r="A4" s="42">
        <v>1011</v>
      </c>
      <c r="B4" s="326" t="s">
        <v>14</v>
      </c>
      <c r="C4" s="305">
        <v>380</v>
      </c>
      <c r="D4" s="305">
        <v>390</v>
      </c>
      <c r="E4" s="327">
        <v>400</v>
      </c>
      <c r="F4" s="327">
        <v>400</v>
      </c>
      <c r="G4" s="327">
        <v>400</v>
      </c>
      <c r="H4" s="327">
        <v>400</v>
      </c>
      <c r="I4" s="327">
        <v>400</v>
      </c>
      <c r="J4" s="327">
        <v>400</v>
      </c>
      <c r="K4" s="24"/>
      <c r="L4" s="94">
        <v>151402</v>
      </c>
      <c r="M4" s="94">
        <v>75701</v>
      </c>
      <c r="N4" s="94">
        <v>227103</v>
      </c>
      <c r="O4" s="101">
        <v>58839</v>
      </c>
      <c r="P4" s="101">
        <v>176518</v>
      </c>
      <c r="Q4" s="95">
        <v>235357</v>
      </c>
      <c r="R4" s="95">
        <v>249670</v>
      </c>
      <c r="S4" s="95">
        <v>263446</v>
      </c>
      <c r="T4" s="95">
        <v>276657</v>
      </c>
      <c r="U4" s="24"/>
      <c r="V4" s="328">
        <f t="shared" ref="V4:W38" si="0">D4*L4</f>
        <v>59046780</v>
      </c>
      <c r="W4" s="328">
        <f t="shared" si="0"/>
        <v>30280400</v>
      </c>
      <c r="X4" s="328">
        <f>SUM(V4:W4)</f>
        <v>89327180</v>
      </c>
      <c r="Y4" s="328">
        <f t="shared" ref="Y4:Z38" si="1">F4*O4</f>
        <v>23535600</v>
      </c>
      <c r="Z4" s="328">
        <f t="shared" si="1"/>
        <v>70607200</v>
      </c>
      <c r="AA4" s="328">
        <f>SUM(Y4:Z4)</f>
        <v>94142800</v>
      </c>
      <c r="AB4" s="328">
        <f t="shared" ref="AB4:AD38" si="2">H4*R4</f>
        <v>99868000</v>
      </c>
      <c r="AC4" s="328">
        <f t="shared" si="2"/>
        <v>105378400</v>
      </c>
      <c r="AD4" s="307">
        <f t="shared" si="2"/>
        <v>110662800</v>
      </c>
    </row>
    <row r="5" spans="1:30" x14ac:dyDescent="0.25">
      <c r="A5" s="25">
        <v>1111</v>
      </c>
      <c r="B5" s="329" t="s">
        <v>15</v>
      </c>
      <c r="C5" s="102">
        <v>620</v>
      </c>
      <c r="D5" s="102">
        <v>620</v>
      </c>
      <c r="E5" s="103">
        <v>660</v>
      </c>
      <c r="F5" s="103">
        <v>660</v>
      </c>
      <c r="G5" s="103">
        <v>660</v>
      </c>
      <c r="H5" s="103">
        <v>660</v>
      </c>
      <c r="I5" s="103">
        <v>660</v>
      </c>
      <c r="J5" s="103">
        <v>660</v>
      </c>
      <c r="K5" s="24"/>
      <c r="L5" s="75">
        <v>150347</v>
      </c>
      <c r="M5" s="75">
        <v>75173</v>
      </c>
      <c r="N5" s="75">
        <v>225520</v>
      </c>
      <c r="O5" s="77">
        <v>58429</v>
      </c>
      <c r="P5" s="77">
        <v>175288</v>
      </c>
      <c r="Q5" s="76">
        <v>233717</v>
      </c>
      <c r="R5" s="76">
        <v>247930</v>
      </c>
      <c r="S5" s="76">
        <v>261610</v>
      </c>
      <c r="T5" s="76">
        <v>274729</v>
      </c>
      <c r="U5" s="24"/>
      <c r="V5" s="330">
        <f t="shared" si="0"/>
        <v>93215140</v>
      </c>
      <c r="W5" s="330">
        <f t="shared" si="0"/>
        <v>49614180</v>
      </c>
      <c r="X5" s="330">
        <f t="shared" ref="X5:X38" si="3">SUM(V5:W5)</f>
        <v>142829320</v>
      </c>
      <c r="Y5" s="330">
        <f t="shared" si="1"/>
        <v>38563140</v>
      </c>
      <c r="Z5" s="330">
        <f t="shared" si="1"/>
        <v>115690080</v>
      </c>
      <c r="AA5" s="330">
        <f t="shared" ref="AA5:AA38" si="4">SUM(Y5:Z5)</f>
        <v>154253220</v>
      </c>
      <c r="AB5" s="330">
        <f t="shared" si="2"/>
        <v>163633800</v>
      </c>
      <c r="AC5" s="330">
        <f t="shared" si="2"/>
        <v>172662600</v>
      </c>
      <c r="AD5" s="289">
        <f t="shared" si="2"/>
        <v>181321140</v>
      </c>
    </row>
    <row r="6" spans="1:30" x14ac:dyDescent="0.25">
      <c r="A6" s="25">
        <v>1311</v>
      </c>
      <c r="B6" s="329" t="s">
        <v>16</v>
      </c>
      <c r="C6" s="102">
        <v>250</v>
      </c>
      <c r="D6" s="102">
        <v>250</v>
      </c>
      <c r="E6" s="103">
        <v>780</v>
      </c>
      <c r="F6" s="103">
        <v>780</v>
      </c>
      <c r="G6" s="103">
        <v>780</v>
      </c>
      <c r="H6" s="103">
        <v>780</v>
      </c>
      <c r="I6" s="103">
        <v>780</v>
      </c>
      <c r="J6" s="103">
        <v>780</v>
      </c>
      <c r="K6" s="24"/>
      <c r="L6" s="75">
        <v>151402</v>
      </c>
      <c r="M6" s="75">
        <v>75701</v>
      </c>
      <c r="N6" s="75">
        <v>227103</v>
      </c>
      <c r="O6" s="77">
        <v>58839</v>
      </c>
      <c r="P6" s="77">
        <v>176518</v>
      </c>
      <c r="Q6" s="76">
        <v>235357</v>
      </c>
      <c r="R6" s="76">
        <v>249670</v>
      </c>
      <c r="S6" s="76">
        <v>263446</v>
      </c>
      <c r="T6" s="76">
        <v>276657</v>
      </c>
      <c r="U6" s="331"/>
      <c r="V6" s="330">
        <f t="shared" si="0"/>
        <v>37850500</v>
      </c>
      <c r="W6" s="330">
        <f t="shared" si="0"/>
        <v>59046780</v>
      </c>
      <c r="X6" s="330">
        <f t="shared" si="3"/>
        <v>96897280</v>
      </c>
      <c r="Y6" s="330">
        <f t="shared" si="1"/>
        <v>45894420</v>
      </c>
      <c r="Z6" s="330">
        <f t="shared" si="1"/>
        <v>137684040</v>
      </c>
      <c r="AA6" s="330">
        <f t="shared" si="4"/>
        <v>183578460</v>
      </c>
      <c r="AB6" s="330">
        <f t="shared" si="2"/>
        <v>194742600</v>
      </c>
      <c r="AC6" s="330">
        <f t="shared" si="2"/>
        <v>205487880</v>
      </c>
      <c r="AD6" s="289">
        <f t="shared" si="2"/>
        <v>215792460</v>
      </c>
    </row>
    <row r="7" spans="1:30" x14ac:dyDescent="0.25">
      <c r="A7" s="25">
        <v>1012</v>
      </c>
      <c r="B7" s="329" t="s">
        <v>17</v>
      </c>
      <c r="C7" s="102">
        <v>250</v>
      </c>
      <c r="D7" s="102">
        <v>250</v>
      </c>
      <c r="E7" s="103">
        <v>260</v>
      </c>
      <c r="F7" s="103">
        <v>260</v>
      </c>
      <c r="G7" s="103">
        <v>260</v>
      </c>
      <c r="H7" s="103">
        <v>260</v>
      </c>
      <c r="I7" s="103">
        <v>260</v>
      </c>
      <c r="J7" s="103">
        <v>260</v>
      </c>
      <c r="K7" s="24"/>
      <c r="L7" s="75">
        <v>9925</v>
      </c>
      <c r="M7" s="75">
        <v>4963</v>
      </c>
      <c r="N7" s="75">
        <v>14888</v>
      </c>
      <c r="O7" s="77">
        <v>3548</v>
      </c>
      <c r="P7" s="77">
        <v>10646</v>
      </c>
      <c r="Q7" s="76">
        <v>14194</v>
      </c>
      <c r="R7" s="76">
        <v>13466</v>
      </c>
      <c r="S7" s="76">
        <v>13735</v>
      </c>
      <c r="T7" s="76">
        <v>14010</v>
      </c>
      <c r="U7" s="331"/>
      <c r="V7" s="330">
        <f t="shared" si="0"/>
        <v>2481250</v>
      </c>
      <c r="W7" s="330">
        <f t="shared" si="0"/>
        <v>1290380</v>
      </c>
      <c r="X7" s="330">
        <f t="shared" si="3"/>
        <v>3771630</v>
      </c>
      <c r="Y7" s="330">
        <f t="shared" si="1"/>
        <v>922480</v>
      </c>
      <c r="Z7" s="330">
        <f t="shared" si="1"/>
        <v>2767960</v>
      </c>
      <c r="AA7" s="330">
        <f t="shared" si="4"/>
        <v>3690440</v>
      </c>
      <c r="AB7" s="330">
        <f t="shared" si="2"/>
        <v>3501160</v>
      </c>
      <c r="AC7" s="330">
        <f t="shared" si="2"/>
        <v>3571100</v>
      </c>
      <c r="AD7" s="289">
        <f t="shared" si="2"/>
        <v>3642600</v>
      </c>
    </row>
    <row r="8" spans="1:30" x14ac:dyDescent="0.25">
      <c r="A8" s="25">
        <v>1112</v>
      </c>
      <c r="B8" s="329" t="s">
        <v>18</v>
      </c>
      <c r="C8" s="102">
        <v>120</v>
      </c>
      <c r="D8" s="102">
        <v>120</v>
      </c>
      <c r="E8" s="103">
        <v>420</v>
      </c>
      <c r="F8" s="103">
        <v>420</v>
      </c>
      <c r="G8" s="103">
        <v>420</v>
      </c>
      <c r="H8" s="103">
        <v>420</v>
      </c>
      <c r="I8" s="103">
        <v>420</v>
      </c>
      <c r="J8" s="103">
        <v>420</v>
      </c>
      <c r="K8" s="24"/>
      <c r="L8" s="75">
        <v>9925</v>
      </c>
      <c r="M8" s="75">
        <v>4963</v>
      </c>
      <c r="N8" s="75">
        <v>14888</v>
      </c>
      <c r="O8" s="77">
        <v>3548</v>
      </c>
      <c r="P8" s="77">
        <v>10646</v>
      </c>
      <c r="Q8" s="76">
        <v>14194</v>
      </c>
      <c r="R8" s="76">
        <v>13466</v>
      </c>
      <c r="S8" s="76">
        <v>13735</v>
      </c>
      <c r="T8" s="76">
        <v>14010</v>
      </c>
      <c r="U8" s="331"/>
      <c r="V8" s="330">
        <f t="shared" si="0"/>
        <v>1191000</v>
      </c>
      <c r="W8" s="330">
        <f t="shared" si="0"/>
        <v>2084460</v>
      </c>
      <c r="X8" s="330">
        <f t="shared" si="3"/>
        <v>3275460</v>
      </c>
      <c r="Y8" s="330">
        <f t="shared" si="1"/>
        <v>1490160</v>
      </c>
      <c r="Z8" s="330">
        <f t="shared" si="1"/>
        <v>4471320</v>
      </c>
      <c r="AA8" s="330">
        <f t="shared" si="4"/>
        <v>5961480</v>
      </c>
      <c r="AB8" s="330">
        <f t="shared" si="2"/>
        <v>5655720</v>
      </c>
      <c r="AC8" s="330">
        <f t="shared" si="2"/>
        <v>5768700</v>
      </c>
      <c r="AD8" s="289">
        <f t="shared" si="2"/>
        <v>5884200</v>
      </c>
    </row>
    <row r="9" spans="1:30" x14ac:dyDescent="0.25">
      <c r="A9" s="25">
        <v>1312</v>
      </c>
      <c r="B9" s="329" t="s">
        <v>19</v>
      </c>
      <c r="C9" s="102">
        <v>160</v>
      </c>
      <c r="D9" s="102">
        <v>160</v>
      </c>
      <c r="E9" s="103">
        <v>500</v>
      </c>
      <c r="F9" s="103">
        <v>500</v>
      </c>
      <c r="G9" s="103">
        <v>500</v>
      </c>
      <c r="H9" s="103">
        <v>500</v>
      </c>
      <c r="I9" s="103">
        <v>500</v>
      </c>
      <c r="J9" s="103">
        <v>500</v>
      </c>
      <c r="K9" s="24"/>
      <c r="L9" s="75">
        <v>9925</v>
      </c>
      <c r="M9" s="75">
        <v>4963</v>
      </c>
      <c r="N9" s="75">
        <v>14888</v>
      </c>
      <c r="O9" s="77">
        <v>3548</v>
      </c>
      <c r="P9" s="77">
        <v>10646</v>
      </c>
      <c r="Q9" s="76">
        <v>14194</v>
      </c>
      <c r="R9" s="76">
        <v>13466</v>
      </c>
      <c r="S9" s="76">
        <v>13735</v>
      </c>
      <c r="T9" s="76">
        <v>14010</v>
      </c>
      <c r="U9" s="331"/>
      <c r="V9" s="330">
        <f t="shared" si="0"/>
        <v>1588000</v>
      </c>
      <c r="W9" s="330">
        <f t="shared" si="0"/>
        <v>2481500</v>
      </c>
      <c r="X9" s="330">
        <f t="shared" si="3"/>
        <v>4069500</v>
      </c>
      <c r="Y9" s="330">
        <f t="shared" si="1"/>
        <v>1774000</v>
      </c>
      <c r="Z9" s="330">
        <f t="shared" si="1"/>
        <v>5323000</v>
      </c>
      <c r="AA9" s="330">
        <f t="shared" si="4"/>
        <v>7097000</v>
      </c>
      <c r="AB9" s="330">
        <f t="shared" si="2"/>
        <v>6733000</v>
      </c>
      <c r="AC9" s="330">
        <f t="shared" si="2"/>
        <v>6867500</v>
      </c>
      <c r="AD9" s="289">
        <f t="shared" si="2"/>
        <v>7005000</v>
      </c>
    </row>
    <row r="10" spans="1:30" x14ac:dyDescent="0.25">
      <c r="A10" s="25">
        <v>1013</v>
      </c>
      <c r="B10" s="329" t="s">
        <v>20</v>
      </c>
      <c r="C10" s="102">
        <v>250</v>
      </c>
      <c r="D10" s="102">
        <v>250</v>
      </c>
      <c r="E10" s="103">
        <v>320</v>
      </c>
      <c r="F10" s="103">
        <v>320</v>
      </c>
      <c r="G10" s="103">
        <v>320</v>
      </c>
      <c r="H10" s="103">
        <v>320</v>
      </c>
      <c r="I10" s="103">
        <v>320</v>
      </c>
      <c r="J10" s="103">
        <v>320</v>
      </c>
      <c r="K10" s="24"/>
      <c r="L10" s="75">
        <v>338</v>
      </c>
      <c r="M10" s="75">
        <v>169</v>
      </c>
      <c r="N10" s="75">
        <v>507</v>
      </c>
      <c r="O10" s="77">
        <v>123</v>
      </c>
      <c r="P10" s="77">
        <v>369</v>
      </c>
      <c r="Q10" s="76">
        <v>492</v>
      </c>
      <c r="R10" s="76">
        <v>476</v>
      </c>
      <c r="S10" s="76">
        <v>481</v>
      </c>
      <c r="T10" s="76">
        <v>486</v>
      </c>
      <c r="U10" s="331"/>
      <c r="V10" s="330">
        <f t="shared" si="0"/>
        <v>84500</v>
      </c>
      <c r="W10" s="330">
        <f t="shared" si="0"/>
        <v>54080</v>
      </c>
      <c r="X10" s="330">
        <f t="shared" si="3"/>
        <v>138580</v>
      </c>
      <c r="Y10" s="330">
        <f t="shared" si="1"/>
        <v>39360</v>
      </c>
      <c r="Z10" s="330">
        <f t="shared" si="1"/>
        <v>118080</v>
      </c>
      <c r="AA10" s="330">
        <f t="shared" si="4"/>
        <v>157440</v>
      </c>
      <c r="AB10" s="330">
        <f t="shared" si="2"/>
        <v>152320</v>
      </c>
      <c r="AC10" s="330">
        <f t="shared" si="2"/>
        <v>153920</v>
      </c>
      <c r="AD10" s="289">
        <f t="shared" si="2"/>
        <v>155520</v>
      </c>
    </row>
    <row r="11" spans="1:30" x14ac:dyDescent="0.25">
      <c r="A11" s="25">
        <v>1113</v>
      </c>
      <c r="B11" s="329" t="s">
        <v>21</v>
      </c>
      <c r="C11" s="102">
        <v>380</v>
      </c>
      <c r="D11" s="102">
        <v>380</v>
      </c>
      <c r="E11" s="103">
        <v>520</v>
      </c>
      <c r="F11" s="103">
        <v>520</v>
      </c>
      <c r="G11" s="103">
        <v>520</v>
      </c>
      <c r="H11" s="103">
        <v>520</v>
      </c>
      <c r="I11" s="103">
        <v>520</v>
      </c>
      <c r="J11" s="103">
        <v>520</v>
      </c>
      <c r="K11" s="24"/>
      <c r="L11" s="75">
        <v>338</v>
      </c>
      <c r="M11" s="75">
        <v>169</v>
      </c>
      <c r="N11" s="75">
        <v>507</v>
      </c>
      <c r="O11" s="77">
        <v>123</v>
      </c>
      <c r="P11" s="77">
        <v>369</v>
      </c>
      <c r="Q11" s="76">
        <v>492</v>
      </c>
      <c r="R11" s="76">
        <v>476</v>
      </c>
      <c r="S11" s="76">
        <v>481</v>
      </c>
      <c r="T11" s="76">
        <v>486</v>
      </c>
      <c r="U11" s="331"/>
      <c r="V11" s="330">
        <f t="shared" si="0"/>
        <v>128440</v>
      </c>
      <c r="W11" s="330">
        <f t="shared" si="0"/>
        <v>87880</v>
      </c>
      <c r="X11" s="330">
        <f t="shared" si="3"/>
        <v>216320</v>
      </c>
      <c r="Y11" s="330">
        <f t="shared" si="1"/>
        <v>63960</v>
      </c>
      <c r="Z11" s="330">
        <f t="shared" si="1"/>
        <v>191880</v>
      </c>
      <c r="AA11" s="330">
        <f t="shared" si="4"/>
        <v>255840</v>
      </c>
      <c r="AB11" s="330">
        <f t="shared" si="2"/>
        <v>247520</v>
      </c>
      <c r="AC11" s="330">
        <f t="shared" si="2"/>
        <v>250120</v>
      </c>
      <c r="AD11" s="289">
        <f t="shared" si="2"/>
        <v>252720</v>
      </c>
    </row>
    <row r="12" spans="1:30" x14ac:dyDescent="0.25">
      <c r="A12" s="25">
        <v>1313</v>
      </c>
      <c r="B12" s="329" t="s">
        <v>22</v>
      </c>
      <c r="C12" s="102">
        <v>200</v>
      </c>
      <c r="D12" s="102">
        <v>200</v>
      </c>
      <c r="E12" s="103">
        <v>620</v>
      </c>
      <c r="F12" s="103">
        <v>620</v>
      </c>
      <c r="G12" s="103">
        <v>620</v>
      </c>
      <c r="H12" s="103">
        <v>620</v>
      </c>
      <c r="I12" s="103">
        <v>620</v>
      </c>
      <c r="J12" s="103">
        <v>620</v>
      </c>
      <c r="K12" s="24"/>
      <c r="L12" s="75">
        <v>338</v>
      </c>
      <c r="M12" s="75">
        <v>169</v>
      </c>
      <c r="N12" s="75">
        <v>507</v>
      </c>
      <c r="O12" s="77">
        <v>123</v>
      </c>
      <c r="P12" s="77">
        <v>369</v>
      </c>
      <c r="Q12" s="76">
        <v>492</v>
      </c>
      <c r="R12" s="76">
        <v>476</v>
      </c>
      <c r="S12" s="76">
        <v>481</v>
      </c>
      <c r="T12" s="76">
        <v>486</v>
      </c>
      <c r="U12" s="331"/>
      <c r="V12" s="330">
        <f t="shared" si="0"/>
        <v>67600</v>
      </c>
      <c r="W12" s="330">
        <f t="shared" si="0"/>
        <v>104780</v>
      </c>
      <c r="X12" s="330">
        <f t="shared" si="3"/>
        <v>172380</v>
      </c>
      <c r="Y12" s="330">
        <f t="shared" si="1"/>
        <v>76260</v>
      </c>
      <c r="Z12" s="330">
        <f t="shared" si="1"/>
        <v>228780</v>
      </c>
      <c r="AA12" s="330">
        <f t="shared" si="4"/>
        <v>305040</v>
      </c>
      <c r="AB12" s="330">
        <f t="shared" si="2"/>
        <v>295120</v>
      </c>
      <c r="AC12" s="330">
        <f t="shared" si="2"/>
        <v>298220</v>
      </c>
      <c r="AD12" s="289">
        <f t="shared" si="2"/>
        <v>301320</v>
      </c>
    </row>
    <row r="13" spans="1:30" x14ac:dyDescent="0.25">
      <c r="A13" s="25">
        <v>1014</v>
      </c>
      <c r="B13" s="329" t="s">
        <v>23</v>
      </c>
      <c r="C13" s="102">
        <v>380</v>
      </c>
      <c r="D13" s="102">
        <v>390</v>
      </c>
      <c r="E13" s="103">
        <v>400</v>
      </c>
      <c r="F13" s="103">
        <v>400</v>
      </c>
      <c r="G13" s="103">
        <v>400</v>
      </c>
      <c r="H13" s="103">
        <v>400</v>
      </c>
      <c r="I13" s="103">
        <v>400</v>
      </c>
      <c r="J13" s="103">
        <v>400</v>
      </c>
      <c r="K13" s="24"/>
      <c r="L13" s="75">
        <v>369</v>
      </c>
      <c r="M13" s="75">
        <v>184</v>
      </c>
      <c r="N13" s="75">
        <v>553</v>
      </c>
      <c r="O13" s="77">
        <v>142</v>
      </c>
      <c r="P13" s="77">
        <v>427</v>
      </c>
      <c r="Q13" s="76">
        <v>569</v>
      </c>
      <c r="R13" s="76">
        <v>585</v>
      </c>
      <c r="S13" s="76">
        <v>602</v>
      </c>
      <c r="T13" s="76">
        <v>620</v>
      </c>
      <c r="U13" s="331"/>
      <c r="V13" s="330">
        <f t="shared" si="0"/>
        <v>143910</v>
      </c>
      <c r="W13" s="330">
        <f t="shared" si="0"/>
        <v>73600</v>
      </c>
      <c r="X13" s="330">
        <f t="shared" si="3"/>
        <v>217510</v>
      </c>
      <c r="Y13" s="330">
        <f t="shared" si="1"/>
        <v>56800</v>
      </c>
      <c r="Z13" s="330">
        <f t="shared" si="1"/>
        <v>170800</v>
      </c>
      <c r="AA13" s="330">
        <f t="shared" si="4"/>
        <v>227600</v>
      </c>
      <c r="AB13" s="330">
        <f t="shared" si="2"/>
        <v>234000</v>
      </c>
      <c r="AC13" s="330">
        <f t="shared" si="2"/>
        <v>240800</v>
      </c>
      <c r="AD13" s="289">
        <f t="shared" si="2"/>
        <v>248000</v>
      </c>
    </row>
    <row r="14" spans="1:30" x14ac:dyDescent="0.25">
      <c r="A14" s="25">
        <v>1114</v>
      </c>
      <c r="B14" s="329" t="s">
        <v>24</v>
      </c>
      <c r="C14" s="102">
        <v>620</v>
      </c>
      <c r="D14" s="102">
        <v>620</v>
      </c>
      <c r="E14" s="103">
        <v>660</v>
      </c>
      <c r="F14" s="103">
        <v>660</v>
      </c>
      <c r="G14" s="103">
        <v>660</v>
      </c>
      <c r="H14" s="103">
        <v>660</v>
      </c>
      <c r="I14" s="103">
        <v>660</v>
      </c>
      <c r="J14" s="103">
        <v>660</v>
      </c>
      <c r="K14" s="24"/>
      <c r="L14" s="75">
        <v>369</v>
      </c>
      <c r="M14" s="75">
        <v>184</v>
      </c>
      <c r="N14" s="75">
        <v>553</v>
      </c>
      <c r="O14" s="77">
        <v>142</v>
      </c>
      <c r="P14" s="77">
        <v>427</v>
      </c>
      <c r="Q14" s="76">
        <v>569</v>
      </c>
      <c r="R14" s="76">
        <v>585</v>
      </c>
      <c r="S14" s="76">
        <v>602</v>
      </c>
      <c r="T14" s="76">
        <v>620</v>
      </c>
      <c r="U14" s="331"/>
      <c r="V14" s="330">
        <f t="shared" si="0"/>
        <v>228780</v>
      </c>
      <c r="W14" s="330">
        <f t="shared" si="0"/>
        <v>121440</v>
      </c>
      <c r="X14" s="330">
        <f t="shared" si="3"/>
        <v>350220</v>
      </c>
      <c r="Y14" s="330">
        <f t="shared" si="1"/>
        <v>93720</v>
      </c>
      <c r="Z14" s="330">
        <f t="shared" si="1"/>
        <v>281820</v>
      </c>
      <c r="AA14" s="330">
        <f t="shared" si="4"/>
        <v>375540</v>
      </c>
      <c r="AB14" s="330">
        <f t="shared" si="2"/>
        <v>386100</v>
      </c>
      <c r="AC14" s="330">
        <f t="shared" si="2"/>
        <v>397320</v>
      </c>
      <c r="AD14" s="289">
        <f t="shared" si="2"/>
        <v>409200</v>
      </c>
    </row>
    <row r="15" spans="1:30" x14ac:dyDescent="0.25">
      <c r="A15" s="25">
        <v>1314</v>
      </c>
      <c r="B15" s="329" t="s">
        <v>25</v>
      </c>
      <c r="C15" s="102">
        <v>750</v>
      </c>
      <c r="D15" s="102">
        <v>760</v>
      </c>
      <c r="E15" s="103">
        <v>780</v>
      </c>
      <c r="F15" s="103">
        <v>780</v>
      </c>
      <c r="G15" s="103">
        <v>780</v>
      </c>
      <c r="H15" s="103">
        <v>780</v>
      </c>
      <c r="I15" s="103">
        <v>780</v>
      </c>
      <c r="J15" s="103">
        <v>780</v>
      </c>
      <c r="K15" s="24"/>
      <c r="L15" s="75">
        <v>369</v>
      </c>
      <c r="M15" s="75">
        <v>184</v>
      </c>
      <c r="N15" s="75">
        <v>553</v>
      </c>
      <c r="O15" s="77">
        <v>142</v>
      </c>
      <c r="P15" s="77">
        <v>427</v>
      </c>
      <c r="Q15" s="76">
        <v>569</v>
      </c>
      <c r="R15" s="76">
        <v>585</v>
      </c>
      <c r="S15" s="76">
        <v>602</v>
      </c>
      <c r="T15" s="76">
        <v>620</v>
      </c>
      <c r="U15" s="331"/>
      <c r="V15" s="330">
        <f t="shared" si="0"/>
        <v>280440</v>
      </c>
      <c r="W15" s="330">
        <f t="shared" si="0"/>
        <v>143520</v>
      </c>
      <c r="X15" s="330">
        <f t="shared" si="3"/>
        <v>423960</v>
      </c>
      <c r="Y15" s="330">
        <f t="shared" si="1"/>
        <v>110760</v>
      </c>
      <c r="Z15" s="330">
        <f t="shared" si="1"/>
        <v>333060</v>
      </c>
      <c r="AA15" s="330">
        <f t="shared" si="4"/>
        <v>443820</v>
      </c>
      <c r="AB15" s="330">
        <f t="shared" si="2"/>
        <v>456300</v>
      </c>
      <c r="AC15" s="330">
        <f t="shared" si="2"/>
        <v>469560</v>
      </c>
      <c r="AD15" s="289">
        <f t="shared" si="2"/>
        <v>483600</v>
      </c>
    </row>
    <row r="16" spans="1:30" x14ac:dyDescent="0.25">
      <c r="A16" s="26">
        <v>1005</v>
      </c>
      <c r="B16" s="329" t="s">
        <v>26</v>
      </c>
      <c r="C16" s="102">
        <v>250</v>
      </c>
      <c r="D16" s="102">
        <v>250</v>
      </c>
      <c r="E16" s="103">
        <v>260</v>
      </c>
      <c r="F16" s="103">
        <v>260</v>
      </c>
      <c r="G16" s="103">
        <v>260</v>
      </c>
      <c r="H16" s="103">
        <v>260</v>
      </c>
      <c r="I16" s="103">
        <v>260</v>
      </c>
      <c r="J16" s="103">
        <v>260</v>
      </c>
      <c r="K16" s="24"/>
      <c r="L16" s="75">
        <v>40289</v>
      </c>
      <c r="M16" s="75">
        <v>20145</v>
      </c>
      <c r="N16" s="75">
        <v>60434</v>
      </c>
      <c r="O16" s="77">
        <v>15983</v>
      </c>
      <c r="P16" s="77">
        <v>47948</v>
      </c>
      <c r="Q16" s="76">
        <v>63931</v>
      </c>
      <c r="R16" s="76">
        <v>67631</v>
      </c>
      <c r="S16" s="76">
        <v>71689</v>
      </c>
      <c r="T16" s="76">
        <v>75990</v>
      </c>
      <c r="U16" s="331"/>
      <c r="V16" s="330">
        <f t="shared" si="0"/>
        <v>10072250</v>
      </c>
      <c r="W16" s="330">
        <f t="shared" si="0"/>
        <v>5237700</v>
      </c>
      <c r="X16" s="330">
        <f t="shared" si="3"/>
        <v>15309950</v>
      </c>
      <c r="Y16" s="330">
        <f t="shared" si="1"/>
        <v>4155580</v>
      </c>
      <c r="Z16" s="330">
        <f t="shared" si="1"/>
        <v>12466480</v>
      </c>
      <c r="AA16" s="330">
        <f t="shared" si="4"/>
        <v>16622060</v>
      </c>
      <c r="AB16" s="330">
        <f t="shared" si="2"/>
        <v>17584060</v>
      </c>
      <c r="AC16" s="330">
        <f t="shared" si="2"/>
        <v>18639140</v>
      </c>
      <c r="AD16" s="289">
        <f t="shared" si="2"/>
        <v>19757400</v>
      </c>
    </row>
    <row r="17" spans="1:30" x14ac:dyDescent="0.25">
      <c r="A17" s="25">
        <v>1017</v>
      </c>
      <c r="B17" s="329" t="s">
        <v>27</v>
      </c>
      <c r="C17" s="102">
        <v>250</v>
      </c>
      <c r="D17" s="102">
        <v>250</v>
      </c>
      <c r="E17" s="103">
        <v>260</v>
      </c>
      <c r="F17" s="103">
        <v>260</v>
      </c>
      <c r="G17" s="103">
        <v>260</v>
      </c>
      <c r="H17" s="103">
        <v>260</v>
      </c>
      <c r="I17" s="103">
        <v>260</v>
      </c>
      <c r="J17" s="103">
        <v>260</v>
      </c>
      <c r="K17" s="24"/>
      <c r="L17" s="75">
        <v>307</v>
      </c>
      <c r="M17" s="75">
        <v>153</v>
      </c>
      <c r="N17" s="75">
        <v>460</v>
      </c>
      <c r="O17" s="77">
        <v>110</v>
      </c>
      <c r="P17" s="77">
        <v>329</v>
      </c>
      <c r="Q17" s="76">
        <v>439</v>
      </c>
      <c r="R17" s="76">
        <v>416</v>
      </c>
      <c r="S17" s="76">
        <v>425</v>
      </c>
      <c r="T17" s="76">
        <v>433</v>
      </c>
      <c r="U17" s="331"/>
      <c r="V17" s="330">
        <f t="shared" si="0"/>
        <v>76750</v>
      </c>
      <c r="W17" s="330">
        <f t="shared" si="0"/>
        <v>39780</v>
      </c>
      <c r="X17" s="330">
        <f t="shared" si="3"/>
        <v>116530</v>
      </c>
      <c r="Y17" s="330">
        <f t="shared" si="1"/>
        <v>28600</v>
      </c>
      <c r="Z17" s="330">
        <f t="shared" si="1"/>
        <v>85540</v>
      </c>
      <c r="AA17" s="330">
        <f t="shared" si="4"/>
        <v>114140</v>
      </c>
      <c r="AB17" s="330">
        <f t="shared" si="2"/>
        <v>108160</v>
      </c>
      <c r="AC17" s="330">
        <f t="shared" si="2"/>
        <v>110500</v>
      </c>
      <c r="AD17" s="289">
        <f t="shared" si="2"/>
        <v>112580</v>
      </c>
    </row>
    <row r="18" spans="1:30" x14ac:dyDescent="0.25">
      <c r="A18" s="25">
        <v>1019</v>
      </c>
      <c r="B18" s="329" t="s">
        <v>28</v>
      </c>
      <c r="C18" s="102">
        <v>380</v>
      </c>
      <c r="D18" s="102">
        <v>390</v>
      </c>
      <c r="E18" s="103">
        <v>400</v>
      </c>
      <c r="F18" s="103">
        <v>400</v>
      </c>
      <c r="G18" s="103">
        <v>400</v>
      </c>
      <c r="H18" s="103">
        <v>400</v>
      </c>
      <c r="I18" s="103">
        <v>400</v>
      </c>
      <c r="J18" s="103">
        <v>400</v>
      </c>
      <c r="K18" s="24"/>
      <c r="L18" s="75">
        <v>0</v>
      </c>
      <c r="M18" s="75">
        <v>0</v>
      </c>
      <c r="N18" s="75">
        <v>0</v>
      </c>
      <c r="O18" s="77">
        <v>0</v>
      </c>
      <c r="P18" s="77">
        <v>0</v>
      </c>
      <c r="Q18" s="76">
        <v>0</v>
      </c>
      <c r="R18" s="76">
        <v>0</v>
      </c>
      <c r="S18" s="76">
        <v>0</v>
      </c>
      <c r="T18" s="76">
        <v>0</v>
      </c>
      <c r="U18" s="331"/>
      <c r="V18" s="330">
        <f t="shared" si="0"/>
        <v>0</v>
      </c>
      <c r="W18" s="330">
        <f t="shared" si="0"/>
        <v>0</v>
      </c>
      <c r="X18" s="330">
        <f t="shared" si="3"/>
        <v>0</v>
      </c>
      <c r="Y18" s="330">
        <f t="shared" si="1"/>
        <v>0</v>
      </c>
      <c r="Z18" s="330">
        <f t="shared" si="1"/>
        <v>0</v>
      </c>
      <c r="AA18" s="330">
        <f t="shared" si="4"/>
        <v>0</v>
      </c>
      <c r="AB18" s="330">
        <f t="shared" si="2"/>
        <v>0</v>
      </c>
      <c r="AC18" s="330">
        <f t="shared" si="2"/>
        <v>0</v>
      </c>
      <c r="AD18" s="289">
        <f t="shared" si="2"/>
        <v>0</v>
      </c>
    </row>
    <row r="19" spans="1:30" x14ac:dyDescent="0.25">
      <c r="A19" s="25">
        <v>1051</v>
      </c>
      <c r="B19" s="329" t="s">
        <v>29</v>
      </c>
      <c r="C19" s="102">
        <v>130</v>
      </c>
      <c r="D19" s="102">
        <v>130</v>
      </c>
      <c r="E19" s="103">
        <v>140</v>
      </c>
      <c r="F19" s="103">
        <v>140</v>
      </c>
      <c r="G19" s="103">
        <v>140</v>
      </c>
      <c r="H19" s="103">
        <v>140</v>
      </c>
      <c r="I19" s="103">
        <v>140</v>
      </c>
      <c r="J19" s="103">
        <v>140</v>
      </c>
      <c r="K19" s="24"/>
      <c r="L19" s="75">
        <v>43209</v>
      </c>
      <c r="M19" s="75">
        <v>21605</v>
      </c>
      <c r="N19" s="75">
        <v>64814</v>
      </c>
      <c r="O19" s="77">
        <v>16790</v>
      </c>
      <c r="P19" s="77">
        <v>50369</v>
      </c>
      <c r="Q19" s="76">
        <v>67159</v>
      </c>
      <c r="R19" s="76">
        <v>71225</v>
      </c>
      <c r="S19" s="75">
        <v>75144</v>
      </c>
      <c r="T19" s="75">
        <v>78904</v>
      </c>
      <c r="U19" s="331"/>
      <c r="V19" s="330">
        <f t="shared" si="0"/>
        <v>5617170</v>
      </c>
      <c r="W19" s="330">
        <f t="shared" si="0"/>
        <v>3024700</v>
      </c>
      <c r="X19" s="330">
        <f t="shared" si="3"/>
        <v>8641870</v>
      </c>
      <c r="Y19" s="330">
        <f t="shared" si="1"/>
        <v>2350600</v>
      </c>
      <c r="Z19" s="330">
        <f t="shared" si="1"/>
        <v>7051660</v>
      </c>
      <c r="AA19" s="330">
        <f t="shared" si="4"/>
        <v>9402260</v>
      </c>
      <c r="AB19" s="330">
        <f t="shared" si="2"/>
        <v>9971500</v>
      </c>
      <c r="AC19" s="330">
        <f t="shared" si="2"/>
        <v>10520160</v>
      </c>
      <c r="AD19" s="289">
        <f t="shared" si="2"/>
        <v>11046560</v>
      </c>
    </row>
    <row r="20" spans="1:30" x14ac:dyDescent="0.25">
      <c r="A20" s="26">
        <v>1052</v>
      </c>
      <c r="B20" s="19" t="s">
        <v>30</v>
      </c>
      <c r="C20" s="102">
        <v>50</v>
      </c>
      <c r="D20" s="102">
        <v>50</v>
      </c>
      <c r="E20" s="103">
        <v>60</v>
      </c>
      <c r="F20" s="103">
        <v>60</v>
      </c>
      <c r="G20" s="103">
        <v>60</v>
      </c>
      <c r="H20" s="103">
        <v>60</v>
      </c>
      <c r="I20" s="103">
        <v>60</v>
      </c>
      <c r="J20" s="103">
        <v>60</v>
      </c>
      <c r="K20" s="24"/>
      <c r="L20" s="75">
        <v>1777</v>
      </c>
      <c r="M20" s="75">
        <v>888</v>
      </c>
      <c r="N20" s="75">
        <v>2665</v>
      </c>
      <c r="O20" s="77">
        <v>705</v>
      </c>
      <c r="P20" s="77">
        <v>2115</v>
      </c>
      <c r="Q20" s="76">
        <v>2820</v>
      </c>
      <c r="R20" s="76">
        <v>2983</v>
      </c>
      <c r="S20" s="75">
        <v>3162</v>
      </c>
      <c r="T20" s="75">
        <v>3352</v>
      </c>
      <c r="U20" s="331"/>
      <c r="V20" s="330">
        <f t="shared" si="0"/>
        <v>88850</v>
      </c>
      <c r="W20" s="330">
        <f t="shared" si="0"/>
        <v>53280</v>
      </c>
      <c r="X20" s="330">
        <f t="shared" si="3"/>
        <v>142130</v>
      </c>
      <c r="Y20" s="330">
        <f t="shared" si="1"/>
        <v>42300</v>
      </c>
      <c r="Z20" s="330">
        <f t="shared" si="1"/>
        <v>126900</v>
      </c>
      <c r="AA20" s="330">
        <f t="shared" si="4"/>
        <v>169200</v>
      </c>
      <c r="AB20" s="330">
        <f t="shared" si="2"/>
        <v>178980</v>
      </c>
      <c r="AC20" s="330">
        <f t="shared" si="2"/>
        <v>189720</v>
      </c>
      <c r="AD20" s="289">
        <f t="shared" si="2"/>
        <v>201120</v>
      </c>
    </row>
    <row r="21" spans="1:30" x14ac:dyDescent="0.25">
      <c r="A21" s="26">
        <v>1081</v>
      </c>
      <c r="B21" s="329" t="s">
        <v>31</v>
      </c>
      <c r="C21" s="102">
        <v>310</v>
      </c>
      <c r="D21" s="102">
        <v>320</v>
      </c>
      <c r="E21" s="103">
        <v>400</v>
      </c>
      <c r="F21" s="103">
        <v>400</v>
      </c>
      <c r="G21" s="103">
        <v>400</v>
      </c>
      <c r="H21" s="103">
        <v>400</v>
      </c>
      <c r="I21" s="103">
        <v>400</v>
      </c>
      <c r="J21" s="103">
        <v>400</v>
      </c>
      <c r="K21" s="24"/>
      <c r="L21" s="75">
        <v>7276</v>
      </c>
      <c r="M21" s="75">
        <v>3638</v>
      </c>
      <c r="N21" s="75">
        <v>10914</v>
      </c>
      <c r="O21" s="77">
        <v>2828</v>
      </c>
      <c r="P21" s="77">
        <v>8483</v>
      </c>
      <c r="Q21" s="76">
        <v>11311</v>
      </c>
      <c r="R21" s="76">
        <v>11999</v>
      </c>
      <c r="S21" s="75">
        <v>12661</v>
      </c>
      <c r="T21" s="75">
        <v>13296</v>
      </c>
      <c r="U21" s="331"/>
      <c r="V21" s="330">
        <f t="shared" si="0"/>
        <v>2328320</v>
      </c>
      <c r="W21" s="330">
        <f t="shared" si="0"/>
        <v>1455200</v>
      </c>
      <c r="X21" s="330">
        <f t="shared" si="3"/>
        <v>3783520</v>
      </c>
      <c r="Y21" s="330">
        <f t="shared" si="1"/>
        <v>1131200</v>
      </c>
      <c r="Z21" s="330">
        <f t="shared" si="1"/>
        <v>3393200</v>
      </c>
      <c r="AA21" s="330">
        <f t="shared" si="4"/>
        <v>4524400</v>
      </c>
      <c r="AB21" s="330">
        <f t="shared" si="2"/>
        <v>4799600</v>
      </c>
      <c r="AC21" s="330">
        <f t="shared" si="2"/>
        <v>5064400</v>
      </c>
      <c r="AD21" s="289">
        <f t="shared" si="2"/>
        <v>5318400</v>
      </c>
    </row>
    <row r="22" spans="1:30" x14ac:dyDescent="0.25">
      <c r="A22" s="26">
        <v>1082</v>
      </c>
      <c r="B22" s="329" t="s">
        <v>32</v>
      </c>
      <c r="C22" s="102">
        <v>310</v>
      </c>
      <c r="D22" s="102">
        <v>320</v>
      </c>
      <c r="E22" s="103">
        <v>400</v>
      </c>
      <c r="F22" s="103">
        <v>400</v>
      </c>
      <c r="G22" s="103">
        <v>400</v>
      </c>
      <c r="H22" s="103">
        <v>400</v>
      </c>
      <c r="I22" s="103">
        <v>400</v>
      </c>
      <c r="J22" s="103">
        <v>400</v>
      </c>
      <c r="K22" s="24"/>
      <c r="L22" s="75">
        <v>66</v>
      </c>
      <c r="M22" s="75">
        <v>33</v>
      </c>
      <c r="N22" s="75">
        <v>99</v>
      </c>
      <c r="O22" s="77">
        <v>24</v>
      </c>
      <c r="P22" s="77">
        <v>70</v>
      </c>
      <c r="Q22" s="76">
        <v>94</v>
      </c>
      <c r="R22" s="76">
        <v>89</v>
      </c>
      <c r="S22" s="75">
        <v>91</v>
      </c>
      <c r="T22" s="75">
        <v>93</v>
      </c>
      <c r="U22" s="331"/>
      <c r="V22" s="330">
        <f t="shared" si="0"/>
        <v>21120</v>
      </c>
      <c r="W22" s="330">
        <f t="shared" si="0"/>
        <v>13200</v>
      </c>
      <c r="X22" s="330">
        <f t="shared" si="3"/>
        <v>34320</v>
      </c>
      <c r="Y22" s="330">
        <f t="shared" si="1"/>
        <v>9600</v>
      </c>
      <c r="Z22" s="330">
        <f t="shared" si="1"/>
        <v>28000</v>
      </c>
      <c r="AA22" s="330">
        <f t="shared" si="4"/>
        <v>37600</v>
      </c>
      <c r="AB22" s="330">
        <f t="shared" si="2"/>
        <v>35600</v>
      </c>
      <c r="AC22" s="330">
        <f t="shared" si="2"/>
        <v>36400</v>
      </c>
      <c r="AD22" s="289">
        <f t="shared" si="2"/>
        <v>37200</v>
      </c>
    </row>
    <row r="23" spans="1:30" x14ac:dyDescent="0.25">
      <c r="A23" s="26">
        <v>1083</v>
      </c>
      <c r="B23" s="329" t="s">
        <v>33</v>
      </c>
      <c r="C23" s="102">
        <v>310</v>
      </c>
      <c r="D23" s="102">
        <v>320</v>
      </c>
      <c r="E23" s="103">
        <v>400</v>
      </c>
      <c r="F23" s="103">
        <v>400</v>
      </c>
      <c r="G23" s="103">
        <v>400</v>
      </c>
      <c r="H23" s="103">
        <v>400</v>
      </c>
      <c r="I23" s="103">
        <v>400</v>
      </c>
      <c r="J23" s="103">
        <v>400</v>
      </c>
      <c r="K23" s="24"/>
      <c r="L23" s="75">
        <v>1</v>
      </c>
      <c r="M23" s="75">
        <v>0</v>
      </c>
      <c r="N23" s="75">
        <v>1</v>
      </c>
      <c r="O23" s="77">
        <v>0</v>
      </c>
      <c r="P23" s="77">
        <v>1</v>
      </c>
      <c r="Q23" s="76">
        <v>1</v>
      </c>
      <c r="R23" s="76">
        <v>1</v>
      </c>
      <c r="S23" s="75">
        <v>0.98698213566243553</v>
      </c>
      <c r="T23" s="75">
        <v>1</v>
      </c>
      <c r="U23" s="331"/>
      <c r="V23" s="330">
        <f t="shared" si="0"/>
        <v>320</v>
      </c>
      <c r="W23" s="330">
        <f t="shared" si="0"/>
        <v>0</v>
      </c>
      <c r="X23" s="330">
        <f t="shared" si="3"/>
        <v>320</v>
      </c>
      <c r="Y23" s="330">
        <f t="shared" si="1"/>
        <v>0</v>
      </c>
      <c r="Z23" s="330">
        <f t="shared" si="1"/>
        <v>400</v>
      </c>
      <c r="AA23" s="330">
        <f t="shared" si="4"/>
        <v>400</v>
      </c>
      <c r="AB23" s="330">
        <f t="shared" si="2"/>
        <v>400</v>
      </c>
      <c r="AC23" s="330">
        <f t="shared" si="2"/>
        <v>394.79285426497421</v>
      </c>
      <c r="AD23" s="289">
        <f t="shared" si="2"/>
        <v>400</v>
      </c>
    </row>
    <row r="24" spans="1:30" x14ac:dyDescent="0.25">
      <c r="A24" s="26">
        <v>1084</v>
      </c>
      <c r="B24" s="329" t="s">
        <v>34</v>
      </c>
      <c r="C24" s="102">
        <v>310</v>
      </c>
      <c r="D24" s="102">
        <v>320</v>
      </c>
      <c r="E24" s="103">
        <v>400</v>
      </c>
      <c r="F24" s="103">
        <v>400</v>
      </c>
      <c r="G24" s="103">
        <v>400</v>
      </c>
      <c r="H24" s="103">
        <v>400</v>
      </c>
      <c r="I24" s="103">
        <v>400</v>
      </c>
      <c r="J24" s="103">
        <v>400</v>
      </c>
      <c r="K24" s="24"/>
      <c r="L24" s="75">
        <v>17</v>
      </c>
      <c r="M24" s="75">
        <v>8</v>
      </c>
      <c r="N24" s="75">
        <v>25</v>
      </c>
      <c r="O24" s="77">
        <v>6</v>
      </c>
      <c r="P24" s="77">
        <v>20</v>
      </c>
      <c r="Q24" s="76">
        <v>26</v>
      </c>
      <c r="R24" s="76">
        <v>27</v>
      </c>
      <c r="S24" s="75">
        <v>28</v>
      </c>
      <c r="T24" s="75">
        <v>28</v>
      </c>
      <c r="U24" s="331"/>
      <c r="V24" s="330">
        <f t="shared" si="0"/>
        <v>5440</v>
      </c>
      <c r="W24" s="330">
        <f t="shared" si="0"/>
        <v>3200</v>
      </c>
      <c r="X24" s="330">
        <f t="shared" si="3"/>
        <v>8640</v>
      </c>
      <c r="Y24" s="330">
        <f t="shared" si="1"/>
        <v>2400</v>
      </c>
      <c r="Z24" s="330">
        <f t="shared" si="1"/>
        <v>8000</v>
      </c>
      <c r="AA24" s="330">
        <f t="shared" si="4"/>
        <v>10400</v>
      </c>
      <c r="AB24" s="330">
        <f t="shared" si="2"/>
        <v>10800</v>
      </c>
      <c r="AC24" s="330">
        <f t="shared" si="2"/>
        <v>11200</v>
      </c>
      <c r="AD24" s="289">
        <f t="shared" si="2"/>
        <v>11200</v>
      </c>
    </row>
    <row r="25" spans="1:30" x14ac:dyDescent="0.25">
      <c r="A25" s="26">
        <v>1085</v>
      </c>
      <c r="B25" s="329" t="s">
        <v>35</v>
      </c>
      <c r="C25" s="102">
        <v>310</v>
      </c>
      <c r="D25" s="102">
        <v>320</v>
      </c>
      <c r="E25" s="103">
        <v>400</v>
      </c>
      <c r="F25" s="103">
        <v>400</v>
      </c>
      <c r="G25" s="103">
        <v>400</v>
      </c>
      <c r="H25" s="103">
        <v>400</v>
      </c>
      <c r="I25" s="103">
        <v>400</v>
      </c>
      <c r="J25" s="103">
        <v>400</v>
      </c>
      <c r="K25" s="24"/>
      <c r="L25" s="75">
        <v>2681</v>
      </c>
      <c r="M25" s="75">
        <v>1341</v>
      </c>
      <c r="N25" s="75">
        <v>4022</v>
      </c>
      <c r="O25" s="77">
        <v>1064</v>
      </c>
      <c r="P25" s="77">
        <v>3190</v>
      </c>
      <c r="Q25" s="76">
        <v>4254</v>
      </c>
      <c r="R25" s="76">
        <v>4501</v>
      </c>
      <c r="S25" s="75">
        <v>4771</v>
      </c>
      <c r="T25" s="75">
        <v>5057</v>
      </c>
      <c r="U25" s="331"/>
      <c r="V25" s="330">
        <f t="shared" si="0"/>
        <v>857920</v>
      </c>
      <c r="W25" s="330">
        <f t="shared" si="0"/>
        <v>536400</v>
      </c>
      <c r="X25" s="330">
        <f t="shared" si="3"/>
        <v>1394320</v>
      </c>
      <c r="Y25" s="330">
        <f t="shared" si="1"/>
        <v>425600</v>
      </c>
      <c r="Z25" s="330">
        <f t="shared" si="1"/>
        <v>1276000</v>
      </c>
      <c r="AA25" s="330">
        <f t="shared" si="4"/>
        <v>1701600</v>
      </c>
      <c r="AB25" s="330">
        <f t="shared" si="2"/>
        <v>1800400</v>
      </c>
      <c r="AC25" s="330">
        <f t="shared" si="2"/>
        <v>1908400</v>
      </c>
      <c r="AD25" s="289">
        <f t="shared" si="2"/>
        <v>2022800</v>
      </c>
    </row>
    <row r="26" spans="1:30" x14ac:dyDescent="0.25">
      <c r="A26" s="25">
        <v>1201</v>
      </c>
      <c r="B26" s="329" t="s">
        <v>36</v>
      </c>
      <c r="C26" s="102">
        <v>250</v>
      </c>
      <c r="D26" s="102">
        <v>250</v>
      </c>
      <c r="E26" s="103">
        <v>460</v>
      </c>
      <c r="F26" s="103">
        <v>460</v>
      </c>
      <c r="G26" s="103">
        <v>460</v>
      </c>
      <c r="H26" s="103">
        <v>460</v>
      </c>
      <c r="I26" s="103">
        <v>460</v>
      </c>
      <c r="J26" s="103">
        <v>460</v>
      </c>
      <c r="K26" s="24"/>
      <c r="L26" s="75">
        <v>77095</v>
      </c>
      <c r="M26" s="75">
        <v>38548</v>
      </c>
      <c r="N26" s="75">
        <v>115643</v>
      </c>
      <c r="O26" s="77">
        <v>27404</v>
      </c>
      <c r="P26" s="77">
        <v>82210</v>
      </c>
      <c r="Q26" s="76">
        <v>109614</v>
      </c>
      <c r="R26" s="76">
        <v>98623</v>
      </c>
      <c r="S26" s="75">
        <v>86495</v>
      </c>
      <c r="T26" s="75">
        <v>75497</v>
      </c>
      <c r="U26" s="331"/>
      <c r="V26" s="330">
        <f t="shared" si="0"/>
        <v>19273750</v>
      </c>
      <c r="W26" s="330">
        <f t="shared" si="0"/>
        <v>17732080</v>
      </c>
      <c r="X26" s="330">
        <f t="shared" si="3"/>
        <v>37005830</v>
      </c>
      <c r="Y26" s="330">
        <f t="shared" si="1"/>
        <v>12605840</v>
      </c>
      <c r="Z26" s="330">
        <f t="shared" si="1"/>
        <v>37816600</v>
      </c>
      <c r="AA26" s="330">
        <f t="shared" si="4"/>
        <v>50422440</v>
      </c>
      <c r="AB26" s="330">
        <f t="shared" si="2"/>
        <v>45366580</v>
      </c>
      <c r="AC26" s="330">
        <f t="shared" si="2"/>
        <v>39787700</v>
      </c>
      <c r="AD26" s="289">
        <f t="shared" si="2"/>
        <v>34728620</v>
      </c>
    </row>
    <row r="27" spans="1:30" x14ac:dyDescent="0.25">
      <c r="A27" s="25">
        <v>1202</v>
      </c>
      <c r="B27" s="329" t="s">
        <v>37</v>
      </c>
      <c r="C27" s="102">
        <v>60</v>
      </c>
      <c r="D27" s="102">
        <v>62</v>
      </c>
      <c r="E27" s="103">
        <v>100</v>
      </c>
      <c r="F27" s="103">
        <v>100</v>
      </c>
      <c r="G27" s="103">
        <v>100</v>
      </c>
      <c r="H27" s="103">
        <v>100</v>
      </c>
      <c r="I27" s="103">
        <v>100</v>
      </c>
      <c r="J27" s="103">
        <v>100</v>
      </c>
      <c r="K27" s="24"/>
      <c r="L27" s="75">
        <v>474854</v>
      </c>
      <c r="M27" s="75">
        <v>237427</v>
      </c>
      <c r="N27" s="75">
        <v>712281</v>
      </c>
      <c r="O27" s="77">
        <v>176270</v>
      </c>
      <c r="P27" s="77">
        <v>528808</v>
      </c>
      <c r="Q27" s="76">
        <v>705078</v>
      </c>
      <c r="R27" s="76">
        <v>634380</v>
      </c>
      <c r="S27" s="75">
        <v>556371</v>
      </c>
      <c r="T27" s="75">
        <v>485628</v>
      </c>
      <c r="U27" s="331"/>
      <c r="V27" s="330">
        <f t="shared" si="0"/>
        <v>29440948</v>
      </c>
      <c r="W27" s="330">
        <f t="shared" si="0"/>
        <v>23742700</v>
      </c>
      <c r="X27" s="330">
        <f t="shared" si="3"/>
        <v>53183648</v>
      </c>
      <c r="Y27" s="330">
        <f t="shared" si="1"/>
        <v>17627000</v>
      </c>
      <c r="Z27" s="330">
        <f t="shared" si="1"/>
        <v>52880800</v>
      </c>
      <c r="AA27" s="330">
        <f t="shared" si="4"/>
        <v>70507800</v>
      </c>
      <c r="AB27" s="330">
        <f t="shared" si="2"/>
        <v>63438000</v>
      </c>
      <c r="AC27" s="330">
        <f t="shared" si="2"/>
        <v>55637100</v>
      </c>
      <c r="AD27" s="289">
        <f t="shared" si="2"/>
        <v>48562800</v>
      </c>
    </row>
    <row r="28" spans="1:30" x14ac:dyDescent="0.25">
      <c r="A28" s="25">
        <v>1203</v>
      </c>
      <c r="B28" s="329" t="s">
        <v>38</v>
      </c>
      <c r="C28" s="102">
        <v>450</v>
      </c>
      <c r="D28" s="102">
        <v>460</v>
      </c>
      <c r="E28" s="103">
        <v>860</v>
      </c>
      <c r="F28" s="103">
        <v>860</v>
      </c>
      <c r="G28" s="103">
        <v>860</v>
      </c>
      <c r="H28" s="103">
        <v>860</v>
      </c>
      <c r="I28" s="103">
        <v>860</v>
      </c>
      <c r="J28" s="103">
        <v>860</v>
      </c>
      <c r="K28" s="24"/>
      <c r="L28" s="75">
        <v>2453</v>
      </c>
      <c r="M28" s="75">
        <v>1226</v>
      </c>
      <c r="N28" s="75">
        <v>3679</v>
      </c>
      <c r="O28" s="77">
        <v>872</v>
      </c>
      <c r="P28" s="77">
        <v>2615</v>
      </c>
      <c r="Q28" s="76">
        <v>3487</v>
      </c>
      <c r="R28" s="76">
        <v>3138</v>
      </c>
      <c r="S28" s="75">
        <v>2752</v>
      </c>
      <c r="T28" s="75">
        <v>2402</v>
      </c>
      <c r="U28" s="331"/>
      <c r="V28" s="330">
        <f t="shared" si="0"/>
        <v>1128380</v>
      </c>
      <c r="W28" s="330">
        <f t="shared" si="0"/>
        <v>1054360</v>
      </c>
      <c r="X28" s="330">
        <f t="shared" si="3"/>
        <v>2182740</v>
      </c>
      <c r="Y28" s="330">
        <f t="shared" si="1"/>
        <v>749920</v>
      </c>
      <c r="Z28" s="330">
        <f t="shared" si="1"/>
        <v>2248900</v>
      </c>
      <c r="AA28" s="330">
        <f t="shared" si="4"/>
        <v>2998820</v>
      </c>
      <c r="AB28" s="330">
        <f t="shared" si="2"/>
        <v>2698680</v>
      </c>
      <c r="AC28" s="330">
        <f t="shared" si="2"/>
        <v>2366720</v>
      </c>
      <c r="AD28" s="289">
        <f t="shared" si="2"/>
        <v>2065720</v>
      </c>
    </row>
    <row r="29" spans="1:30" x14ac:dyDescent="0.25">
      <c r="A29" s="25">
        <v>1204</v>
      </c>
      <c r="B29" s="329" t="s">
        <v>39</v>
      </c>
      <c r="C29" s="102">
        <v>250</v>
      </c>
      <c r="D29" s="102">
        <v>250</v>
      </c>
      <c r="E29" s="103">
        <v>460</v>
      </c>
      <c r="F29" s="103">
        <v>460</v>
      </c>
      <c r="G29" s="103">
        <v>460</v>
      </c>
      <c r="H29" s="103">
        <v>460</v>
      </c>
      <c r="I29" s="103">
        <v>460</v>
      </c>
      <c r="J29" s="103">
        <v>460</v>
      </c>
      <c r="K29" s="24"/>
      <c r="L29" s="75">
        <v>659</v>
      </c>
      <c r="M29" s="75">
        <v>329</v>
      </c>
      <c r="N29" s="75">
        <v>988</v>
      </c>
      <c r="O29" s="77">
        <v>234</v>
      </c>
      <c r="P29" s="77">
        <v>700</v>
      </c>
      <c r="Q29" s="76">
        <v>934</v>
      </c>
      <c r="R29" s="76">
        <v>844</v>
      </c>
      <c r="S29" s="75">
        <v>729</v>
      </c>
      <c r="T29" s="75">
        <v>629</v>
      </c>
      <c r="U29" s="331"/>
      <c r="V29" s="330">
        <f t="shared" si="0"/>
        <v>164750</v>
      </c>
      <c r="W29" s="330">
        <f t="shared" si="0"/>
        <v>151340</v>
      </c>
      <c r="X29" s="330">
        <f t="shared" si="3"/>
        <v>316090</v>
      </c>
      <c r="Y29" s="330">
        <f t="shared" si="1"/>
        <v>107640</v>
      </c>
      <c r="Z29" s="330">
        <f t="shared" si="1"/>
        <v>322000</v>
      </c>
      <c r="AA29" s="330">
        <f t="shared" si="4"/>
        <v>429640</v>
      </c>
      <c r="AB29" s="330">
        <f t="shared" si="2"/>
        <v>388240</v>
      </c>
      <c r="AC29" s="330">
        <f t="shared" si="2"/>
        <v>335340</v>
      </c>
      <c r="AD29" s="289">
        <f t="shared" si="2"/>
        <v>289340</v>
      </c>
    </row>
    <row r="30" spans="1:30" x14ac:dyDescent="0.25">
      <c r="A30" s="25">
        <v>1205</v>
      </c>
      <c r="B30" s="329" t="s">
        <v>40</v>
      </c>
      <c r="C30" s="102">
        <v>60</v>
      </c>
      <c r="D30" s="102">
        <v>62</v>
      </c>
      <c r="E30" s="103">
        <v>100</v>
      </c>
      <c r="F30" s="103">
        <v>100</v>
      </c>
      <c r="G30" s="103">
        <v>100</v>
      </c>
      <c r="H30" s="103">
        <v>100</v>
      </c>
      <c r="I30" s="103">
        <v>100</v>
      </c>
      <c r="J30" s="103">
        <v>100</v>
      </c>
      <c r="K30" s="24"/>
      <c r="L30" s="75">
        <v>3792</v>
      </c>
      <c r="M30" s="75">
        <v>1896</v>
      </c>
      <c r="N30" s="75">
        <v>5688</v>
      </c>
      <c r="O30" s="77">
        <v>1345</v>
      </c>
      <c r="P30" s="77">
        <v>4035</v>
      </c>
      <c r="Q30" s="76">
        <v>5380</v>
      </c>
      <c r="R30" s="76">
        <v>4862</v>
      </c>
      <c r="S30" s="75">
        <v>4197</v>
      </c>
      <c r="T30" s="75">
        <v>3625</v>
      </c>
      <c r="U30" s="331"/>
      <c r="V30" s="330">
        <f t="shared" si="0"/>
        <v>235104</v>
      </c>
      <c r="W30" s="330">
        <f t="shared" si="0"/>
        <v>189600</v>
      </c>
      <c r="X30" s="330">
        <f t="shared" si="3"/>
        <v>424704</v>
      </c>
      <c r="Y30" s="330">
        <f t="shared" si="1"/>
        <v>134500</v>
      </c>
      <c r="Z30" s="330">
        <f t="shared" si="1"/>
        <v>403500</v>
      </c>
      <c r="AA30" s="330">
        <f t="shared" si="4"/>
        <v>538000</v>
      </c>
      <c r="AB30" s="330">
        <f t="shared" si="2"/>
        <v>486200</v>
      </c>
      <c r="AC30" s="330">
        <f t="shared" si="2"/>
        <v>419700</v>
      </c>
      <c r="AD30" s="289">
        <f t="shared" si="2"/>
        <v>362500</v>
      </c>
    </row>
    <row r="31" spans="1:30" x14ac:dyDescent="0.25">
      <c r="A31" s="25">
        <v>1801</v>
      </c>
      <c r="B31" s="329" t="s">
        <v>41</v>
      </c>
      <c r="C31" s="102">
        <v>930</v>
      </c>
      <c r="D31" s="102">
        <v>930</v>
      </c>
      <c r="E31" s="103">
        <v>1700</v>
      </c>
      <c r="F31" s="103">
        <v>1700</v>
      </c>
      <c r="G31" s="103">
        <v>1700</v>
      </c>
      <c r="H31" s="103">
        <v>1700</v>
      </c>
      <c r="I31" s="103">
        <v>1700</v>
      </c>
      <c r="J31" s="103">
        <v>1700</v>
      </c>
      <c r="K31" s="24"/>
      <c r="L31" s="75">
        <v>79494</v>
      </c>
      <c r="M31" s="75">
        <v>39747</v>
      </c>
      <c r="N31" s="75">
        <v>119241</v>
      </c>
      <c r="O31" s="77">
        <v>30234</v>
      </c>
      <c r="P31" s="77">
        <v>90703</v>
      </c>
      <c r="Q31" s="76">
        <v>120937</v>
      </c>
      <c r="R31" s="76">
        <v>121830</v>
      </c>
      <c r="S31" s="75">
        <v>128530</v>
      </c>
      <c r="T31" s="75">
        <v>134957</v>
      </c>
      <c r="U31" s="331"/>
      <c r="V31" s="330">
        <f t="shared" si="0"/>
        <v>73929420</v>
      </c>
      <c r="W31" s="330">
        <f t="shared" si="0"/>
        <v>67569900</v>
      </c>
      <c r="X31" s="330">
        <f t="shared" si="3"/>
        <v>141499320</v>
      </c>
      <c r="Y31" s="330">
        <f t="shared" si="1"/>
        <v>51397800</v>
      </c>
      <c r="Z31" s="330">
        <f t="shared" si="1"/>
        <v>154195100</v>
      </c>
      <c r="AA31" s="330">
        <f t="shared" si="4"/>
        <v>205592900</v>
      </c>
      <c r="AB31" s="330">
        <f t="shared" si="2"/>
        <v>207111000</v>
      </c>
      <c r="AC31" s="330">
        <f t="shared" si="2"/>
        <v>218501000</v>
      </c>
      <c r="AD31" s="289">
        <f t="shared" si="2"/>
        <v>229426900</v>
      </c>
    </row>
    <row r="32" spans="1:30" x14ac:dyDescent="0.25">
      <c r="A32" s="26">
        <v>1809</v>
      </c>
      <c r="B32" s="329" t="s">
        <v>42</v>
      </c>
      <c r="C32" s="102">
        <v>810</v>
      </c>
      <c r="D32" s="102">
        <v>830</v>
      </c>
      <c r="E32" s="103">
        <v>840</v>
      </c>
      <c r="F32" s="103">
        <v>840</v>
      </c>
      <c r="G32" s="103">
        <v>840</v>
      </c>
      <c r="H32" s="103">
        <v>840</v>
      </c>
      <c r="I32" s="103">
        <v>840</v>
      </c>
      <c r="J32" s="103">
        <v>840</v>
      </c>
      <c r="K32" s="24"/>
      <c r="L32" s="75">
        <v>49</v>
      </c>
      <c r="M32" s="75">
        <v>25</v>
      </c>
      <c r="N32" s="75">
        <v>74</v>
      </c>
      <c r="O32" s="77">
        <v>18</v>
      </c>
      <c r="P32" s="77">
        <v>56</v>
      </c>
      <c r="Q32" s="76">
        <v>74</v>
      </c>
      <c r="R32" s="76">
        <v>74</v>
      </c>
      <c r="S32" s="75">
        <v>74</v>
      </c>
      <c r="T32" s="75">
        <v>74</v>
      </c>
      <c r="U32" s="331"/>
      <c r="V32" s="330">
        <f t="shared" si="0"/>
        <v>40670</v>
      </c>
      <c r="W32" s="330">
        <f t="shared" si="0"/>
        <v>21000</v>
      </c>
      <c r="X32" s="330">
        <f t="shared" si="3"/>
        <v>61670</v>
      </c>
      <c r="Y32" s="330">
        <f t="shared" si="1"/>
        <v>15120</v>
      </c>
      <c r="Z32" s="330">
        <f t="shared" si="1"/>
        <v>47040</v>
      </c>
      <c r="AA32" s="330">
        <f t="shared" si="4"/>
        <v>62160</v>
      </c>
      <c r="AB32" s="330">
        <f t="shared" si="2"/>
        <v>62160</v>
      </c>
      <c r="AC32" s="330">
        <f t="shared" si="2"/>
        <v>62160</v>
      </c>
      <c r="AD32" s="289">
        <f t="shared" si="2"/>
        <v>62160</v>
      </c>
    </row>
    <row r="33" spans="1:30" x14ac:dyDescent="0.25">
      <c r="A33" s="26">
        <v>1810</v>
      </c>
      <c r="B33" s="329" t="s">
        <v>43</v>
      </c>
      <c r="C33" s="102">
        <v>810</v>
      </c>
      <c r="D33" s="102">
        <v>830</v>
      </c>
      <c r="E33" s="103">
        <v>840</v>
      </c>
      <c r="F33" s="103">
        <v>840</v>
      </c>
      <c r="G33" s="103">
        <v>840</v>
      </c>
      <c r="H33" s="103">
        <v>840</v>
      </c>
      <c r="I33" s="103">
        <v>840</v>
      </c>
      <c r="J33" s="103">
        <v>840</v>
      </c>
      <c r="K33" s="24"/>
      <c r="L33" s="75">
        <v>3</v>
      </c>
      <c r="M33" s="75">
        <v>2</v>
      </c>
      <c r="N33" s="75">
        <v>5</v>
      </c>
      <c r="O33" s="77">
        <v>1</v>
      </c>
      <c r="P33" s="77">
        <v>4</v>
      </c>
      <c r="Q33" s="76">
        <v>5</v>
      </c>
      <c r="R33" s="76">
        <v>5</v>
      </c>
      <c r="S33" s="75">
        <v>5</v>
      </c>
      <c r="T33" s="75">
        <v>5</v>
      </c>
      <c r="U33" s="331"/>
      <c r="V33" s="330">
        <f t="shared" si="0"/>
        <v>2490</v>
      </c>
      <c r="W33" s="330">
        <f t="shared" si="0"/>
        <v>1680</v>
      </c>
      <c r="X33" s="330">
        <f t="shared" si="3"/>
        <v>4170</v>
      </c>
      <c r="Y33" s="330">
        <f t="shared" si="1"/>
        <v>840</v>
      </c>
      <c r="Z33" s="330">
        <f t="shared" si="1"/>
        <v>3360</v>
      </c>
      <c r="AA33" s="330">
        <f t="shared" si="4"/>
        <v>4200</v>
      </c>
      <c r="AB33" s="330">
        <f t="shared" si="2"/>
        <v>4200</v>
      </c>
      <c r="AC33" s="330">
        <f t="shared" si="2"/>
        <v>4200</v>
      </c>
      <c r="AD33" s="289">
        <f t="shared" si="2"/>
        <v>4200</v>
      </c>
    </row>
    <row r="34" spans="1:30" x14ac:dyDescent="0.25">
      <c r="A34" s="26">
        <v>1821</v>
      </c>
      <c r="B34" s="329" t="s">
        <v>44</v>
      </c>
      <c r="C34" s="102">
        <v>250</v>
      </c>
      <c r="D34" s="102">
        <v>250</v>
      </c>
      <c r="E34" s="103">
        <v>460</v>
      </c>
      <c r="F34" s="103">
        <v>460</v>
      </c>
      <c r="G34" s="103">
        <v>460</v>
      </c>
      <c r="H34" s="103">
        <v>460</v>
      </c>
      <c r="I34" s="103">
        <v>460</v>
      </c>
      <c r="J34" s="103">
        <v>460</v>
      </c>
      <c r="K34" s="24"/>
      <c r="L34" s="75">
        <v>366</v>
      </c>
      <c r="M34" s="75">
        <v>183</v>
      </c>
      <c r="N34" s="75">
        <v>549</v>
      </c>
      <c r="O34" s="77">
        <v>138</v>
      </c>
      <c r="P34" s="77">
        <v>414</v>
      </c>
      <c r="Q34" s="76">
        <v>552</v>
      </c>
      <c r="R34" s="76">
        <v>551</v>
      </c>
      <c r="S34" s="75">
        <v>581</v>
      </c>
      <c r="T34" s="75">
        <v>611</v>
      </c>
      <c r="U34" s="331"/>
      <c r="V34" s="330">
        <f t="shared" si="0"/>
        <v>91500</v>
      </c>
      <c r="W34" s="330">
        <f t="shared" si="0"/>
        <v>84180</v>
      </c>
      <c r="X34" s="330">
        <f t="shared" si="3"/>
        <v>175680</v>
      </c>
      <c r="Y34" s="330">
        <f t="shared" si="1"/>
        <v>63480</v>
      </c>
      <c r="Z34" s="330">
        <f t="shared" si="1"/>
        <v>190440</v>
      </c>
      <c r="AA34" s="330">
        <f t="shared" si="4"/>
        <v>253920</v>
      </c>
      <c r="AB34" s="330">
        <f t="shared" si="2"/>
        <v>253460</v>
      </c>
      <c r="AC34" s="330">
        <f t="shared" si="2"/>
        <v>267260</v>
      </c>
      <c r="AD34" s="289">
        <f t="shared" si="2"/>
        <v>281060</v>
      </c>
    </row>
    <row r="35" spans="1:30" x14ac:dyDescent="0.25">
      <c r="A35" s="26">
        <v>1822</v>
      </c>
      <c r="B35" s="329" t="s">
        <v>45</v>
      </c>
      <c r="C35" s="102">
        <v>60</v>
      </c>
      <c r="D35" s="102">
        <v>62</v>
      </c>
      <c r="E35" s="103">
        <v>100</v>
      </c>
      <c r="F35" s="103">
        <v>100</v>
      </c>
      <c r="G35" s="103">
        <v>100</v>
      </c>
      <c r="H35" s="103">
        <v>100</v>
      </c>
      <c r="I35" s="103">
        <v>100</v>
      </c>
      <c r="J35" s="103">
        <v>100</v>
      </c>
      <c r="K35" s="24"/>
      <c r="L35" s="75">
        <v>3221</v>
      </c>
      <c r="M35" s="75">
        <v>1611</v>
      </c>
      <c r="N35" s="75">
        <v>4832</v>
      </c>
      <c r="O35" s="77">
        <v>1215</v>
      </c>
      <c r="P35" s="77">
        <v>3643</v>
      </c>
      <c r="Q35" s="76">
        <v>4858</v>
      </c>
      <c r="R35" s="76">
        <v>4847</v>
      </c>
      <c r="S35" s="75">
        <v>5114</v>
      </c>
      <c r="T35" s="75">
        <v>5370</v>
      </c>
      <c r="U35" s="331"/>
      <c r="V35" s="330">
        <f t="shared" si="0"/>
        <v>199702</v>
      </c>
      <c r="W35" s="330">
        <f t="shared" si="0"/>
        <v>161100</v>
      </c>
      <c r="X35" s="330">
        <f t="shared" si="3"/>
        <v>360802</v>
      </c>
      <c r="Y35" s="330">
        <f t="shared" si="1"/>
        <v>121500</v>
      </c>
      <c r="Z35" s="330">
        <f t="shared" si="1"/>
        <v>364300</v>
      </c>
      <c r="AA35" s="330">
        <f t="shared" si="4"/>
        <v>485800</v>
      </c>
      <c r="AB35" s="330">
        <f t="shared" si="2"/>
        <v>484700</v>
      </c>
      <c r="AC35" s="330">
        <f t="shared" si="2"/>
        <v>511400</v>
      </c>
      <c r="AD35" s="289">
        <f t="shared" si="2"/>
        <v>537000</v>
      </c>
    </row>
    <row r="36" spans="1:30" x14ac:dyDescent="0.25">
      <c r="A36" s="26">
        <v>1817</v>
      </c>
      <c r="B36" s="329" t="s">
        <v>183</v>
      </c>
      <c r="C36" s="102">
        <v>4800</v>
      </c>
      <c r="D36" s="102">
        <v>4800</v>
      </c>
      <c r="E36" s="103">
        <v>4000</v>
      </c>
      <c r="F36" s="103">
        <v>4000</v>
      </c>
      <c r="G36" s="103">
        <v>4000</v>
      </c>
      <c r="H36" s="103">
        <v>4000</v>
      </c>
      <c r="I36" s="103">
        <v>4000</v>
      </c>
      <c r="J36" s="103">
        <v>4000</v>
      </c>
      <c r="K36" s="24"/>
      <c r="L36" s="75">
        <v>3500</v>
      </c>
      <c r="M36" s="75">
        <v>3500</v>
      </c>
      <c r="N36" s="75">
        <v>7000</v>
      </c>
      <c r="O36" s="77">
        <v>1750</v>
      </c>
      <c r="P36" s="77">
        <v>5250</v>
      </c>
      <c r="Q36" s="76">
        <v>7000</v>
      </c>
      <c r="R36" s="76">
        <v>0</v>
      </c>
      <c r="S36" s="75">
        <v>0</v>
      </c>
      <c r="T36" s="75">
        <v>0</v>
      </c>
      <c r="U36" s="331"/>
      <c r="V36" s="330">
        <f t="shared" si="0"/>
        <v>16800000</v>
      </c>
      <c r="W36" s="330">
        <f t="shared" si="0"/>
        <v>14000000</v>
      </c>
      <c r="X36" s="330">
        <f t="shared" si="3"/>
        <v>30800000</v>
      </c>
      <c r="Y36" s="330">
        <f t="shared" si="1"/>
        <v>7000000</v>
      </c>
      <c r="Z36" s="330">
        <f t="shared" si="1"/>
        <v>21000000</v>
      </c>
      <c r="AA36" s="330">
        <f t="shared" si="4"/>
        <v>28000000</v>
      </c>
      <c r="AB36" s="330">
        <f t="shared" si="2"/>
        <v>0</v>
      </c>
      <c r="AC36" s="330">
        <f t="shared" si="2"/>
        <v>0</v>
      </c>
      <c r="AD36" s="289">
        <f t="shared" si="2"/>
        <v>0</v>
      </c>
    </row>
    <row r="37" spans="1:30" x14ac:dyDescent="0.25">
      <c r="A37" s="46" t="s">
        <v>192</v>
      </c>
      <c r="B37" s="332" t="s">
        <v>326</v>
      </c>
      <c r="C37" s="102"/>
      <c r="D37" s="102"/>
      <c r="E37" s="103">
        <v>1700</v>
      </c>
      <c r="F37" s="103">
        <v>1700</v>
      </c>
      <c r="G37" s="103">
        <v>1700</v>
      </c>
      <c r="H37" s="103">
        <v>1700</v>
      </c>
      <c r="I37" s="103">
        <v>1700</v>
      </c>
      <c r="J37" s="103">
        <v>1700</v>
      </c>
      <c r="K37" s="24"/>
      <c r="L37" s="75"/>
      <c r="M37" s="75">
        <v>125</v>
      </c>
      <c r="N37" s="75">
        <v>125</v>
      </c>
      <c r="O37" s="77">
        <v>94</v>
      </c>
      <c r="P37" s="77">
        <v>281</v>
      </c>
      <c r="Q37" s="76">
        <v>375</v>
      </c>
      <c r="R37" s="76">
        <v>375</v>
      </c>
      <c r="S37" s="75">
        <v>375</v>
      </c>
      <c r="T37" s="75">
        <v>375</v>
      </c>
      <c r="U37" s="331"/>
      <c r="V37" s="330">
        <f t="shared" si="0"/>
        <v>0</v>
      </c>
      <c r="W37" s="330">
        <f t="shared" si="0"/>
        <v>212500</v>
      </c>
      <c r="X37" s="330">
        <f t="shared" si="3"/>
        <v>212500</v>
      </c>
      <c r="Y37" s="330">
        <f t="shared" si="1"/>
        <v>159800</v>
      </c>
      <c r="Z37" s="330">
        <f t="shared" si="1"/>
        <v>477700</v>
      </c>
      <c r="AA37" s="330">
        <f t="shared" si="4"/>
        <v>637500</v>
      </c>
      <c r="AB37" s="330">
        <f t="shared" si="2"/>
        <v>637500</v>
      </c>
      <c r="AC37" s="330">
        <f t="shared" si="2"/>
        <v>637500</v>
      </c>
      <c r="AD37" s="289">
        <f t="shared" si="2"/>
        <v>637500</v>
      </c>
    </row>
    <row r="38" spans="1:30" x14ac:dyDescent="0.25">
      <c r="A38" s="46" t="s">
        <v>192</v>
      </c>
      <c r="B38" s="332" t="s">
        <v>327</v>
      </c>
      <c r="C38" s="102"/>
      <c r="D38" s="102"/>
      <c r="E38" s="103">
        <v>3000</v>
      </c>
      <c r="F38" s="103">
        <v>3000</v>
      </c>
      <c r="G38" s="103">
        <v>3000</v>
      </c>
      <c r="H38" s="103">
        <v>3000</v>
      </c>
      <c r="I38" s="103">
        <v>3000</v>
      </c>
      <c r="J38" s="103">
        <v>3000</v>
      </c>
      <c r="K38" s="24"/>
      <c r="L38" s="75"/>
      <c r="M38" s="75">
        <v>0</v>
      </c>
      <c r="N38" s="75">
        <v>0</v>
      </c>
      <c r="O38" s="77">
        <v>0</v>
      </c>
      <c r="P38" s="77">
        <v>0</v>
      </c>
      <c r="Q38" s="76">
        <v>0</v>
      </c>
      <c r="R38" s="76">
        <v>0</v>
      </c>
      <c r="S38" s="75">
        <v>0</v>
      </c>
      <c r="T38" s="75">
        <v>0</v>
      </c>
      <c r="U38" s="331"/>
      <c r="V38" s="330">
        <f t="shared" si="0"/>
        <v>0</v>
      </c>
      <c r="W38" s="330">
        <f t="shared" si="0"/>
        <v>0</v>
      </c>
      <c r="X38" s="330">
        <f t="shared" si="3"/>
        <v>0</v>
      </c>
      <c r="Y38" s="330">
        <f t="shared" si="1"/>
        <v>0</v>
      </c>
      <c r="Z38" s="330">
        <f t="shared" si="1"/>
        <v>0</v>
      </c>
      <c r="AA38" s="330">
        <f t="shared" si="4"/>
        <v>0</v>
      </c>
      <c r="AB38" s="330">
        <f t="shared" si="2"/>
        <v>0</v>
      </c>
      <c r="AC38" s="330">
        <f t="shared" si="2"/>
        <v>0</v>
      </c>
      <c r="AD38" s="289">
        <f t="shared" si="2"/>
        <v>0</v>
      </c>
    </row>
    <row r="39" spans="1:30" x14ac:dyDescent="0.25">
      <c r="A39" s="27" t="s">
        <v>13</v>
      </c>
      <c r="B39" s="332"/>
      <c r="C39" s="104"/>
      <c r="D39" s="104"/>
      <c r="E39" s="104"/>
      <c r="F39" s="104"/>
      <c r="G39" s="104"/>
      <c r="H39" s="104"/>
      <c r="I39" s="104"/>
      <c r="J39" s="104"/>
      <c r="K39" s="24"/>
      <c r="L39" s="75"/>
      <c r="M39" s="75"/>
      <c r="N39" s="75"/>
      <c r="O39" s="77"/>
      <c r="P39" s="77"/>
      <c r="Q39" s="77"/>
      <c r="R39" s="77"/>
      <c r="S39" s="77"/>
      <c r="T39" s="77"/>
      <c r="U39" s="331"/>
      <c r="V39" s="333">
        <f>SUM(V4:V38)</f>
        <v>356681194</v>
      </c>
      <c r="W39" s="333">
        <f t="shared" ref="W39:AC39" si="5">SUM(W4:W38)</f>
        <v>280666900</v>
      </c>
      <c r="X39" s="333">
        <f t="shared" si="5"/>
        <v>637348094</v>
      </c>
      <c r="Y39" s="333">
        <f t="shared" si="5"/>
        <v>210749980</v>
      </c>
      <c r="Z39" s="333">
        <f t="shared" si="5"/>
        <v>632253940</v>
      </c>
      <c r="AA39" s="333">
        <f t="shared" si="5"/>
        <v>843003920</v>
      </c>
      <c r="AB39" s="333">
        <f t="shared" si="5"/>
        <v>831325860</v>
      </c>
      <c r="AC39" s="333">
        <f t="shared" si="5"/>
        <v>856556514.79285431</v>
      </c>
      <c r="AD39" s="289">
        <f>SUM(AD4:AD38)</f>
        <v>881624020</v>
      </c>
    </row>
    <row r="40" spans="1:30" x14ac:dyDescent="0.25">
      <c r="A40" s="27"/>
      <c r="B40" s="332"/>
      <c r="C40" s="104"/>
      <c r="D40" s="104"/>
      <c r="E40" s="104"/>
      <c r="F40" s="104"/>
      <c r="G40" s="104"/>
      <c r="H40" s="104"/>
      <c r="I40" s="104"/>
      <c r="J40" s="104"/>
      <c r="K40" s="24"/>
      <c r="L40" s="75"/>
      <c r="M40" s="75"/>
      <c r="N40" s="75"/>
      <c r="O40" s="77"/>
      <c r="P40" s="77"/>
      <c r="Q40" s="77"/>
      <c r="R40" s="77"/>
      <c r="S40" s="77"/>
      <c r="T40" s="77"/>
      <c r="U40" s="331"/>
      <c r="V40" s="288"/>
      <c r="W40" s="288"/>
      <c r="X40" s="288"/>
      <c r="Y40" s="288"/>
      <c r="Z40" s="288"/>
      <c r="AA40" s="288"/>
      <c r="AB40" s="288"/>
      <c r="AC40" s="330"/>
      <c r="AD40" s="289"/>
    </row>
    <row r="41" spans="1:30" x14ac:dyDescent="0.25">
      <c r="A41" s="27" t="s">
        <v>46</v>
      </c>
      <c r="B41" s="332"/>
      <c r="C41" s="104"/>
      <c r="D41" s="104"/>
      <c r="E41" s="104"/>
      <c r="F41" s="104"/>
      <c r="G41" s="104"/>
      <c r="H41" s="104"/>
      <c r="I41" s="104"/>
      <c r="J41" s="104"/>
      <c r="K41" s="24"/>
      <c r="L41" s="75"/>
      <c r="M41" s="75"/>
      <c r="N41" s="75"/>
      <c r="O41" s="77"/>
      <c r="P41" s="77"/>
      <c r="Q41" s="77"/>
      <c r="R41" s="77"/>
      <c r="S41" s="77"/>
      <c r="T41" s="77"/>
      <c r="U41" s="331"/>
      <c r="V41" s="288"/>
      <c r="W41" s="288"/>
      <c r="X41" s="288"/>
      <c r="Y41" s="288"/>
      <c r="Z41" s="288"/>
      <c r="AA41" s="288"/>
      <c r="AB41" s="288"/>
      <c r="AC41" s="330"/>
      <c r="AD41" s="289"/>
    </row>
    <row r="42" spans="1:30" x14ac:dyDescent="0.25">
      <c r="A42" s="25">
        <v>2011</v>
      </c>
      <c r="B42" s="329" t="s">
        <v>14</v>
      </c>
      <c r="C42" s="102">
        <v>190</v>
      </c>
      <c r="D42" s="102">
        <v>195</v>
      </c>
      <c r="E42" s="103">
        <v>200</v>
      </c>
      <c r="F42" s="103">
        <v>200</v>
      </c>
      <c r="G42" s="103">
        <v>200</v>
      </c>
      <c r="H42" s="103">
        <v>200</v>
      </c>
      <c r="I42" s="103">
        <v>200</v>
      </c>
      <c r="J42" s="103">
        <v>200</v>
      </c>
      <c r="K42" s="24"/>
      <c r="L42" s="75">
        <v>5108</v>
      </c>
      <c r="M42" s="75">
        <v>2554</v>
      </c>
      <c r="N42" s="75">
        <v>7662</v>
      </c>
      <c r="O42" s="77">
        <v>1985</v>
      </c>
      <c r="P42" s="77">
        <v>5956</v>
      </c>
      <c r="Q42" s="76">
        <v>7941</v>
      </c>
      <c r="R42" s="76">
        <v>8424</v>
      </c>
      <c r="S42" s="75">
        <v>8888</v>
      </c>
      <c r="T42" s="75">
        <v>9334</v>
      </c>
      <c r="U42" s="331"/>
      <c r="V42" s="330">
        <f t="shared" ref="V42:W77" si="6">D42*L42</f>
        <v>996060</v>
      </c>
      <c r="W42" s="330">
        <f t="shared" si="6"/>
        <v>510800</v>
      </c>
      <c r="X42" s="330">
        <f t="shared" ref="X42:X77" si="7">SUM(V42:W42)</f>
        <v>1506860</v>
      </c>
      <c r="Y42" s="330">
        <f t="shared" ref="Y42:Z77" si="8">F42*O42</f>
        <v>397000</v>
      </c>
      <c r="Z42" s="330">
        <f t="shared" si="8"/>
        <v>1191200</v>
      </c>
      <c r="AA42" s="330">
        <f t="shared" ref="AA42:AA77" si="9">SUM(Y42:Z42)</f>
        <v>1588200</v>
      </c>
      <c r="AB42" s="330">
        <f t="shared" ref="AB42:AD77" si="10">H42*R42</f>
        <v>1684800</v>
      </c>
      <c r="AC42" s="330">
        <f t="shared" si="10"/>
        <v>1777600</v>
      </c>
      <c r="AD42" s="289">
        <f t="shared" si="10"/>
        <v>1866800</v>
      </c>
    </row>
    <row r="43" spans="1:30" x14ac:dyDescent="0.25">
      <c r="A43" s="25">
        <v>4011</v>
      </c>
      <c r="B43" s="329" t="s">
        <v>47</v>
      </c>
      <c r="C43" s="102">
        <v>95</v>
      </c>
      <c r="D43" s="102">
        <v>98</v>
      </c>
      <c r="E43" s="103">
        <v>100</v>
      </c>
      <c r="F43" s="103">
        <v>100</v>
      </c>
      <c r="G43" s="103">
        <v>100</v>
      </c>
      <c r="H43" s="103">
        <v>100</v>
      </c>
      <c r="I43" s="103">
        <v>100</v>
      </c>
      <c r="J43" s="103">
        <v>100</v>
      </c>
      <c r="K43" s="24"/>
      <c r="L43" s="75">
        <v>37458</v>
      </c>
      <c r="M43" s="75">
        <v>18729</v>
      </c>
      <c r="N43" s="75">
        <v>56187</v>
      </c>
      <c r="O43" s="77">
        <v>14558</v>
      </c>
      <c r="P43" s="77">
        <v>43672</v>
      </c>
      <c r="Q43" s="76">
        <v>58230</v>
      </c>
      <c r="R43" s="76">
        <v>61771</v>
      </c>
      <c r="S43" s="75">
        <v>65179</v>
      </c>
      <c r="T43" s="75">
        <v>68447</v>
      </c>
      <c r="U43" s="331"/>
      <c r="V43" s="330">
        <f t="shared" si="6"/>
        <v>3670884</v>
      </c>
      <c r="W43" s="330">
        <f t="shared" si="6"/>
        <v>1872900</v>
      </c>
      <c r="X43" s="330">
        <f t="shared" si="7"/>
        <v>5543784</v>
      </c>
      <c r="Y43" s="330">
        <f t="shared" si="8"/>
        <v>1455800</v>
      </c>
      <c r="Z43" s="330">
        <f t="shared" si="8"/>
        <v>4367200</v>
      </c>
      <c r="AA43" s="330">
        <f t="shared" si="9"/>
        <v>5823000</v>
      </c>
      <c r="AB43" s="330">
        <f t="shared" si="10"/>
        <v>6177100</v>
      </c>
      <c r="AC43" s="330">
        <f t="shared" si="10"/>
        <v>6517900</v>
      </c>
      <c r="AD43" s="289">
        <f t="shared" si="10"/>
        <v>6844700</v>
      </c>
    </row>
    <row r="44" spans="1:30" x14ac:dyDescent="0.25">
      <c r="A44" s="25">
        <v>2111</v>
      </c>
      <c r="B44" s="329" t="s">
        <v>15</v>
      </c>
      <c r="C44" s="102">
        <v>310</v>
      </c>
      <c r="D44" s="102">
        <v>310</v>
      </c>
      <c r="E44" s="103">
        <v>330</v>
      </c>
      <c r="F44" s="103">
        <v>330</v>
      </c>
      <c r="G44" s="103">
        <v>330</v>
      </c>
      <c r="H44" s="103">
        <v>330</v>
      </c>
      <c r="I44" s="103">
        <v>330</v>
      </c>
      <c r="J44" s="103">
        <v>330</v>
      </c>
      <c r="K44" s="24"/>
      <c r="L44" s="75">
        <v>42119</v>
      </c>
      <c r="M44" s="75">
        <v>21059</v>
      </c>
      <c r="N44" s="75">
        <v>63178</v>
      </c>
      <c r="O44" s="77">
        <v>16436</v>
      </c>
      <c r="P44" s="77">
        <v>49307</v>
      </c>
      <c r="Q44" s="76">
        <v>65743</v>
      </c>
      <c r="R44" s="76">
        <v>69455</v>
      </c>
      <c r="S44" s="75">
        <v>73288</v>
      </c>
      <c r="T44" s="75">
        <v>76963</v>
      </c>
      <c r="U44" s="331"/>
      <c r="V44" s="330">
        <f t="shared" si="6"/>
        <v>13056890</v>
      </c>
      <c r="W44" s="330">
        <f t="shared" si="6"/>
        <v>6949470</v>
      </c>
      <c r="X44" s="330">
        <f t="shared" si="7"/>
        <v>20006360</v>
      </c>
      <c r="Y44" s="330">
        <f t="shared" si="8"/>
        <v>5423880</v>
      </c>
      <c r="Z44" s="330">
        <f t="shared" si="8"/>
        <v>16271310</v>
      </c>
      <c r="AA44" s="330">
        <f t="shared" si="9"/>
        <v>21695190</v>
      </c>
      <c r="AB44" s="330">
        <f t="shared" si="10"/>
        <v>22920150</v>
      </c>
      <c r="AC44" s="330">
        <f t="shared" si="10"/>
        <v>24185040</v>
      </c>
      <c r="AD44" s="289">
        <f t="shared" si="10"/>
        <v>25397790</v>
      </c>
    </row>
    <row r="45" spans="1:30" x14ac:dyDescent="0.25">
      <c r="A45" s="25">
        <v>2311</v>
      </c>
      <c r="B45" s="329" t="s">
        <v>16</v>
      </c>
      <c r="C45" s="102">
        <v>125</v>
      </c>
      <c r="D45" s="102">
        <v>125</v>
      </c>
      <c r="E45" s="103">
        <v>390</v>
      </c>
      <c r="F45" s="103">
        <v>390</v>
      </c>
      <c r="G45" s="103">
        <v>390</v>
      </c>
      <c r="H45" s="103">
        <v>390</v>
      </c>
      <c r="I45" s="103">
        <v>390</v>
      </c>
      <c r="J45" s="103">
        <v>390</v>
      </c>
      <c r="K45" s="24"/>
      <c r="L45" s="75">
        <v>42251</v>
      </c>
      <c r="M45" s="75">
        <v>21126</v>
      </c>
      <c r="N45" s="75">
        <v>63377</v>
      </c>
      <c r="O45" s="77">
        <v>16420</v>
      </c>
      <c r="P45" s="77">
        <v>49260</v>
      </c>
      <c r="Q45" s="76">
        <v>65680</v>
      </c>
      <c r="R45" s="76">
        <v>69675</v>
      </c>
      <c r="S45" s="75">
        <v>73520</v>
      </c>
      <c r="T45" s="75">
        <v>77206</v>
      </c>
      <c r="U45" s="331"/>
      <c r="V45" s="330">
        <f t="shared" si="6"/>
        <v>5281375</v>
      </c>
      <c r="W45" s="330">
        <f t="shared" si="6"/>
        <v>8239140</v>
      </c>
      <c r="X45" s="330">
        <f t="shared" si="7"/>
        <v>13520515</v>
      </c>
      <c r="Y45" s="330">
        <f t="shared" si="8"/>
        <v>6403800</v>
      </c>
      <c r="Z45" s="330">
        <f t="shared" si="8"/>
        <v>19211400</v>
      </c>
      <c r="AA45" s="330">
        <f t="shared" si="9"/>
        <v>25615200</v>
      </c>
      <c r="AB45" s="330">
        <f t="shared" si="10"/>
        <v>27173250</v>
      </c>
      <c r="AC45" s="330">
        <f t="shared" si="10"/>
        <v>28672800</v>
      </c>
      <c r="AD45" s="289">
        <f t="shared" si="10"/>
        <v>30110340</v>
      </c>
    </row>
    <row r="46" spans="1:30" x14ac:dyDescent="0.25">
      <c r="A46" s="25">
        <v>2012</v>
      </c>
      <c r="B46" s="329" t="s">
        <v>17</v>
      </c>
      <c r="C46" s="102">
        <v>125</v>
      </c>
      <c r="D46" s="102">
        <v>125</v>
      </c>
      <c r="E46" s="103">
        <v>130</v>
      </c>
      <c r="F46" s="103">
        <v>130</v>
      </c>
      <c r="G46" s="103">
        <v>130</v>
      </c>
      <c r="H46" s="103">
        <v>130</v>
      </c>
      <c r="I46" s="103">
        <v>130</v>
      </c>
      <c r="J46" s="103">
        <v>130</v>
      </c>
      <c r="K46" s="24"/>
      <c r="L46" s="75">
        <v>6848</v>
      </c>
      <c r="M46" s="75">
        <v>3424</v>
      </c>
      <c r="N46" s="75">
        <v>10272</v>
      </c>
      <c r="O46" s="77">
        <v>2448</v>
      </c>
      <c r="P46" s="77">
        <v>7346</v>
      </c>
      <c r="Q46" s="76">
        <v>9794</v>
      </c>
      <c r="R46" s="76">
        <v>9292</v>
      </c>
      <c r="S46" s="75">
        <v>9477</v>
      </c>
      <c r="T46" s="75">
        <v>9667</v>
      </c>
      <c r="U46" s="331"/>
      <c r="V46" s="330">
        <f t="shared" si="6"/>
        <v>856000</v>
      </c>
      <c r="W46" s="330">
        <f t="shared" si="6"/>
        <v>445120</v>
      </c>
      <c r="X46" s="330">
        <f t="shared" si="7"/>
        <v>1301120</v>
      </c>
      <c r="Y46" s="330">
        <f t="shared" si="8"/>
        <v>318240</v>
      </c>
      <c r="Z46" s="330">
        <f t="shared" si="8"/>
        <v>954980</v>
      </c>
      <c r="AA46" s="330">
        <f t="shared" si="9"/>
        <v>1273220</v>
      </c>
      <c r="AB46" s="330">
        <f t="shared" si="10"/>
        <v>1207960</v>
      </c>
      <c r="AC46" s="330">
        <f t="shared" si="10"/>
        <v>1232010</v>
      </c>
      <c r="AD46" s="289">
        <f t="shared" si="10"/>
        <v>1256710</v>
      </c>
    </row>
    <row r="47" spans="1:30" x14ac:dyDescent="0.25">
      <c r="A47" s="25">
        <v>2112</v>
      </c>
      <c r="B47" s="329" t="s">
        <v>18</v>
      </c>
      <c r="C47" s="102">
        <v>60</v>
      </c>
      <c r="D47" s="102">
        <v>60</v>
      </c>
      <c r="E47" s="103">
        <v>210</v>
      </c>
      <c r="F47" s="103">
        <v>210</v>
      </c>
      <c r="G47" s="103">
        <v>210</v>
      </c>
      <c r="H47" s="103">
        <v>210</v>
      </c>
      <c r="I47" s="103">
        <v>210</v>
      </c>
      <c r="J47" s="103">
        <v>210</v>
      </c>
      <c r="K47" s="24"/>
      <c r="L47" s="75">
        <v>6848</v>
      </c>
      <c r="M47" s="75">
        <v>3424</v>
      </c>
      <c r="N47" s="75">
        <v>10272</v>
      </c>
      <c r="O47" s="77">
        <v>2448</v>
      </c>
      <c r="P47" s="77">
        <v>7346</v>
      </c>
      <c r="Q47" s="76">
        <v>9794</v>
      </c>
      <c r="R47" s="76">
        <v>9292</v>
      </c>
      <c r="S47" s="75">
        <v>9477</v>
      </c>
      <c r="T47" s="75">
        <v>9667</v>
      </c>
      <c r="U47" s="331"/>
      <c r="V47" s="330">
        <f t="shared" si="6"/>
        <v>410880</v>
      </c>
      <c r="W47" s="330">
        <f t="shared" si="6"/>
        <v>719040</v>
      </c>
      <c r="X47" s="330">
        <f t="shared" si="7"/>
        <v>1129920</v>
      </c>
      <c r="Y47" s="330">
        <f t="shared" si="8"/>
        <v>514080</v>
      </c>
      <c r="Z47" s="330">
        <f t="shared" si="8"/>
        <v>1542660</v>
      </c>
      <c r="AA47" s="330">
        <f t="shared" si="9"/>
        <v>2056740</v>
      </c>
      <c r="AB47" s="330">
        <f t="shared" si="10"/>
        <v>1951320</v>
      </c>
      <c r="AC47" s="330">
        <f t="shared" si="10"/>
        <v>1990170</v>
      </c>
      <c r="AD47" s="289">
        <f t="shared" si="10"/>
        <v>2030070</v>
      </c>
    </row>
    <row r="48" spans="1:30" x14ac:dyDescent="0.25">
      <c r="A48" s="25">
        <v>2312</v>
      </c>
      <c r="B48" s="329" t="s">
        <v>19</v>
      </c>
      <c r="C48" s="102">
        <v>80</v>
      </c>
      <c r="D48" s="102">
        <v>80</v>
      </c>
      <c r="E48" s="103">
        <v>250</v>
      </c>
      <c r="F48" s="103">
        <v>250</v>
      </c>
      <c r="G48" s="103">
        <v>250</v>
      </c>
      <c r="H48" s="103">
        <v>250</v>
      </c>
      <c r="I48" s="103">
        <v>250</v>
      </c>
      <c r="J48" s="103">
        <v>250</v>
      </c>
      <c r="K48" s="24"/>
      <c r="L48" s="75">
        <v>6848</v>
      </c>
      <c r="M48" s="75">
        <v>3424</v>
      </c>
      <c r="N48" s="75">
        <v>10272</v>
      </c>
      <c r="O48" s="77">
        <v>2448</v>
      </c>
      <c r="P48" s="77">
        <v>7346</v>
      </c>
      <c r="Q48" s="76">
        <v>9794</v>
      </c>
      <c r="R48" s="76">
        <v>9292</v>
      </c>
      <c r="S48" s="75">
        <v>9477</v>
      </c>
      <c r="T48" s="75">
        <v>9667</v>
      </c>
      <c r="U48" s="331"/>
      <c r="V48" s="330">
        <f t="shared" si="6"/>
        <v>547840</v>
      </c>
      <c r="W48" s="330">
        <f t="shared" si="6"/>
        <v>856000</v>
      </c>
      <c r="X48" s="330">
        <f t="shared" si="7"/>
        <v>1403840</v>
      </c>
      <c r="Y48" s="330">
        <f t="shared" si="8"/>
        <v>612000</v>
      </c>
      <c r="Z48" s="330">
        <f t="shared" si="8"/>
        <v>1836500</v>
      </c>
      <c r="AA48" s="330">
        <f t="shared" si="9"/>
        <v>2448500</v>
      </c>
      <c r="AB48" s="330">
        <f t="shared" si="10"/>
        <v>2323000</v>
      </c>
      <c r="AC48" s="330">
        <f t="shared" si="10"/>
        <v>2369250</v>
      </c>
      <c r="AD48" s="289">
        <f t="shared" si="10"/>
        <v>2416750</v>
      </c>
    </row>
    <row r="49" spans="1:30" x14ac:dyDescent="0.25">
      <c r="A49" s="25">
        <v>2013</v>
      </c>
      <c r="B49" s="329" t="s">
        <v>20</v>
      </c>
      <c r="C49" s="102">
        <v>125</v>
      </c>
      <c r="D49" s="102">
        <v>125</v>
      </c>
      <c r="E49" s="103">
        <v>160</v>
      </c>
      <c r="F49" s="103">
        <v>160</v>
      </c>
      <c r="G49" s="103">
        <v>160</v>
      </c>
      <c r="H49" s="103">
        <v>160</v>
      </c>
      <c r="I49" s="103">
        <v>160</v>
      </c>
      <c r="J49" s="103">
        <v>160</v>
      </c>
      <c r="K49" s="24"/>
      <c r="L49" s="75">
        <v>233</v>
      </c>
      <c r="M49" s="75">
        <v>117</v>
      </c>
      <c r="N49" s="75">
        <v>350</v>
      </c>
      <c r="O49" s="77">
        <v>85</v>
      </c>
      <c r="P49" s="77">
        <v>254</v>
      </c>
      <c r="Q49" s="76">
        <v>339</v>
      </c>
      <c r="R49" s="76">
        <v>328</v>
      </c>
      <c r="S49" s="75">
        <v>332</v>
      </c>
      <c r="T49" s="75">
        <v>335</v>
      </c>
      <c r="U49" s="331"/>
      <c r="V49" s="330">
        <f t="shared" si="6"/>
        <v>29125</v>
      </c>
      <c r="W49" s="330">
        <f t="shared" si="6"/>
        <v>18720</v>
      </c>
      <c r="X49" s="330">
        <f t="shared" si="7"/>
        <v>47845</v>
      </c>
      <c r="Y49" s="330">
        <f t="shared" si="8"/>
        <v>13600</v>
      </c>
      <c r="Z49" s="330">
        <f t="shared" si="8"/>
        <v>40640</v>
      </c>
      <c r="AA49" s="330">
        <f t="shared" si="9"/>
        <v>54240</v>
      </c>
      <c r="AB49" s="330">
        <f t="shared" si="10"/>
        <v>52480</v>
      </c>
      <c r="AC49" s="330">
        <f t="shared" si="10"/>
        <v>53120</v>
      </c>
      <c r="AD49" s="289">
        <f t="shared" si="10"/>
        <v>53600</v>
      </c>
    </row>
    <row r="50" spans="1:30" x14ac:dyDescent="0.25">
      <c r="A50" s="25">
        <v>2113</v>
      </c>
      <c r="B50" s="329" t="s">
        <v>21</v>
      </c>
      <c r="C50" s="102">
        <v>190</v>
      </c>
      <c r="D50" s="102">
        <v>190</v>
      </c>
      <c r="E50" s="103">
        <v>260</v>
      </c>
      <c r="F50" s="103">
        <v>260</v>
      </c>
      <c r="G50" s="103">
        <v>260</v>
      </c>
      <c r="H50" s="103">
        <v>260</v>
      </c>
      <c r="I50" s="103">
        <v>260</v>
      </c>
      <c r="J50" s="103">
        <v>260</v>
      </c>
      <c r="K50" s="24"/>
      <c r="L50" s="75">
        <v>233</v>
      </c>
      <c r="M50" s="75">
        <v>117</v>
      </c>
      <c r="N50" s="75">
        <v>350</v>
      </c>
      <c r="O50" s="77">
        <v>85</v>
      </c>
      <c r="P50" s="77">
        <v>254</v>
      </c>
      <c r="Q50" s="76">
        <v>339</v>
      </c>
      <c r="R50" s="76">
        <v>328</v>
      </c>
      <c r="S50" s="75">
        <v>332</v>
      </c>
      <c r="T50" s="75">
        <v>335</v>
      </c>
      <c r="U50" s="331"/>
      <c r="V50" s="330">
        <f t="shared" si="6"/>
        <v>44270</v>
      </c>
      <c r="W50" s="330">
        <f t="shared" si="6"/>
        <v>30420</v>
      </c>
      <c r="X50" s="330">
        <f t="shared" si="7"/>
        <v>74690</v>
      </c>
      <c r="Y50" s="330">
        <f t="shared" si="8"/>
        <v>22100</v>
      </c>
      <c r="Z50" s="330">
        <f t="shared" si="8"/>
        <v>66040</v>
      </c>
      <c r="AA50" s="330">
        <f t="shared" si="9"/>
        <v>88140</v>
      </c>
      <c r="AB50" s="330">
        <f t="shared" si="10"/>
        <v>85280</v>
      </c>
      <c r="AC50" s="330">
        <f t="shared" si="10"/>
        <v>86320</v>
      </c>
      <c r="AD50" s="289">
        <f t="shared" si="10"/>
        <v>87100</v>
      </c>
    </row>
    <row r="51" spans="1:30" x14ac:dyDescent="0.25">
      <c r="A51" s="25">
        <v>2313</v>
      </c>
      <c r="B51" s="329" t="s">
        <v>22</v>
      </c>
      <c r="C51" s="102">
        <v>100</v>
      </c>
      <c r="D51" s="102">
        <v>100</v>
      </c>
      <c r="E51" s="103">
        <v>310</v>
      </c>
      <c r="F51" s="103">
        <v>310</v>
      </c>
      <c r="G51" s="103">
        <v>310</v>
      </c>
      <c r="H51" s="103">
        <v>310</v>
      </c>
      <c r="I51" s="103">
        <v>310</v>
      </c>
      <c r="J51" s="103">
        <v>310</v>
      </c>
      <c r="K51" s="24"/>
      <c r="L51" s="75">
        <v>233</v>
      </c>
      <c r="M51" s="75">
        <v>117</v>
      </c>
      <c r="N51" s="75">
        <v>350</v>
      </c>
      <c r="O51" s="77">
        <v>85</v>
      </c>
      <c r="P51" s="77">
        <v>254</v>
      </c>
      <c r="Q51" s="76">
        <v>339</v>
      </c>
      <c r="R51" s="76">
        <v>328</v>
      </c>
      <c r="S51" s="75">
        <v>332</v>
      </c>
      <c r="T51" s="75">
        <v>335</v>
      </c>
      <c r="U51" s="331"/>
      <c r="V51" s="330">
        <f t="shared" si="6"/>
        <v>23300</v>
      </c>
      <c r="W51" s="330">
        <f t="shared" si="6"/>
        <v>36270</v>
      </c>
      <c r="X51" s="330">
        <f t="shared" si="7"/>
        <v>59570</v>
      </c>
      <c r="Y51" s="330">
        <f t="shared" si="8"/>
        <v>26350</v>
      </c>
      <c r="Z51" s="330">
        <f t="shared" si="8"/>
        <v>78740</v>
      </c>
      <c r="AA51" s="330">
        <f t="shared" si="9"/>
        <v>105090</v>
      </c>
      <c r="AB51" s="330">
        <f t="shared" si="10"/>
        <v>101680</v>
      </c>
      <c r="AC51" s="330">
        <f t="shared" si="10"/>
        <v>102920</v>
      </c>
      <c r="AD51" s="289">
        <f t="shared" si="10"/>
        <v>103850</v>
      </c>
    </row>
    <row r="52" spans="1:30" x14ac:dyDescent="0.25">
      <c r="A52" s="25">
        <v>2014</v>
      </c>
      <c r="B52" s="329" t="s">
        <v>23</v>
      </c>
      <c r="C52" s="102">
        <v>190</v>
      </c>
      <c r="D52" s="102">
        <v>195</v>
      </c>
      <c r="E52" s="103">
        <v>200</v>
      </c>
      <c r="F52" s="103">
        <v>200</v>
      </c>
      <c r="G52" s="103">
        <v>200</v>
      </c>
      <c r="H52" s="103">
        <v>200</v>
      </c>
      <c r="I52" s="103">
        <v>200</v>
      </c>
      <c r="J52" s="103">
        <v>200</v>
      </c>
      <c r="K52" s="24"/>
      <c r="L52" s="75">
        <v>72</v>
      </c>
      <c r="M52" s="75">
        <v>36</v>
      </c>
      <c r="N52" s="75">
        <v>108</v>
      </c>
      <c r="O52" s="77">
        <v>28</v>
      </c>
      <c r="P52" s="77">
        <v>82</v>
      </c>
      <c r="Q52" s="76">
        <v>110</v>
      </c>
      <c r="R52" s="76">
        <v>114</v>
      </c>
      <c r="S52" s="75">
        <v>117</v>
      </c>
      <c r="T52" s="75">
        <v>121</v>
      </c>
      <c r="U52" s="331"/>
      <c r="V52" s="330">
        <f t="shared" si="6"/>
        <v>14040</v>
      </c>
      <c r="W52" s="330">
        <f t="shared" si="6"/>
        <v>7200</v>
      </c>
      <c r="X52" s="330">
        <f t="shared" si="7"/>
        <v>21240</v>
      </c>
      <c r="Y52" s="330">
        <f t="shared" si="8"/>
        <v>5600</v>
      </c>
      <c r="Z52" s="330">
        <f t="shared" si="8"/>
        <v>16400</v>
      </c>
      <c r="AA52" s="330">
        <f t="shared" si="9"/>
        <v>22000</v>
      </c>
      <c r="AB52" s="330">
        <f t="shared" si="10"/>
        <v>22800</v>
      </c>
      <c r="AC52" s="330">
        <f t="shared" si="10"/>
        <v>23400</v>
      </c>
      <c r="AD52" s="289">
        <f t="shared" si="10"/>
        <v>24200</v>
      </c>
    </row>
    <row r="53" spans="1:30" x14ac:dyDescent="0.25">
      <c r="A53" s="25">
        <v>2114</v>
      </c>
      <c r="B53" s="329" t="s">
        <v>24</v>
      </c>
      <c r="C53" s="102">
        <v>310</v>
      </c>
      <c r="D53" s="102">
        <v>310</v>
      </c>
      <c r="E53" s="103">
        <v>330</v>
      </c>
      <c r="F53" s="103">
        <v>330</v>
      </c>
      <c r="G53" s="103">
        <v>330</v>
      </c>
      <c r="H53" s="103">
        <v>330</v>
      </c>
      <c r="I53" s="103">
        <v>330</v>
      </c>
      <c r="J53" s="103">
        <v>330</v>
      </c>
      <c r="K53" s="24"/>
      <c r="L53" s="75">
        <v>73</v>
      </c>
      <c r="M53" s="75">
        <v>36</v>
      </c>
      <c r="N53" s="75">
        <v>109</v>
      </c>
      <c r="O53" s="77">
        <v>28</v>
      </c>
      <c r="P53" s="77">
        <v>82</v>
      </c>
      <c r="Q53" s="76">
        <v>110</v>
      </c>
      <c r="R53" s="76">
        <v>114</v>
      </c>
      <c r="S53" s="75">
        <v>117</v>
      </c>
      <c r="T53" s="75">
        <v>121</v>
      </c>
      <c r="U53" s="331"/>
      <c r="V53" s="330">
        <f t="shared" si="6"/>
        <v>22630</v>
      </c>
      <c r="W53" s="330">
        <f t="shared" si="6"/>
        <v>11880</v>
      </c>
      <c r="X53" s="330">
        <f t="shared" si="7"/>
        <v>34510</v>
      </c>
      <c r="Y53" s="330">
        <f t="shared" si="8"/>
        <v>9240</v>
      </c>
      <c r="Z53" s="330">
        <f t="shared" si="8"/>
        <v>27060</v>
      </c>
      <c r="AA53" s="330">
        <f t="shared" si="9"/>
        <v>36300</v>
      </c>
      <c r="AB53" s="330">
        <f t="shared" si="10"/>
        <v>37620</v>
      </c>
      <c r="AC53" s="330">
        <f t="shared" si="10"/>
        <v>38610</v>
      </c>
      <c r="AD53" s="289">
        <f t="shared" si="10"/>
        <v>39930</v>
      </c>
    </row>
    <row r="54" spans="1:30" x14ac:dyDescent="0.25">
      <c r="A54" s="25">
        <v>2314</v>
      </c>
      <c r="B54" s="329" t="s">
        <v>25</v>
      </c>
      <c r="C54" s="102">
        <v>375</v>
      </c>
      <c r="D54" s="102">
        <v>380</v>
      </c>
      <c r="E54" s="103">
        <v>390</v>
      </c>
      <c r="F54" s="103">
        <v>390</v>
      </c>
      <c r="G54" s="103">
        <v>390</v>
      </c>
      <c r="H54" s="103">
        <v>390</v>
      </c>
      <c r="I54" s="103">
        <v>390</v>
      </c>
      <c r="J54" s="103">
        <v>390</v>
      </c>
      <c r="K54" s="24"/>
      <c r="L54" s="75">
        <v>72</v>
      </c>
      <c r="M54" s="75">
        <v>36</v>
      </c>
      <c r="N54" s="75">
        <v>108</v>
      </c>
      <c r="O54" s="77">
        <v>28</v>
      </c>
      <c r="P54" s="77">
        <v>82</v>
      </c>
      <c r="Q54" s="76">
        <v>110</v>
      </c>
      <c r="R54" s="76">
        <v>114</v>
      </c>
      <c r="S54" s="75">
        <v>117</v>
      </c>
      <c r="T54" s="75">
        <v>121</v>
      </c>
      <c r="U54" s="331"/>
      <c r="V54" s="330">
        <f t="shared" si="6"/>
        <v>27360</v>
      </c>
      <c r="W54" s="330">
        <f t="shared" si="6"/>
        <v>14040</v>
      </c>
      <c r="X54" s="330">
        <f t="shared" si="7"/>
        <v>41400</v>
      </c>
      <c r="Y54" s="330">
        <f t="shared" si="8"/>
        <v>10920</v>
      </c>
      <c r="Z54" s="330">
        <f t="shared" si="8"/>
        <v>31980</v>
      </c>
      <c r="AA54" s="330">
        <f t="shared" si="9"/>
        <v>42900</v>
      </c>
      <c r="AB54" s="330">
        <f t="shared" si="10"/>
        <v>44460</v>
      </c>
      <c r="AC54" s="330">
        <f t="shared" si="10"/>
        <v>45630</v>
      </c>
      <c r="AD54" s="289">
        <f t="shared" si="10"/>
        <v>47190</v>
      </c>
    </row>
    <row r="55" spans="1:30" x14ac:dyDescent="0.25">
      <c r="A55" s="26">
        <v>2005</v>
      </c>
      <c r="B55" s="329" t="s">
        <v>26</v>
      </c>
      <c r="C55" s="104">
        <v>125</v>
      </c>
      <c r="D55" s="102">
        <v>125</v>
      </c>
      <c r="E55" s="45">
        <v>130</v>
      </c>
      <c r="F55" s="45">
        <v>130</v>
      </c>
      <c r="G55" s="45">
        <v>130</v>
      </c>
      <c r="H55" s="45">
        <v>130</v>
      </c>
      <c r="I55" s="45">
        <v>130</v>
      </c>
      <c r="J55" s="45">
        <v>130</v>
      </c>
      <c r="K55" s="24"/>
      <c r="L55" s="75">
        <v>47334</v>
      </c>
      <c r="M55" s="75">
        <v>23667</v>
      </c>
      <c r="N55" s="75">
        <v>71001</v>
      </c>
      <c r="O55" s="77">
        <v>18778</v>
      </c>
      <c r="P55" s="77">
        <v>56333</v>
      </c>
      <c r="Q55" s="76">
        <v>75111</v>
      </c>
      <c r="R55" s="76">
        <v>79458</v>
      </c>
      <c r="S55" s="75">
        <v>84225</v>
      </c>
      <c r="T55" s="75">
        <v>89278</v>
      </c>
      <c r="U55" s="331"/>
      <c r="V55" s="330">
        <f t="shared" si="6"/>
        <v>5916750</v>
      </c>
      <c r="W55" s="330">
        <f t="shared" si="6"/>
        <v>3076710</v>
      </c>
      <c r="X55" s="330">
        <f t="shared" si="7"/>
        <v>8993460</v>
      </c>
      <c r="Y55" s="330">
        <f t="shared" si="8"/>
        <v>2441140</v>
      </c>
      <c r="Z55" s="330">
        <f t="shared" si="8"/>
        <v>7323290</v>
      </c>
      <c r="AA55" s="330">
        <f t="shared" si="9"/>
        <v>9764430</v>
      </c>
      <c r="AB55" s="330">
        <f t="shared" si="10"/>
        <v>10329540</v>
      </c>
      <c r="AC55" s="330">
        <f t="shared" si="10"/>
        <v>10949250</v>
      </c>
      <c r="AD55" s="289">
        <f t="shared" si="10"/>
        <v>11606140</v>
      </c>
    </row>
    <row r="56" spans="1:30" x14ac:dyDescent="0.25">
      <c r="A56" s="25">
        <v>2017</v>
      </c>
      <c r="B56" s="329" t="s">
        <v>27</v>
      </c>
      <c r="C56" s="102">
        <v>125</v>
      </c>
      <c r="D56" s="102">
        <v>125</v>
      </c>
      <c r="E56" s="103">
        <v>130</v>
      </c>
      <c r="F56" s="103">
        <v>130</v>
      </c>
      <c r="G56" s="103">
        <v>130</v>
      </c>
      <c r="H56" s="103">
        <v>130</v>
      </c>
      <c r="I56" s="103">
        <v>130</v>
      </c>
      <c r="J56" s="103">
        <v>130</v>
      </c>
      <c r="K56" s="24"/>
      <c r="L56" s="75">
        <v>212</v>
      </c>
      <c r="M56" s="75">
        <v>106</v>
      </c>
      <c r="N56" s="75">
        <v>318</v>
      </c>
      <c r="O56" s="77">
        <v>76</v>
      </c>
      <c r="P56" s="77">
        <v>227</v>
      </c>
      <c r="Q56" s="76">
        <v>303</v>
      </c>
      <c r="R56" s="76">
        <v>287</v>
      </c>
      <c r="S56" s="76">
        <v>293</v>
      </c>
      <c r="T56" s="76">
        <v>299</v>
      </c>
      <c r="U56" s="331"/>
      <c r="V56" s="330">
        <f t="shared" si="6"/>
        <v>26500</v>
      </c>
      <c r="W56" s="330">
        <f t="shared" si="6"/>
        <v>13780</v>
      </c>
      <c r="X56" s="330">
        <f t="shared" si="7"/>
        <v>40280</v>
      </c>
      <c r="Y56" s="330">
        <f t="shared" si="8"/>
        <v>9880</v>
      </c>
      <c r="Z56" s="330">
        <f t="shared" si="8"/>
        <v>29510</v>
      </c>
      <c r="AA56" s="330">
        <f t="shared" si="9"/>
        <v>39390</v>
      </c>
      <c r="AB56" s="330">
        <f t="shared" si="10"/>
        <v>37310</v>
      </c>
      <c r="AC56" s="330">
        <f t="shared" si="10"/>
        <v>38090</v>
      </c>
      <c r="AD56" s="289">
        <f t="shared" si="10"/>
        <v>38870</v>
      </c>
    </row>
    <row r="57" spans="1:30" x14ac:dyDescent="0.25">
      <c r="A57" s="25">
        <v>2019</v>
      </c>
      <c r="B57" s="329" t="s">
        <v>28</v>
      </c>
      <c r="C57" s="102">
        <v>190</v>
      </c>
      <c r="D57" s="102">
        <v>195</v>
      </c>
      <c r="E57" s="103">
        <v>200</v>
      </c>
      <c r="F57" s="103">
        <v>200</v>
      </c>
      <c r="G57" s="103">
        <v>200</v>
      </c>
      <c r="H57" s="103">
        <v>200</v>
      </c>
      <c r="I57" s="103">
        <v>200</v>
      </c>
      <c r="J57" s="103">
        <v>200</v>
      </c>
      <c r="K57" s="331"/>
      <c r="L57" s="75">
        <v>0</v>
      </c>
      <c r="M57" s="75">
        <v>0</v>
      </c>
      <c r="N57" s="75">
        <v>0</v>
      </c>
      <c r="O57" s="77">
        <v>0</v>
      </c>
      <c r="P57" s="77">
        <v>0</v>
      </c>
      <c r="Q57" s="76">
        <v>0</v>
      </c>
      <c r="R57" s="76">
        <v>0</v>
      </c>
      <c r="S57" s="76">
        <v>0</v>
      </c>
      <c r="T57" s="76">
        <v>0</v>
      </c>
      <c r="U57" s="331"/>
      <c r="V57" s="330">
        <f t="shared" si="6"/>
        <v>0</v>
      </c>
      <c r="W57" s="330">
        <f t="shared" si="6"/>
        <v>0</v>
      </c>
      <c r="X57" s="330">
        <f t="shared" si="7"/>
        <v>0</v>
      </c>
      <c r="Y57" s="330">
        <f t="shared" si="8"/>
        <v>0</v>
      </c>
      <c r="Z57" s="330">
        <f t="shared" si="8"/>
        <v>0</v>
      </c>
      <c r="AA57" s="330">
        <f t="shared" si="9"/>
        <v>0</v>
      </c>
      <c r="AB57" s="330">
        <f t="shared" si="10"/>
        <v>0</v>
      </c>
      <c r="AC57" s="330">
        <f t="shared" si="10"/>
        <v>0</v>
      </c>
      <c r="AD57" s="289">
        <f t="shared" si="10"/>
        <v>0</v>
      </c>
    </row>
    <row r="58" spans="1:30" x14ac:dyDescent="0.25">
      <c r="A58" s="25">
        <v>2051</v>
      </c>
      <c r="B58" s="329" t="s">
        <v>29</v>
      </c>
      <c r="C58" s="102">
        <v>65</v>
      </c>
      <c r="D58" s="102">
        <v>65</v>
      </c>
      <c r="E58" s="45">
        <v>70</v>
      </c>
      <c r="F58" s="45">
        <v>70</v>
      </c>
      <c r="G58" s="45">
        <v>70</v>
      </c>
      <c r="H58" s="45">
        <v>70</v>
      </c>
      <c r="I58" s="45">
        <v>70</v>
      </c>
      <c r="J58" s="45">
        <v>70</v>
      </c>
      <c r="K58" s="331"/>
      <c r="L58" s="75">
        <v>10532</v>
      </c>
      <c r="M58" s="75">
        <v>5266</v>
      </c>
      <c r="N58" s="75">
        <v>15798</v>
      </c>
      <c r="O58" s="77">
        <v>4092</v>
      </c>
      <c r="P58" s="77">
        <v>12274</v>
      </c>
      <c r="Q58" s="76">
        <v>16366</v>
      </c>
      <c r="R58" s="76">
        <v>17353</v>
      </c>
      <c r="S58" s="76">
        <v>18306</v>
      </c>
      <c r="T58" s="76">
        <v>19220</v>
      </c>
      <c r="U58" s="331"/>
      <c r="V58" s="330">
        <f t="shared" si="6"/>
        <v>684580</v>
      </c>
      <c r="W58" s="330">
        <f t="shared" si="6"/>
        <v>368620</v>
      </c>
      <c r="X58" s="330">
        <f t="shared" si="7"/>
        <v>1053200</v>
      </c>
      <c r="Y58" s="330">
        <f t="shared" si="8"/>
        <v>286440</v>
      </c>
      <c r="Z58" s="330">
        <f t="shared" si="8"/>
        <v>859180</v>
      </c>
      <c r="AA58" s="330">
        <f t="shared" si="9"/>
        <v>1145620</v>
      </c>
      <c r="AB58" s="330">
        <f t="shared" si="10"/>
        <v>1214710</v>
      </c>
      <c r="AC58" s="330">
        <f t="shared" si="10"/>
        <v>1281420</v>
      </c>
      <c r="AD58" s="289">
        <f t="shared" si="10"/>
        <v>1345400</v>
      </c>
    </row>
    <row r="59" spans="1:30" x14ac:dyDescent="0.25">
      <c r="A59" s="26">
        <v>2052</v>
      </c>
      <c r="B59" s="19" t="s">
        <v>30</v>
      </c>
      <c r="C59" s="102">
        <v>25</v>
      </c>
      <c r="D59" s="102">
        <v>25</v>
      </c>
      <c r="E59" s="45">
        <v>30</v>
      </c>
      <c r="F59" s="45">
        <v>30</v>
      </c>
      <c r="G59" s="45">
        <v>30</v>
      </c>
      <c r="H59" s="45">
        <v>30</v>
      </c>
      <c r="I59" s="45">
        <v>30</v>
      </c>
      <c r="J59" s="45">
        <v>30</v>
      </c>
      <c r="K59" s="331"/>
      <c r="L59" s="75">
        <v>1370</v>
      </c>
      <c r="M59" s="75">
        <v>685</v>
      </c>
      <c r="N59" s="75">
        <v>2055</v>
      </c>
      <c r="O59" s="77">
        <v>544</v>
      </c>
      <c r="P59" s="77">
        <v>1630</v>
      </c>
      <c r="Q59" s="76">
        <v>2174</v>
      </c>
      <c r="R59" s="76">
        <v>2300</v>
      </c>
      <c r="S59" s="76">
        <v>2438</v>
      </c>
      <c r="T59" s="76">
        <v>2585</v>
      </c>
      <c r="U59" s="331"/>
      <c r="V59" s="330">
        <f t="shared" si="6"/>
        <v>34250</v>
      </c>
      <c r="W59" s="330">
        <f t="shared" si="6"/>
        <v>20550</v>
      </c>
      <c r="X59" s="330">
        <f t="shared" si="7"/>
        <v>54800</v>
      </c>
      <c r="Y59" s="330">
        <f t="shared" si="8"/>
        <v>16320</v>
      </c>
      <c r="Z59" s="330">
        <f t="shared" si="8"/>
        <v>48900</v>
      </c>
      <c r="AA59" s="330">
        <f t="shared" si="9"/>
        <v>65220</v>
      </c>
      <c r="AB59" s="330">
        <f t="shared" si="10"/>
        <v>69000</v>
      </c>
      <c r="AC59" s="330">
        <f t="shared" si="10"/>
        <v>73140</v>
      </c>
      <c r="AD59" s="289">
        <f t="shared" si="10"/>
        <v>77550</v>
      </c>
    </row>
    <row r="60" spans="1:30" x14ac:dyDescent="0.25">
      <c r="A60" s="26">
        <v>2081</v>
      </c>
      <c r="B60" s="329" t="s">
        <v>31</v>
      </c>
      <c r="C60" s="104">
        <v>155</v>
      </c>
      <c r="D60" s="102">
        <v>160</v>
      </c>
      <c r="E60" s="45">
        <v>200</v>
      </c>
      <c r="F60" s="45">
        <v>200</v>
      </c>
      <c r="G60" s="45">
        <v>200</v>
      </c>
      <c r="H60" s="45">
        <v>200</v>
      </c>
      <c r="I60" s="45">
        <v>200</v>
      </c>
      <c r="J60" s="45">
        <v>200</v>
      </c>
      <c r="K60" s="331"/>
      <c r="L60" s="75">
        <v>2426</v>
      </c>
      <c r="M60" s="75">
        <v>1213</v>
      </c>
      <c r="N60" s="75">
        <v>3639</v>
      </c>
      <c r="O60" s="77">
        <v>943</v>
      </c>
      <c r="P60" s="77">
        <v>2828</v>
      </c>
      <c r="Q60" s="76">
        <v>3771</v>
      </c>
      <c r="R60" s="76">
        <v>4000</v>
      </c>
      <c r="S60" s="76">
        <v>4221</v>
      </c>
      <c r="T60" s="76">
        <v>4433</v>
      </c>
      <c r="U60" s="331"/>
      <c r="V60" s="330">
        <f t="shared" si="6"/>
        <v>388160</v>
      </c>
      <c r="W60" s="330">
        <f t="shared" si="6"/>
        <v>242600</v>
      </c>
      <c r="X60" s="330">
        <f t="shared" si="7"/>
        <v>630760</v>
      </c>
      <c r="Y60" s="330">
        <f t="shared" si="8"/>
        <v>188600</v>
      </c>
      <c r="Z60" s="330">
        <f t="shared" si="8"/>
        <v>565600</v>
      </c>
      <c r="AA60" s="330">
        <f t="shared" si="9"/>
        <v>754200</v>
      </c>
      <c r="AB60" s="330">
        <f t="shared" si="10"/>
        <v>800000</v>
      </c>
      <c r="AC60" s="330">
        <f t="shared" si="10"/>
        <v>844200</v>
      </c>
      <c r="AD60" s="289">
        <f t="shared" si="10"/>
        <v>886600</v>
      </c>
    </row>
    <row r="61" spans="1:30" x14ac:dyDescent="0.25">
      <c r="A61" s="26">
        <v>2082</v>
      </c>
      <c r="B61" s="329" t="s">
        <v>32</v>
      </c>
      <c r="C61" s="104">
        <v>155</v>
      </c>
      <c r="D61" s="102">
        <v>160</v>
      </c>
      <c r="E61" s="45">
        <v>200</v>
      </c>
      <c r="F61" s="45">
        <v>200</v>
      </c>
      <c r="G61" s="45">
        <v>200</v>
      </c>
      <c r="H61" s="45">
        <v>200</v>
      </c>
      <c r="I61" s="45">
        <v>200</v>
      </c>
      <c r="J61" s="45">
        <v>200</v>
      </c>
      <c r="K61" s="331"/>
      <c r="L61" s="75">
        <v>8</v>
      </c>
      <c r="M61" s="75">
        <v>4</v>
      </c>
      <c r="N61" s="75">
        <v>12</v>
      </c>
      <c r="O61" s="77">
        <v>3</v>
      </c>
      <c r="P61" s="77">
        <v>8</v>
      </c>
      <c r="Q61" s="76">
        <v>11</v>
      </c>
      <c r="R61" s="76">
        <v>11</v>
      </c>
      <c r="S61" s="76">
        <v>11</v>
      </c>
      <c r="T61" s="76">
        <v>11</v>
      </c>
      <c r="U61" s="331"/>
      <c r="V61" s="330">
        <f t="shared" si="6"/>
        <v>1280</v>
      </c>
      <c r="W61" s="330">
        <f t="shared" si="6"/>
        <v>800</v>
      </c>
      <c r="X61" s="330">
        <f t="shared" si="7"/>
        <v>2080</v>
      </c>
      <c r="Y61" s="330">
        <f t="shared" si="8"/>
        <v>600</v>
      </c>
      <c r="Z61" s="330">
        <f t="shared" si="8"/>
        <v>1600</v>
      </c>
      <c r="AA61" s="330">
        <f t="shared" si="9"/>
        <v>2200</v>
      </c>
      <c r="AB61" s="330">
        <f t="shared" si="10"/>
        <v>2200</v>
      </c>
      <c r="AC61" s="288">
        <f t="shared" si="10"/>
        <v>2200</v>
      </c>
      <c r="AD61" s="289">
        <f t="shared" si="10"/>
        <v>2200</v>
      </c>
    </row>
    <row r="62" spans="1:30" x14ac:dyDescent="0.25">
      <c r="A62" s="26">
        <v>2083</v>
      </c>
      <c r="B62" s="329" t="s">
        <v>33</v>
      </c>
      <c r="C62" s="104">
        <v>155</v>
      </c>
      <c r="D62" s="102">
        <v>160</v>
      </c>
      <c r="E62" s="45">
        <v>200</v>
      </c>
      <c r="F62" s="45">
        <v>200</v>
      </c>
      <c r="G62" s="45">
        <v>200</v>
      </c>
      <c r="H62" s="45">
        <v>200</v>
      </c>
      <c r="I62" s="45">
        <v>200</v>
      </c>
      <c r="J62" s="45">
        <v>200</v>
      </c>
      <c r="K62" s="331"/>
      <c r="L62" s="75">
        <v>0</v>
      </c>
      <c r="M62" s="75">
        <v>0</v>
      </c>
      <c r="N62" s="75">
        <v>0</v>
      </c>
      <c r="O62" s="77">
        <v>0</v>
      </c>
      <c r="P62" s="77">
        <v>0</v>
      </c>
      <c r="Q62" s="76">
        <v>0</v>
      </c>
      <c r="R62" s="76">
        <v>0</v>
      </c>
      <c r="S62" s="76">
        <v>0</v>
      </c>
      <c r="T62" s="76">
        <v>0</v>
      </c>
      <c r="U62" s="331"/>
      <c r="V62" s="330">
        <f t="shared" si="6"/>
        <v>0</v>
      </c>
      <c r="W62" s="330">
        <f t="shared" si="6"/>
        <v>0</v>
      </c>
      <c r="X62" s="330">
        <f t="shared" si="7"/>
        <v>0</v>
      </c>
      <c r="Y62" s="330">
        <f t="shared" si="8"/>
        <v>0</v>
      </c>
      <c r="Z62" s="330">
        <f t="shared" si="8"/>
        <v>0</v>
      </c>
      <c r="AA62" s="330">
        <f t="shared" si="9"/>
        <v>0</v>
      </c>
      <c r="AB62" s="330">
        <f t="shared" si="10"/>
        <v>0</v>
      </c>
      <c r="AC62" s="330">
        <f t="shared" si="10"/>
        <v>0</v>
      </c>
      <c r="AD62" s="289">
        <f t="shared" si="10"/>
        <v>0</v>
      </c>
    </row>
    <row r="63" spans="1:30" x14ac:dyDescent="0.25">
      <c r="A63" s="26">
        <v>2084</v>
      </c>
      <c r="B63" s="329" t="s">
        <v>34</v>
      </c>
      <c r="C63" s="104">
        <v>155</v>
      </c>
      <c r="D63" s="102">
        <v>160</v>
      </c>
      <c r="E63" s="45">
        <v>200</v>
      </c>
      <c r="F63" s="45">
        <v>200</v>
      </c>
      <c r="G63" s="45">
        <v>200</v>
      </c>
      <c r="H63" s="45">
        <v>200</v>
      </c>
      <c r="I63" s="45">
        <v>200</v>
      </c>
      <c r="J63" s="45">
        <v>200</v>
      </c>
      <c r="K63" s="331"/>
      <c r="L63" s="75">
        <v>0</v>
      </c>
      <c r="M63" s="75">
        <v>0</v>
      </c>
      <c r="N63" s="75">
        <v>0</v>
      </c>
      <c r="O63" s="77">
        <v>0</v>
      </c>
      <c r="P63" s="77">
        <v>1</v>
      </c>
      <c r="Q63" s="76">
        <v>1</v>
      </c>
      <c r="R63" s="76">
        <v>1</v>
      </c>
      <c r="S63" s="76">
        <v>1</v>
      </c>
      <c r="T63" s="76">
        <v>1</v>
      </c>
      <c r="U63" s="331"/>
      <c r="V63" s="330">
        <f t="shared" si="6"/>
        <v>0</v>
      </c>
      <c r="W63" s="330">
        <f t="shared" si="6"/>
        <v>0</v>
      </c>
      <c r="X63" s="330">
        <f t="shared" si="7"/>
        <v>0</v>
      </c>
      <c r="Y63" s="330">
        <f t="shared" si="8"/>
        <v>0</v>
      </c>
      <c r="Z63" s="330">
        <f t="shared" si="8"/>
        <v>200</v>
      </c>
      <c r="AA63" s="330">
        <f t="shared" si="9"/>
        <v>200</v>
      </c>
      <c r="AB63" s="330">
        <f t="shared" si="10"/>
        <v>200</v>
      </c>
      <c r="AC63" s="330">
        <f t="shared" si="10"/>
        <v>200</v>
      </c>
      <c r="AD63" s="289">
        <f t="shared" si="10"/>
        <v>200</v>
      </c>
    </row>
    <row r="64" spans="1:30" x14ac:dyDescent="0.25">
      <c r="A64" s="26">
        <v>2085</v>
      </c>
      <c r="B64" s="329" t="s">
        <v>35</v>
      </c>
      <c r="C64" s="104">
        <v>155</v>
      </c>
      <c r="D64" s="102">
        <v>160</v>
      </c>
      <c r="E64" s="45">
        <v>200</v>
      </c>
      <c r="F64" s="45">
        <v>200</v>
      </c>
      <c r="G64" s="45">
        <v>200</v>
      </c>
      <c r="H64" s="45">
        <v>200</v>
      </c>
      <c r="I64" s="45">
        <v>200</v>
      </c>
      <c r="J64" s="45">
        <v>200</v>
      </c>
      <c r="K64" s="331"/>
      <c r="L64" s="75">
        <v>1779</v>
      </c>
      <c r="M64" s="75">
        <v>890</v>
      </c>
      <c r="N64" s="75">
        <v>2669</v>
      </c>
      <c r="O64" s="77">
        <v>706</v>
      </c>
      <c r="P64" s="77">
        <v>2117</v>
      </c>
      <c r="Q64" s="76">
        <v>2823</v>
      </c>
      <c r="R64" s="76">
        <v>2986</v>
      </c>
      <c r="S64" s="76">
        <v>3166</v>
      </c>
      <c r="T64" s="76">
        <v>3356</v>
      </c>
      <c r="U64" s="331"/>
      <c r="V64" s="330">
        <f t="shared" si="6"/>
        <v>284640</v>
      </c>
      <c r="W64" s="330">
        <f t="shared" si="6"/>
        <v>178000</v>
      </c>
      <c r="X64" s="330">
        <f t="shared" si="7"/>
        <v>462640</v>
      </c>
      <c r="Y64" s="330">
        <f t="shared" si="8"/>
        <v>141200</v>
      </c>
      <c r="Z64" s="330">
        <f t="shared" si="8"/>
        <v>423400</v>
      </c>
      <c r="AA64" s="330">
        <f t="shared" si="9"/>
        <v>564600</v>
      </c>
      <c r="AB64" s="330">
        <f t="shared" si="10"/>
        <v>597200</v>
      </c>
      <c r="AC64" s="330">
        <f t="shared" si="10"/>
        <v>633200</v>
      </c>
      <c r="AD64" s="289">
        <f t="shared" si="10"/>
        <v>671200</v>
      </c>
    </row>
    <row r="65" spans="1:30" x14ac:dyDescent="0.25">
      <c r="A65" s="25">
        <v>2201</v>
      </c>
      <c r="B65" s="329" t="s">
        <v>36</v>
      </c>
      <c r="C65" s="104">
        <v>125</v>
      </c>
      <c r="D65" s="102">
        <v>125</v>
      </c>
      <c r="E65" s="45">
        <v>230</v>
      </c>
      <c r="F65" s="45">
        <v>230</v>
      </c>
      <c r="G65" s="45">
        <v>230</v>
      </c>
      <c r="H65" s="45">
        <v>230</v>
      </c>
      <c r="I65" s="45">
        <v>230</v>
      </c>
      <c r="J65" s="45">
        <v>230</v>
      </c>
      <c r="K65" s="331"/>
      <c r="L65" s="75">
        <v>13575</v>
      </c>
      <c r="M65" s="75">
        <v>6787</v>
      </c>
      <c r="N65" s="75">
        <v>20362</v>
      </c>
      <c r="O65" s="77">
        <v>4825</v>
      </c>
      <c r="P65" s="77">
        <v>14474</v>
      </c>
      <c r="Q65" s="76">
        <v>19299</v>
      </c>
      <c r="R65" s="76">
        <v>17338</v>
      </c>
      <c r="S65" s="76">
        <v>15206</v>
      </c>
      <c r="T65" s="76">
        <v>13273</v>
      </c>
      <c r="U65" s="331"/>
      <c r="V65" s="330">
        <f t="shared" si="6"/>
        <v>1696875</v>
      </c>
      <c r="W65" s="330">
        <f t="shared" si="6"/>
        <v>1561010</v>
      </c>
      <c r="X65" s="330">
        <f t="shared" si="7"/>
        <v>3257885</v>
      </c>
      <c r="Y65" s="330">
        <f t="shared" si="8"/>
        <v>1109750</v>
      </c>
      <c r="Z65" s="330">
        <f t="shared" si="8"/>
        <v>3329020</v>
      </c>
      <c r="AA65" s="330">
        <f t="shared" si="9"/>
        <v>4438770</v>
      </c>
      <c r="AB65" s="330">
        <f t="shared" si="10"/>
        <v>3987740</v>
      </c>
      <c r="AC65" s="330">
        <f t="shared" si="10"/>
        <v>3497380</v>
      </c>
      <c r="AD65" s="289">
        <f t="shared" si="10"/>
        <v>3052790</v>
      </c>
    </row>
    <row r="66" spans="1:30" x14ac:dyDescent="0.25">
      <c r="A66" s="25">
        <v>2202</v>
      </c>
      <c r="B66" s="329" t="s">
        <v>37</v>
      </c>
      <c r="C66" s="104">
        <v>30</v>
      </c>
      <c r="D66" s="102">
        <v>31</v>
      </c>
      <c r="E66" s="45">
        <v>50</v>
      </c>
      <c r="F66" s="45">
        <v>50</v>
      </c>
      <c r="G66" s="45">
        <v>50</v>
      </c>
      <c r="H66" s="45">
        <v>50</v>
      </c>
      <c r="I66" s="45">
        <v>50</v>
      </c>
      <c r="J66" s="45">
        <v>50</v>
      </c>
      <c r="K66" s="331"/>
      <c r="L66" s="75">
        <v>111772</v>
      </c>
      <c r="M66" s="75">
        <v>55886</v>
      </c>
      <c r="N66" s="75">
        <v>167658</v>
      </c>
      <c r="O66" s="77">
        <v>39728</v>
      </c>
      <c r="P66" s="77">
        <v>119182</v>
      </c>
      <c r="Q66" s="76">
        <v>158910</v>
      </c>
      <c r="R66" s="76">
        <v>142762</v>
      </c>
      <c r="S66" s="76">
        <v>125205</v>
      </c>
      <c r="T66" s="76">
        <v>109286</v>
      </c>
      <c r="U66" s="331"/>
      <c r="V66" s="330">
        <f t="shared" si="6"/>
        <v>3464932</v>
      </c>
      <c r="W66" s="330">
        <f t="shared" si="6"/>
        <v>2794300</v>
      </c>
      <c r="X66" s="330">
        <f t="shared" si="7"/>
        <v>6259232</v>
      </c>
      <c r="Y66" s="330">
        <f t="shared" si="8"/>
        <v>1986400</v>
      </c>
      <c r="Z66" s="330">
        <f t="shared" si="8"/>
        <v>5959100</v>
      </c>
      <c r="AA66" s="330">
        <f t="shared" si="9"/>
        <v>7945500</v>
      </c>
      <c r="AB66" s="330">
        <f t="shared" si="10"/>
        <v>7138100</v>
      </c>
      <c r="AC66" s="330">
        <f t="shared" si="10"/>
        <v>6260250</v>
      </c>
      <c r="AD66" s="289">
        <f t="shared" si="10"/>
        <v>5464300</v>
      </c>
    </row>
    <row r="67" spans="1:30" x14ac:dyDescent="0.25">
      <c r="A67" s="25">
        <v>2203</v>
      </c>
      <c r="B67" s="329" t="s">
        <v>38</v>
      </c>
      <c r="C67" s="104">
        <v>225</v>
      </c>
      <c r="D67" s="102">
        <v>230</v>
      </c>
      <c r="E67" s="45">
        <v>430</v>
      </c>
      <c r="F67" s="45">
        <v>430</v>
      </c>
      <c r="G67" s="45">
        <v>430</v>
      </c>
      <c r="H67" s="45">
        <v>430</v>
      </c>
      <c r="I67" s="45">
        <v>430</v>
      </c>
      <c r="J67" s="45">
        <v>430</v>
      </c>
      <c r="K67" s="331"/>
      <c r="L67" s="75">
        <v>558</v>
      </c>
      <c r="M67" s="75">
        <v>279</v>
      </c>
      <c r="N67" s="75">
        <v>837</v>
      </c>
      <c r="O67" s="77">
        <v>198</v>
      </c>
      <c r="P67" s="77">
        <v>596</v>
      </c>
      <c r="Q67" s="76">
        <v>794</v>
      </c>
      <c r="R67" s="76">
        <v>713</v>
      </c>
      <c r="S67" s="76">
        <v>625</v>
      </c>
      <c r="T67" s="76">
        <v>546</v>
      </c>
      <c r="U67" s="331"/>
      <c r="V67" s="330">
        <f t="shared" si="6"/>
        <v>128340</v>
      </c>
      <c r="W67" s="330">
        <f t="shared" si="6"/>
        <v>119970</v>
      </c>
      <c r="X67" s="330">
        <f t="shared" si="7"/>
        <v>248310</v>
      </c>
      <c r="Y67" s="330">
        <f t="shared" si="8"/>
        <v>85140</v>
      </c>
      <c r="Z67" s="330">
        <f t="shared" si="8"/>
        <v>256280</v>
      </c>
      <c r="AA67" s="330">
        <f t="shared" si="9"/>
        <v>341420</v>
      </c>
      <c r="AB67" s="330">
        <f t="shared" si="10"/>
        <v>306590</v>
      </c>
      <c r="AC67" s="330">
        <f t="shared" si="10"/>
        <v>268750</v>
      </c>
      <c r="AD67" s="289">
        <f t="shared" si="10"/>
        <v>234780</v>
      </c>
    </row>
    <row r="68" spans="1:30" x14ac:dyDescent="0.25">
      <c r="A68" s="25">
        <v>2204</v>
      </c>
      <c r="B68" s="329" t="s">
        <v>39</v>
      </c>
      <c r="C68" s="104">
        <v>125</v>
      </c>
      <c r="D68" s="102">
        <v>125</v>
      </c>
      <c r="E68" s="45">
        <v>230</v>
      </c>
      <c r="F68" s="45">
        <v>230</v>
      </c>
      <c r="G68" s="45">
        <v>230</v>
      </c>
      <c r="H68" s="45">
        <v>230</v>
      </c>
      <c r="I68" s="45">
        <v>230</v>
      </c>
      <c r="J68" s="45">
        <v>230</v>
      </c>
      <c r="K68" s="331"/>
      <c r="L68" s="75">
        <v>91</v>
      </c>
      <c r="M68" s="75">
        <v>46</v>
      </c>
      <c r="N68" s="75">
        <v>137</v>
      </c>
      <c r="O68" s="77">
        <v>32</v>
      </c>
      <c r="P68" s="77">
        <v>97</v>
      </c>
      <c r="Q68" s="76">
        <v>129</v>
      </c>
      <c r="R68" s="76">
        <v>117</v>
      </c>
      <c r="S68" s="76">
        <v>101</v>
      </c>
      <c r="T68" s="76">
        <v>88</v>
      </c>
      <c r="U68" s="331"/>
      <c r="V68" s="330">
        <f t="shared" si="6"/>
        <v>11375</v>
      </c>
      <c r="W68" s="330">
        <f t="shared" si="6"/>
        <v>10580</v>
      </c>
      <c r="X68" s="330">
        <f t="shared" si="7"/>
        <v>21955</v>
      </c>
      <c r="Y68" s="330">
        <f t="shared" si="8"/>
        <v>7360</v>
      </c>
      <c r="Z68" s="330">
        <f t="shared" si="8"/>
        <v>22310</v>
      </c>
      <c r="AA68" s="330">
        <f t="shared" si="9"/>
        <v>29670</v>
      </c>
      <c r="AB68" s="330">
        <f t="shared" si="10"/>
        <v>26910</v>
      </c>
      <c r="AC68" s="330">
        <f t="shared" si="10"/>
        <v>23230</v>
      </c>
      <c r="AD68" s="289">
        <f t="shared" si="10"/>
        <v>20240</v>
      </c>
    </row>
    <row r="69" spans="1:30" x14ac:dyDescent="0.25">
      <c r="A69" s="25">
        <v>2205</v>
      </c>
      <c r="B69" s="329" t="s">
        <v>40</v>
      </c>
      <c r="C69" s="104">
        <v>30</v>
      </c>
      <c r="D69" s="102">
        <v>31</v>
      </c>
      <c r="E69" s="45">
        <v>50</v>
      </c>
      <c r="F69" s="45">
        <v>50</v>
      </c>
      <c r="G69" s="45">
        <v>50</v>
      </c>
      <c r="H69" s="45">
        <v>50</v>
      </c>
      <c r="I69" s="45">
        <v>50</v>
      </c>
      <c r="J69" s="45">
        <v>50</v>
      </c>
      <c r="K69" s="331"/>
      <c r="L69" s="75">
        <v>812</v>
      </c>
      <c r="M69" s="75">
        <v>406</v>
      </c>
      <c r="N69" s="75">
        <v>1218</v>
      </c>
      <c r="O69" s="77">
        <v>287</v>
      </c>
      <c r="P69" s="77">
        <v>862</v>
      </c>
      <c r="Q69" s="76">
        <v>1149</v>
      </c>
      <c r="R69" s="76">
        <v>1042</v>
      </c>
      <c r="S69" s="76">
        <v>900</v>
      </c>
      <c r="T69" s="76">
        <v>777</v>
      </c>
      <c r="U69" s="331"/>
      <c r="V69" s="330">
        <f t="shared" si="6"/>
        <v>25172</v>
      </c>
      <c r="W69" s="330">
        <f t="shared" si="6"/>
        <v>20300</v>
      </c>
      <c r="X69" s="330">
        <f t="shared" si="7"/>
        <v>45472</v>
      </c>
      <c r="Y69" s="330">
        <f t="shared" si="8"/>
        <v>14350</v>
      </c>
      <c r="Z69" s="330">
        <f t="shared" si="8"/>
        <v>43100</v>
      </c>
      <c r="AA69" s="330">
        <f t="shared" si="9"/>
        <v>57450</v>
      </c>
      <c r="AB69" s="330">
        <f t="shared" si="10"/>
        <v>52100</v>
      </c>
      <c r="AC69" s="330">
        <f t="shared" si="10"/>
        <v>45000</v>
      </c>
      <c r="AD69" s="289">
        <f t="shared" si="10"/>
        <v>38850</v>
      </c>
    </row>
    <row r="70" spans="1:30" x14ac:dyDescent="0.25">
      <c r="A70" s="25">
        <v>2801</v>
      </c>
      <c r="B70" s="329" t="s">
        <v>41</v>
      </c>
      <c r="C70" s="104">
        <v>465</v>
      </c>
      <c r="D70" s="102">
        <v>465</v>
      </c>
      <c r="E70" s="45">
        <v>850</v>
      </c>
      <c r="F70" s="45">
        <v>850</v>
      </c>
      <c r="G70" s="45">
        <v>850</v>
      </c>
      <c r="H70" s="45">
        <v>850</v>
      </c>
      <c r="I70" s="45">
        <v>850</v>
      </c>
      <c r="J70" s="45">
        <v>850</v>
      </c>
      <c r="K70" s="331"/>
      <c r="L70" s="75">
        <v>12451</v>
      </c>
      <c r="M70" s="75">
        <v>6225</v>
      </c>
      <c r="N70" s="75">
        <v>18676</v>
      </c>
      <c r="O70" s="77">
        <v>4736</v>
      </c>
      <c r="P70" s="77">
        <v>14206</v>
      </c>
      <c r="Q70" s="76">
        <v>18942</v>
      </c>
      <c r="R70" s="76">
        <v>19082</v>
      </c>
      <c r="S70" s="76">
        <v>20131</v>
      </c>
      <c r="T70" s="76">
        <v>21137</v>
      </c>
      <c r="U70" s="331"/>
      <c r="V70" s="330">
        <f t="shared" si="6"/>
        <v>5789715</v>
      </c>
      <c r="W70" s="330">
        <f t="shared" si="6"/>
        <v>5291250</v>
      </c>
      <c r="X70" s="330">
        <f t="shared" si="7"/>
        <v>11080965</v>
      </c>
      <c r="Y70" s="330">
        <f t="shared" si="8"/>
        <v>4025600</v>
      </c>
      <c r="Z70" s="330">
        <f t="shared" si="8"/>
        <v>12075100</v>
      </c>
      <c r="AA70" s="330">
        <f t="shared" si="9"/>
        <v>16100700</v>
      </c>
      <c r="AB70" s="330">
        <f t="shared" si="10"/>
        <v>16219700</v>
      </c>
      <c r="AC70" s="330">
        <f t="shared" si="10"/>
        <v>17111350</v>
      </c>
      <c r="AD70" s="289">
        <f t="shared" si="10"/>
        <v>17966450</v>
      </c>
    </row>
    <row r="71" spans="1:30" x14ac:dyDescent="0.25">
      <c r="A71" s="26">
        <v>2809</v>
      </c>
      <c r="B71" s="329" t="s">
        <v>42</v>
      </c>
      <c r="C71" s="104">
        <v>405</v>
      </c>
      <c r="D71" s="102">
        <v>415</v>
      </c>
      <c r="E71" s="45">
        <v>420</v>
      </c>
      <c r="F71" s="45">
        <v>420</v>
      </c>
      <c r="G71" s="45">
        <v>420</v>
      </c>
      <c r="H71" s="45">
        <v>420</v>
      </c>
      <c r="I71" s="45">
        <v>420</v>
      </c>
      <c r="J71" s="45">
        <v>420</v>
      </c>
      <c r="K71" s="331"/>
      <c r="L71" s="75">
        <v>9</v>
      </c>
      <c r="M71" s="75">
        <v>4</v>
      </c>
      <c r="N71" s="75">
        <v>13</v>
      </c>
      <c r="O71" s="77">
        <v>3</v>
      </c>
      <c r="P71" s="77">
        <v>10</v>
      </c>
      <c r="Q71" s="76">
        <v>13</v>
      </c>
      <c r="R71" s="76">
        <v>13</v>
      </c>
      <c r="S71" s="76">
        <v>13</v>
      </c>
      <c r="T71" s="76">
        <v>13</v>
      </c>
      <c r="U71" s="331"/>
      <c r="V71" s="330">
        <f t="shared" si="6"/>
        <v>3735</v>
      </c>
      <c r="W71" s="330">
        <f t="shared" si="6"/>
        <v>1680</v>
      </c>
      <c r="X71" s="330">
        <f t="shared" si="7"/>
        <v>5415</v>
      </c>
      <c r="Y71" s="330">
        <f t="shared" si="8"/>
        <v>1260</v>
      </c>
      <c r="Z71" s="330">
        <f t="shared" si="8"/>
        <v>4200</v>
      </c>
      <c r="AA71" s="330">
        <f t="shared" si="9"/>
        <v>5460</v>
      </c>
      <c r="AB71" s="330">
        <f t="shared" si="10"/>
        <v>5460</v>
      </c>
      <c r="AC71" s="330">
        <f t="shared" si="10"/>
        <v>5460</v>
      </c>
      <c r="AD71" s="289">
        <f t="shared" si="10"/>
        <v>5460</v>
      </c>
    </row>
    <row r="72" spans="1:30" x14ac:dyDescent="0.25">
      <c r="A72" s="26">
        <v>2810</v>
      </c>
      <c r="B72" s="329" t="s">
        <v>43</v>
      </c>
      <c r="C72" s="104">
        <v>405</v>
      </c>
      <c r="D72" s="102">
        <v>415</v>
      </c>
      <c r="E72" s="45">
        <v>420</v>
      </c>
      <c r="F72" s="45">
        <v>420</v>
      </c>
      <c r="G72" s="45">
        <v>420</v>
      </c>
      <c r="H72" s="45">
        <v>420</v>
      </c>
      <c r="I72" s="45">
        <v>420</v>
      </c>
      <c r="J72" s="45">
        <v>420</v>
      </c>
      <c r="K72" s="331"/>
      <c r="L72" s="75">
        <v>0</v>
      </c>
      <c r="M72" s="75">
        <v>0</v>
      </c>
      <c r="N72" s="75">
        <v>0</v>
      </c>
      <c r="O72" s="77">
        <v>0</v>
      </c>
      <c r="P72" s="77">
        <v>0</v>
      </c>
      <c r="Q72" s="76">
        <v>0</v>
      </c>
      <c r="R72" s="76">
        <v>0</v>
      </c>
      <c r="S72" s="76">
        <v>0</v>
      </c>
      <c r="T72" s="76">
        <v>0</v>
      </c>
      <c r="U72" s="331"/>
      <c r="V72" s="330">
        <f t="shared" si="6"/>
        <v>0</v>
      </c>
      <c r="W72" s="330">
        <f t="shared" si="6"/>
        <v>0</v>
      </c>
      <c r="X72" s="330">
        <f t="shared" si="7"/>
        <v>0</v>
      </c>
      <c r="Y72" s="330">
        <f t="shared" si="8"/>
        <v>0</v>
      </c>
      <c r="Z72" s="330">
        <f t="shared" si="8"/>
        <v>0</v>
      </c>
      <c r="AA72" s="330">
        <f t="shared" si="9"/>
        <v>0</v>
      </c>
      <c r="AB72" s="330">
        <f t="shared" si="10"/>
        <v>0</v>
      </c>
      <c r="AC72" s="330">
        <f t="shared" si="10"/>
        <v>0</v>
      </c>
      <c r="AD72" s="289">
        <f t="shared" si="10"/>
        <v>0</v>
      </c>
    </row>
    <row r="73" spans="1:30" x14ac:dyDescent="0.25">
      <c r="A73" s="26">
        <v>2821</v>
      </c>
      <c r="B73" s="329" t="s">
        <v>44</v>
      </c>
      <c r="C73" s="102">
        <v>125</v>
      </c>
      <c r="D73" s="102">
        <v>125</v>
      </c>
      <c r="E73" s="103">
        <v>230</v>
      </c>
      <c r="F73" s="103">
        <v>230</v>
      </c>
      <c r="G73" s="103">
        <v>230</v>
      </c>
      <c r="H73" s="103">
        <v>230</v>
      </c>
      <c r="I73" s="103">
        <v>230</v>
      </c>
      <c r="J73" s="103">
        <v>230</v>
      </c>
      <c r="K73" s="331"/>
      <c r="L73" s="75">
        <v>37</v>
      </c>
      <c r="M73" s="75">
        <v>19</v>
      </c>
      <c r="N73" s="75">
        <v>56</v>
      </c>
      <c r="O73" s="77">
        <v>14</v>
      </c>
      <c r="P73" s="77">
        <v>43</v>
      </c>
      <c r="Q73" s="76">
        <v>57</v>
      </c>
      <c r="R73" s="76">
        <v>56</v>
      </c>
      <c r="S73" s="76">
        <v>59</v>
      </c>
      <c r="T73" s="76">
        <v>62</v>
      </c>
      <c r="U73" s="331"/>
      <c r="V73" s="330">
        <f t="shared" si="6"/>
        <v>4625</v>
      </c>
      <c r="W73" s="330">
        <f t="shared" si="6"/>
        <v>4370</v>
      </c>
      <c r="X73" s="330">
        <f t="shared" si="7"/>
        <v>8995</v>
      </c>
      <c r="Y73" s="330">
        <f t="shared" si="8"/>
        <v>3220</v>
      </c>
      <c r="Z73" s="330">
        <f t="shared" si="8"/>
        <v>9890</v>
      </c>
      <c r="AA73" s="330">
        <f t="shared" si="9"/>
        <v>13110</v>
      </c>
      <c r="AB73" s="330">
        <f t="shared" si="10"/>
        <v>12880</v>
      </c>
      <c r="AC73" s="330">
        <f t="shared" si="10"/>
        <v>13570</v>
      </c>
      <c r="AD73" s="289">
        <f t="shared" si="10"/>
        <v>14260</v>
      </c>
    </row>
    <row r="74" spans="1:30" x14ac:dyDescent="0.25">
      <c r="A74" s="26">
        <v>2822</v>
      </c>
      <c r="B74" s="329" t="s">
        <v>45</v>
      </c>
      <c r="C74" s="102">
        <v>30</v>
      </c>
      <c r="D74" s="102">
        <v>31</v>
      </c>
      <c r="E74" s="103">
        <v>50</v>
      </c>
      <c r="F74" s="103">
        <v>50</v>
      </c>
      <c r="G74" s="103">
        <v>50</v>
      </c>
      <c r="H74" s="103">
        <v>50</v>
      </c>
      <c r="I74" s="103">
        <v>50</v>
      </c>
      <c r="J74" s="103">
        <v>50</v>
      </c>
      <c r="K74" s="331"/>
      <c r="L74" s="75">
        <v>207</v>
      </c>
      <c r="M74" s="75">
        <v>104</v>
      </c>
      <c r="N74" s="75">
        <v>311</v>
      </c>
      <c r="O74" s="77">
        <v>78</v>
      </c>
      <c r="P74" s="77">
        <v>235</v>
      </c>
      <c r="Q74" s="76">
        <v>313</v>
      </c>
      <c r="R74" s="76">
        <v>312</v>
      </c>
      <c r="S74" s="76">
        <v>329</v>
      </c>
      <c r="T74" s="76">
        <v>346</v>
      </c>
      <c r="U74" s="331"/>
      <c r="V74" s="330">
        <f t="shared" si="6"/>
        <v>6417</v>
      </c>
      <c r="W74" s="330">
        <f t="shared" si="6"/>
        <v>5200</v>
      </c>
      <c r="X74" s="330">
        <f t="shared" si="7"/>
        <v>11617</v>
      </c>
      <c r="Y74" s="330">
        <f t="shared" si="8"/>
        <v>3900</v>
      </c>
      <c r="Z74" s="330">
        <f t="shared" si="8"/>
        <v>11750</v>
      </c>
      <c r="AA74" s="330">
        <f t="shared" si="9"/>
        <v>15650</v>
      </c>
      <c r="AB74" s="330">
        <f t="shared" si="10"/>
        <v>15600</v>
      </c>
      <c r="AC74" s="330">
        <f t="shared" si="10"/>
        <v>16450</v>
      </c>
      <c r="AD74" s="289">
        <f t="shared" si="10"/>
        <v>17300</v>
      </c>
    </row>
    <row r="75" spans="1:30" x14ac:dyDescent="0.25">
      <c r="A75" s="26">
        <v>2817</v>
      </c>
      <c r="B75" s="329" t="s">
        <v>183</v>
      </c>
      <c r="C75" s="102">
        <v>2400</v>
      </c>
      <c r="D75" s="102">
        <v>2400</v>
      </c>
      <c r="E75" s="103">
        <v>2000</v>
      </c>
      <c r="F75" s="103">
        <v>2000</v>
      </c>
      <c r="G75" s="103">
        <v>2000</v>
      </c>
      <c r="H75" s="103">
        <v>2000</v>
      </c>
      <c r="I75" s="103">
        <v>2000</v>
      </c>
      <c r="J75" s="103">
        <v>2000</v>
      </c>
      <c r="K75" s="331"/>
      <c r="L75" s="75">
        <v>1035</v>
      </c>
      <c r="M75" s="75">
        <v>1035</v>
      </c>
      <c r="N75" s="75">
        <v>2070</v>
      </c>
      <c r="O75" s="77">
        <v>518</v>
      </c>
      <c r="P75" s="77">
        <v>1552</v>
      </c>
      <c r="Q75" s="76">
        <v>2070</v>
      </c>
      <c r="R75" s="76">
        <v>0</v>
      </c>
      <c r="S75" s="76">
        <v>0</v>
      </c>
      <c r="T75" s="76">
        <v>0</v>
      </c>
      <c r="U75" s="331"/>
      <c r="V75" s="330">
        <f t="shared" si="6"/>
        <v>2484000</v>
      </c>
      <c r="W75" s="330">
        <f t="shared" si="6"/>
        <v>2070000</v>
      </c>
      <c r="X75" s="330">
        <f t="shared" si="7"/>
        <v>4554000</v>
      </c>
      <c r="Y75" s="330">
        <f t="shared" si="8"/>
        <v>1036000</v>
      </c>
      <c r="Z75" s="330">
        <f t="shared" si="8"/>
        <v>3104000</v>
      </c>
      <c r="AA75" s="330">
        <f t="shared" si="9"/>
        <v>4140000</v>
      </c>
      <c r="AB75" s="330">
        <f t="shared" si="10"/>
        <v>0</v>
      </c>
      <c r="AC75" s="330">
        <f t="shared" si="10"/>
        <v>0</v>
      </c>
      <c r="AD75" s="289">
        <f t="shared" si="10"/>
        <v>0</v>
      </c>
    </row>
    <row r="76" spans="1:30" x14ac:dyDescent="0.25">
      <c r="A76" s="46" t="s">
        <v>192</v>
      </c>
      <c r="B76" s="332" t="s">
        <v>326</v>
      </c>
      <c r="C76" s="102"/>
      <c r="D76" s="102"/>
      <c r="E76" s="103">
        <v>850</v>
      </c>
      <c r="F76" s="103">
        <v>850</v>
      </c>
      <c r="G76" s="103">
        <v>850</v>
      </c>
      <c r="H76" s="103">
        <v>850</v>
      </c>
      <c r="I76" s="103">
        <v>850</v>
      </c>
      <c r="J76" s="103">
        <v>850</v>
      </c>
      <c r="K76" s="331"/>
      <c r="L76" s="75"/>
      <c r="M76" s="75">
        <v>29</v>
      </c>
      <c r="N76" s="75">
        <v>29</v>
      </c>
      <c r="O76" s="77">
        <v>22</v>
      </c>
      <c r="P76" s="77">
        <v>64</v>
      </c>
      <c r="Q76" s="76">
        <v>86</v>
      </c>
      <c r="R76" s="76">
        <v>86</v>
      </c>
      <c r="S76" s="76">
        <v>86</v>
      </c>
      <c r="T76" s="76">
        <v>86</v>
      </c>
      <c r="U76" s="331"/>
      <c r="V76" s="330">
        <f t="shared" si="6"/>
        <v>0</v>
      </c>
      <c r="W76" s="330">
        <f t="shared" si="6"/>
        <v>24650</v>
      </c>
      <c r="X76" s="330">
        <f t="shared" si="7"/>
        <v>24650</v>
      </c>
      <c r="Y76" s="330">
        <f t="shared" si="8"/>
        <v>18700</v>
      </c>
      <c r="Z76" s="330">
        <f t="shared" si="8"/>
        <v>54400</v>
      </c>
      <c r="AA76" s="330">
        <f t="shared" si="9"/>
        <v>73100</v>
      </c>
      <c r="AB76" s="330">
        <f t="shared" si="10"/>
        <v>73100</v>
      </c>
      <c r="AC76" s="330">
        <f t="shared" si="10"/>
        <v>73100</v>
      </c>
      <c r="AD76" s="289">
        <f t="shared" si="10"/>
        <v>73100</v>
      </c>
    </row>
    <row r="77" spans="1:30" x14ac:dyDescent="0.25">
      <c r="A77" s="46" t="s">
        <v>192</v>
      </c>
      <c r="B77" s="332" t="s">
        <v>327</v>
      </c>
      <c r="C77" s="102"/>
      <c r="D77" s="102"/>
      <c r="E77" s="103">
        <v>1500</v>
      </c>
      <c r="F77" s="103">
        <v>1500</v>
      </c>
      <c r="G77" s="103">
        <v>1500</v>
      </c>
      <c r="H77" s="103">
        <v>1500</v>
      </c>
      <c r="I77" s="103">
        <v>1500</v>
      </c>
      <c r="J77" s="103">
        <v>1500</v>
      </c>
      <c r="K77" s="331"/>
      <c r="L77" s="75"/>
      <c r="M77" s="75">
        <v>0</v>
      </c>
      <c r="N77" s="75">
        <v>0</v>
      </c>
      <c r="O77" s="77">
        <v>0</v>
      </c>
      <c r="P77" s="77">
        <v>0</v>
      </c>
      <c r="Q77" s="76">
        <v>0</v>
      </c>
      <c r="R77" s="76">
        <v>0</v>
      </c>
      <c r="S77" s="76">
        <v>0</v>
      </c>
      <c r="T77" s="76">
        <v>0</v>
      </c>
      <c r="U77" s="331"/>
      <c r="V77" s="330">
        <f t="shared" si="6"/>
        <v>0</v>
      </c>
      <c r="W77" s="330">
        <f t="shared" si="6"/>
        <v>0</v>
      </c>
      <c r="X77" s="330">
        <f t="shared" si="7"/>
        <v>0</v>
      </c>
      <c r="Y77" s="330">
        <f t="shared" si="8"/>
        <v>0</v>
      </c>
      <c r="Z77" s="330">
        <f t="shared" si="8"/>
        <v>0</v>
      </c>
      <c r="AA77" s="330">
        <f t="shared" si="9"/>
        <v>0</v>
      </c>
      <c r="AB77" s="330">
        <f t="shared" si="10"/>
        <v>0</v>
      </c>
      <c r="AC77" s="330">
        <f t="shared" si="10"/>
        <v>0</v>
      </c>
      <c r="AD77" s="289">
        <f t="shared" si="10"/>
        <v>0</v>
      </c>
    </row>
    <row r="78" spans="1:30" ht="12.6" thickBot="1" x14ac:dyDescent="0.3">
      <c r="A78" s="37" t="s">
        <v>46</v>
      </c>
      <c r="B78" s="334"/>
      <c r="C78" s="105"/>
      <c r="D78" s="105"/>
      <c r="E78" s="105"/>
      <c r="F78" s="105"/>
      <c r="G78" s="105"/>
      <c r="H78" s="105"/>
      <c r="I78" s="105"/>
      <c r="J78" s="105"/>
      <c r="K78" s="335"/>
      <c r="L78" s="86"/>
      <c r="M78" s="86"/>
      <c r="N78" s="86"/>
      <c r="O78" s="87"/>
      <c r="P78" s="87"/>
      <c r="Q78" s="80"/>
      <c r="R78" s="80"/>
      <c r="S78" s="80"/>
      <c r="T78" s="80"/>
      <c r="U78" s="335"/>
      <c r="V78" s="336">
        <f>SUM(V42:V77)</f>
        <v>45932000</v>
      </c>
      <c r="W78" s="336">
        <f t="shared" ref="W78:AC78" si="11">SUM(W42:W77)</f>
        <v>35515370</v>
      </c>
      <c r="X78" s="336">
        <f t="shared" si="11"/>
        <v>81447370</v>
      </c>
      <c r="Y78" s="336">
        <f t="shared" si="11"/>
        <v>26588470</v>
      </c>
      <c r="Z78" s="336">
        <f t="shared" si="11"/>
        <v>79756940</v>
      </c>
      <c r="AA78" s="336">
        <f t="shared" si="11"/>
        <v>106345410</v>
      </c>
      <c r="AB78" s="336">
        <f t="shared" si="11"/>
        <v>104670240</v>
      </c>
      <c r="AC78" s="336">
        <f t="shared" si="11"/>
        <v>108231010</v>
      </c>
      <c r="AD78" s="294">
        <f>SUM(AD42:AD77)</f>
        <v>111794720</v>
      </c>
    </row>
    <row r="79" spans="1:30" x14ac:dyDescent="0.25">
      <c r="A79" s="56"/>
      <c r="B79" s="337"/>
      <c r="C79" s="107"/>
      <c r="D79" s="107"/>
      <c r="E79" s="107"/>
      <c r="F79" s="107"/>
      <c r="G79" s="107"/>
      <c r="H79" s="107"/>
      <c r="I79" s="107"/>
      <c r="J79" s="107"/>
      <c r="K79" s="338"/>
      <c r="L79" s="88"/>
      <c r="M79" s="88"/>
      <c r="N79" s="88"/>
      <c r="O79" s="99"/>
      <c r="P79" s="99"/>
      <c r="Q79" s="82"/>
      <c r="R79" s="82"/>
      <c r="S79" s="82"/>
      <c r="T79" s="82"/>
      <c r="U79" s="338"/>
      <c r="V79" s="296"/>
      <c r="W79" s="296"/>
      <c r="X79" s="296"/>
      <c r="Y79" s="296"/>
      <c r="Z79" s="296"/>
      <c r="AA79" s="296"/>
      <c r="AB79" s="296"/>
      <c r="AC79" s="339"/>
      <c r="AD79" s="297"/>
    </row>
    <row r="80" spans="1:30" x14ac:dyDescent="0.25">
      <c r="A80" s="27" t="s">
        <v>0</v>
      </c>
      <c r="B80" s="332"/>
      <c r="C80" s="104"/>
      <c r="D80" s="104"/>
      <c r="E80" s="104"/>
      <c r="F80" s="104"/>
      <c r="G80" s="104"/>
      <c r="H80" s="104"/>
      <c r="I80" s="104"/>
      <c r="J80" s="104"/>
      <c r="K80" s="331"/>
      <c r="L80" s="75"/>
      <c r="M80" s="75"/>
      <c r="N80" s="75"/>
      <c r="O80" s="77"/>
      <c r="P80" s="77"/>
      <c r="Q80" s="76"/>
      <c r="R80" s="76"/>
      <c r="S80" s="76"/>
      <c r="T80" s="76"/>
      <c r="U80" s="331"/>
      <c r="V80" s="288"/>
      <c r="W80" s="288"/>
      <c r="X80" s="288"/>
      <c r="Y80" s="288"/>
      <c r="Z80" s="288"/>
      <c r="AA80" s="288"/>
      <c r="AB80" s="288"/>
      <c r="AC80" s="330"/>
      <c r="AD80" s="289"/>
    </row>
    <row r="81" spans="1:30" x14ac:dyDescent="0.25">
      <c r="A81" s="25">
        <v>3011</v>
      </c>
      <c r="B81" s="329" t="s">
        <v>14</v>
      </c>
      <c r="C81" s="104"/>
      <c r="D81" s="104"/>
      <c r="E81" s="45">
        <v>100</v>
      </c>
      <c r="F81" s="45">
        <v>100</v>
      </c>
      <c r="G81" s="45">
        <v>100</v>
      </c>
      <c r="H81" s="45">
        <v>100</v>
      </c>
      <c r="I81" s="45">
        <v>100</v>
      </c>
      <c r="J81" s="45">
        <v>100</v>
      </c>
      <c r="K81" s="331"/>
      <c r="L81" s="75"/>
      <c r="M81" s="75">
        <v>28686</v>
      </c>
      <c r="N81" s="75">
        <v>28686</v>
      </c>
      <c r="O81" s="77">
        <v>7432</v>
      </c>
      <c r="P81" s="77">
        <v>22296</v>
      </c>
      <c r="Q81" s="76">
        <v>29728</v>
      </c>
      <c r="R81" s="76">
        <v>31536</v>
      </c>
      <c r="S81" s="75">
        <v>33277</v>
      </c>
      <c r="T81" s="75">
        <v>34945</v>
      </c>
      <c r="U81" s="331"/>
      <c r="V81" s="330">
        <f t="shared" ref="V81:W115" si="12">D81*L81</f>
        <v>0</v>
      </c>
      <c r="W81" s="330">
        <f t="shared" si="12"/>
        <v>2868600</v>
      </c>
      <c r="X81" s="330">
        <f t="shared" ref="X81:X115" si="13">SUM(V81:W81)</f>
        <v>2868600</v>
      </c>
      <c r="Y81" s="330">
        <f t="shared" ref="Y81:Z115" si="14">F81*O81</f>
        <v>743200</v>
      </c>
      <c r="Z81" s="330">
        <f t="shared" si="14"/>
        <v>2229600</v>
      </c>
      <c r="AA81" s="330">
        <f t="shared" ref="AA81:AA115" si="15">SUM(Y81:Z81)</f>
        <v>2972800</v>
      </c>
      <c r="AB81" s="330">
        <f t="shared" ref="AB81:AD115" si="16">H81*R81</f>
        <v>3153600</v>
      </c>
      <c r="AC81" s="330">
        <f t="shared" si="16"/>
        <v>3327700</v>
      </c>
      <c r="AD81" s="289">
        <f t="shared" si="16"/>
        <v>3494500</v>
      </c>
    </row>
    <row r="82" spans="1:30" x14ac:dyDescent="0.25">
      <c r="A82" s="25">
        <v>3111</v>
      </c>
      <c r="B82" s="329" t="s">
        <v>15</v>
      </c>
      <c r="C82" s="104"/>
      <c r="D82" s="104"/>
      <c r="E82" s="45">
        <v>165</v>
      </c>
      <c r="F82" s="45">
        <v>165</v>
      </c>
      <c r="G82" s="45">
        <v>165</v>
      </c>
      <c r="H82" s="45">
        <v>165</v>
      </c>
      <c r="I82" s="45">
        <v>165</v>
      </c>
      <c r="J82" s="45">
        <v>165</v>
      </c>
      <c r="K82" s="331"/>
      <c r="L82" s="75"/>
      <c r="M82" s="75">
        <v>28384</v>
      </c>
      <c r="N82" s="75">
        <v>28384</v>
      </c>
      <c r="O82" s="77">
        <v>7354</v>
      </c>
      <c r="P82" s="77">
        <v>22062</v>
      </c>
      <c r="Q82" s="76">
        <v>29416</v>
      </c>
      <c r="R82" s="76">
        <v>31205</v>
      </c>
      <c r="S82" s="75">
        <v>32926</v>
      </c>
      <c r="T82" s="75">
        <v>34577</v>
      </c>
      <c r="U82" s="331"/>
      <c r="V82" s="330">
        <f t="shared" si="12"/>
        <v>0</v>
      </c>
      <c r="W82" s="330">
        <f t="shared" si="12"/>
        <v>4683360</v>
      </c>
      <c r="X82" s="330">
        <f t="shared" si="13"/>
        <v>4683360</v>
      </c>
      <c r="Y82" s="330">
        <f t="shared" si="14"/>
        <v>1213410</v>
      </c>
      <c r="Z82" s="330">
        <f t="shared" si="14"/>
        <v>3640230</v>
      </c>
      <c r="AA82" s="330">
        <f t="shared" si="15"/>
        <v>4853640</v>
      </c>
      <c r="AB82" s="330">
        <f t="shared" si="16"/>
        <v>5148825</v>
      </c>
      <c r="AC82" s="330">
        <f t="shared" si="16"/>
        <v>5432790</v>
      </c>
      <c r="AD82" s="289">
        <f t="shared" si="16"/>
        <v>5705205</v>
      </c>
    </row>
    <row r="83" spans="1:30" x14ac:dyDescent="0.25">
      <c r="A83" s="25">
        <v>3311</v>
      </c>
      <c r="B83" s="329" t="s">
        <v>16</v>
      </c>
      <c r="C83" s="104"/>
      <c r="D83" s="104"/>
      <c r="E83" s="45">
        <v>195</v>
      </c>
      <c r="F83" s="45">
        <v>195</v>
      </c>
      <c r="G83" s="45">
        <v>195</v>
      </c>
      <c r="H83" s="45">
        <v>195</v>
      </c>
      <c r="I83" s="45">
        <v>195</v>
      </c>
      <c r="J83" s="45">
        <v>195</v>
      </c>
      <c r="K83" s="331"/>
      <c r="L83" s="75"/>
      <c r="M83" s="75">
        <v>28474</v>
      </c>
      <c r="N83" s="75">
        <v>28474</v>
      </c>
      <c r="O83" s="77">
        <v>7377</v>
      </c>
      <c r="P83" s="77">
        <v>22132</v>
      </c>
      <c r="Q83" s="76">
        <v>29509</v>
      </c>
      <c r="R83" s="76">
        <v>31303</v>
      </c>
      <c r="S83" s="75">
        <v>33031</v>
      </c>
      <c r="T83" s="75">
        <v>34687</v>
      </c>
      <c r="U83" s="331"/>
      <c r="V83" s="330">
        <f t="shared" si="12"/>
        <v>0</v>
      </c>
      <c r="W83" s="330">
        <f t="shared" si="12"/>
        <v>5552430</v>
      </c>
      <c r="X83" s="330">
        <f t="shared" si="13"/>
        <v>5552430</v>
      </c>
      <c r="Y83" s="330">
        <f t="shared" si="14"/>
        <v>1438515</v>
      </c>
      <c r="Z83" s="330">
        <f t="shared" si="14"/>
        <v>4315740</v>
      </c>
      <c r="AA83" s="330">
        <f t="shared" si="15"/>
        <v>5754255</v>
      </c>
      <c r="AB83" s="330">
        <f t="shared" si="16"/>
        <v>6104085</v>
      </c>
      <c r="AC83" s="330">
        <f t="shared" si="16"/>
        <v>6441045</v>
      </c>
      <c r="AD83" s="289">
        <f t="shared" si="16"/>
        <v>6763965</v>
      </c>
    </row>
    <row r="84" spans="1:30" x14ac:dyDescent="0.25">
      <c r="A84" s="25">
        <v>3012</v>
      </c>
      <c r="B84" s="329" t="s">
        <v>17</v>
      </c>
      <c r="C84" s="104"/>
      <c r="D84" s="104"/>
      <c r="E84" s="45">
        <v>65</v>
      </c>
      <c r="F84" s="45">
        <v>65</v>
      </c>
      <c r="G84" s="45">
        <v>65</v>
      </c>
      <c r="H84" s="45">
        <v>65</v>
      </c>
      <c r="I84" s="45">
        <v>65</v>
      </c>
      <c r="J84" s="45">
        <v>65</v>
      </c>
      <c r="K84" s="331"/>
      <c r="L84" s="75"/>
      <c r="M84" s="75">
        <v>4615</v>
      </c>
      <c r="N84" s="75">
        <v>4615</v>
      </c>
      <c r="O84" s="77">
        <v>1100</v>
      </c>
      <c r="P84" s="77">
        <v>3300</v>
      </c>
      <c r="Q84" s="76">
        <v>4400</v>
      </c>
      <c r="R84" s="76">
        <v>4174</v>
      </c>
      <c r="S84" s="75">
        <v>4258</v>
      </c>
      <c r="T84" s="75">
        <v>4343</v>
      </c>
      <c r="U84" s="331"/>
      <c r="V84" s="330">
        <f t="shared" si="12"/>
        <v>0</v>
      </c>
      <c r="W84" s="330">
        <f t="shared" si="12"/>
        <v>299975</v>
      </c>
      <c r="X84" s="330">
        <f t="shared" si="13"/>
        <v>299975</v>
      </c>
      <c r="Y84" s="330">
        <f t="shared" si="14"/>
        <v>71500</v>
      </c>
      <c r="Z84" s="330">
        <f t="shared" si="14"/>
        <v>214500</v>
      </c>
      <c r="AA84" s="330">
        <f t="shared" si="15"/>
        <v>286000</v>
      </c>
      <c r="AB84" s="330">
        <f t="shared" si="16"/>
        <v>271310</v>
      </c>
      <c r="AC84" s="330">
        <f t="shared" si="16"/>
        <v>276770</v>
      </c>
      <c r="AD84" s="289">
        <f t="shared" si="16"/>
        <v>282295</v>
      </c>
    </row>
    <row r="85" spans="1:30" x14ac:dyDescent="0.25">
      <c r="A85" s="25">
        <v>3112</v>
      </c>
      <c r="B85" s="329" t="s">
        <v>18</v>
      </c>
      <c r="C85" s="104"/>
      <c r="D85" s="104"/>
      <c r="E85" s="45">
        <v>105</v>
      </c>
      <c r="F85" s="45">
        <v>105</v>
      </c>
      <c r="G85" s="45">
        <v>105</v>
      </c>
      <c r="H85" s="45">
        <v>105</v>
      </c>
      <c r="I85" s="45">
        <v>105</v>
      </c>
      <c r="J85" s="45">
        <v>105</v>
      </c>
      <c r="K85" s="331"/>
      <c r="L85" s="75"/>
      <c r="M85" s="75">
        <v>4615</v>
      </c>
      <c r="N85" s="75">
        <v>4615</v>
      </c>
      <c r="O85" s="77">
        <v>1100</v>
      </c>
      <c r="P85" s="77">
        <v>3300</v>
      </c>
      <c r="Q85" s="76">
        <v>4400</v>
      </c>
      <c r="R85" s="76">
        <v>4174</v>
      </c>
      <c r="S85" s="75">
        <v>4258</v>
      </c>
      <c r="T85" s="75">
        <v>4343</v>
      </c>
      <c r="U85" s="331"/>
      <c r="V85" s="330">
        <f t="shared" si="12"/>
        <v>0</v>
      </c>
      <c r="W85" s="330">
        <f t="shared" si="12"/>
        <v>484575</v>
      </c>
      <c r="X85" s="330">
        <f t="shared" si="13"/>
        <v>484575</v>
      </c>
      <c r="Y85" s="330">
        <f t="shared" si="14"/>
        <v>115500</v>
      </c>
      <c r="Z85" s="330">
        <f t="shared" si="14"/>
        <v>346500</v>
      </c>
      <c r="AA85" s="330">
        <f t="shared" si="15"/>
        <v>462000</v>
      </c>
      <c r="AB85" s="330">
        <f t="shared" si="16"/>
        <v>438270</v>
      </c>
      <c r="AC85" s="330">
        <f t="shared" si="16"/>
        <v>447090</v>
      </c>
      <c r="AD85" s="289">
        <f t="shared" si="16"/>
        <v>456015</v>
      </c>
    </row>
    <row r="86" spans="1:30" x14ac:dyDescent="0.25">
      <c r="A86" s="25">
        <v>3312</v>
      </c>
      <c r="B86" s="329" t="s">
        <v>19</v>
      </c>
      <c r="C86" s="104"/>
      <c r="D86" s="104"/>
      <c r="E86" s="45">
        <v>125</v>
      </c>
      <c r="F86" s="45">
        <v>125</v>
      </c>
      <c r="G86" s="45">
        <v>125</v>
      </c>
      <c r="H86" s="45">
        <v>125</v>
      </c>
      <c r="I86" s="45">
        <v>125</v>
      </c>
      <c r="J86" s="45">
        <v>125</v>
      </c>
      <c r="K86" s="331"/>
      <c r="L86" s="75"/>
      <c r="M86" s="75">
        <v>4615</v>
      </c>
      <c r="N86" s="75">
        <v>4615</v>
      </c>
      <c r="O86" s="77">
        <v>1100</v>
      </c>
      <c r="P86" s="77">
        <v>3300</v>
      </c>
      <c r="Q86" s="76">
        <v>4400</v>
      </c>
      <c r="R86" s="76">
        <v>4174</v>
      </c>
      <c r="S86" s="75">
        <v>4258</v>
      </c>
      <c r="T86" s="75">
        <v>4343</v>
      </c>
      <c r="U86" s="331"/>
      <c r="V86" s="330">
        <f t="shared" si="12"/>
        <v>0</v>
      </c>
      <c r="W86" s="330">
        <f t="shared" si="12"/>
        <v>576875</v>
      </c>
      <c r="X86" s="330">
        <f t="shared" si="13"/>
        <v>576875</v>
      </c>
      <c r="Y86" s="330">
        <f t="shared" si="14"/>
        <v>137500</v>
      </c>
      <c r="Z86" s="330">
        <f t="shared" si="14"/>
        <v>412500</v>
      </c>
      <c r="AA86" s="330">
        <f t="shared" si="15"/>
        <v>550000</v>
      </c>
      <c r="AB86" s="330">
        <f t="shared" si="16"/>
        <v>521750</v>
      </c>
      <c r="AC86" s="330">
        <f t="shared" si="16"/>
        <v>532250</v>
      </c>
      <c r="AD86" s="289">
        <f t="shared" si="16"/>
        <v>542875</v>
      </c>
    </row>
    <row r="87" spans="1:30" x14ac:dyDescent="0.25">
      <c r="A87" s="25">
        <v>3013</v>
      </c>
      <c r="B87" s="329" t="s">
        <v>20</v>
      </c>
      <c r="C87" s="104"/>
      <c r="D87" s="104"/>
      <c r="E87" s="45">
        <v>80</v>
      </c>
      <c r="F87" s="45">
        <v>80</v>
      </c>
      <c r="G87" s="45">
        <v>80</v>
      </c>
      <c r="H87" s="45">
        <v>80</v>
      </c>
      <c r="I87" s="45">
        <v>80</v>
      </c>
      <c r="J87" s="45">
        <v>80</v>
      </c>
      <c r="K87" s="331"/>
      <c r="L87" s="75"/>
      <c r="M87" s="75">
        <v>157</v>
      </c>
      <c r="N87" s="75">
        <v>157</v>
      </c>
      <c r="O87" s="77">
        <v>38</v>
      </c>
      <c r="P87" s="77">
        <v>115</v>
      </c>
      <c r="Q87" s="76">
        <v>153</v>
      </c>
      <c r="R87" s="76">
        <v>148</v>
      </c>
      <c r="S87" s="75">
        <v>149</v>
      </c>
      <c r="T87" s="75">
        <v>151</v>
      </c>
      <c r="U87" s="331"/>
      <c r="V87" s="330">
        <f t="shared" si="12"/>
        <v>0</v>
      </c>
      <c r="W87" s="330">
        <f t="shared" si="12"/>
        <v>12560</v>
      </c>
      <c r="X87" s="330">
        <f t="shared" si="13"/>
        <v>12560</v>
      </c>
      <c r="Y87" s="330">
        <f t="shared" si="14"/>
        <v>3040</v>
      </c>
      <c r="Z87" s="330">
        <f t="shared" si="14"/>
        <v>9200</v>
      </c>
      <c r="AA87" s="330">
        <f t="shared" si="15"/>
        <v>12240</v>
      </c>
      <c r="AB87" s="330">
        <f t="shared" si="16"/>
        <v>11840</v>
      </c>
      <c r="AC87" s="330">
        <f t="shared" si="16"/>
        <v>11920</v>
      </c>
      <c r="AD87" s="289">
        <f t="shared" si="16"/>
        <v>12080</v>
      </c>
    </row>
    <row r="88" spans="1:30" x14ac:dyDescent="0.25">
      <c r="A88" s="25">
        <v>3113</v>
      </c>
      <c r="B88" s="329" t="s">
        <v>21</v>
      </c>
      <c r="C88" s="104"/>
      <c r="D88" s="104"/>
      <c r="E88" s="45">
        <v>130</v>
      </c>
      <c r="F88" s="45">
        <v>130</v>
      </c>
      <c r="G88" s="45">
        <v>130</v>
      </c>
      <c r="H88" s="45">
        <v>130</v>
      </c>
      <c r="I88" s="45">
        <v>130</v>
      </c>
      <c r="J88" s="45">
        <v>130</v>
      </c>
      <c r="K88" s="331"/>
      <c r="L88" s="75"/>
      <c r="M88" s="75">
        <v>157</v>
      </c>
      <c r="N88" s="75">
        <v>157</v>
      </c>
      <c r="O88" s="77">
        <v>38</v>
      </c>
      <c r="P88" s="77">
        <v>115</v>
      </c>
      <c r="Q88" s="76">
        <v>153</v>
      </c>
      <c r="R88" s="76">
        <v>148</v>
      </c>
      <c r="S88" s="75">
        <v>149</v>
      </c>
      <c r="T88" s="75">
        <v>151</v>
      </c>
      <c r="U88" s="331"/>
      <c r="V88" s="330">
        <f t="shared" si="12"/>
        <v>0</v>
      </c>
      <c r="W88" s="330">
        <f t="shared" si="12"/>
        <v>20410</v>
      </c>
      <c r="X88" s="330">
        <f t="shared" si="13"/>
        <v>20410</v>
      </c>
      <c r="Y88" s="330">
        <f t="shared" si="14"/>
        <v>4940</v>
      </c>
      <c r="Z88" s="330">
        <f t="shared" si="14"/>
        <v>14950</v>
      </c>
      <c r="AA88" s="330">
        <f t="shared" si="15"/>
        <v>19890</v>
      </c>
      <c r="AB88" s="330">
        <f t="shared" si="16"/>
        <v>19240</v>
      </c>
      <c r="AC88" s="330">
        <f t="shared" si="16"/>
        <v>19370</v>
      </c>
      <c r="AD88" s="289">
        <f t="shared" si="16"/>
        <v>19630</v>
      </c>
    </row>
    <row r="89" spans="1:30" x14ac:dyDescent="0.25">
      <c r="A89" s="25">
        <v>3313</v>
      </c>
      <c r="B89" s="329" t="s">
        <v>22</v>
      </c>
      <c r="C89" s="104"/>
      <c r="D89" s="104"/>
      <c r="E89" s="45">
        <v>155</v>
      </c>
      <c r="F89" s="45">
        <v>155</v>
      </c>
      <c r="G89" s="45">
        <v>155</v>
      </c>
      <c r="H89" s="45">
        <v>155</v>
      </c>
      <c r="I89" s="45">
        <v>155</v>
      </c>
      <c r="J89" s="45">
        <v>155</v>
      </c>
      <c r="K89" s="331"/>
      <c r="L89" s="75"/>
      <c r="M89" s="75">
        <v>157</v>
      </c>
      <c r="N89" s="75">
        <v>157</v>
      </c>
      <c r="O89" s="77">
        <v>38</v>
      </c>
      <c r="P89" s="77">
        <v>115</v>
      </c>
      <c r="Q89" s="76">
        <v>153</v>
      </c>
      <c r="R89" s="76">
        <v>148</v>
      </c>
      <c r="S89" s="75">
        <v>149</v>
      </c>
      <c r="T89" s="75">
        <v>151</v>
      </c>
      <c r="U89" s="331"/>
      <c r="V89" s="330">
        <f t="shared" si="12"/>
        <v>0</v>
      </c>
      <c r="W89" s="330">
        <f t="shared" si="12"/>
        <v>24335</v>
      </c>
      <c r="X89" s="330">
        <f t="shared" si="13"/>
        <v>24335</v>
      </c>
      <c r="Y89" s="330">
        <f t="shared" si="14"/>
        <v>5890</v>
      </c>
      <c r="Z89" s="330">
        <f t="shared" si="14"/>
        <v>17825</v>
      </c>
      <c r="AA89" s="330">
        <f t="shared" si="15"/>
        <v>23715</v>
      </c>
      <c r="AB89" s="330">
        <f t="shared" si="16"/>
        <v>22940</v>
      </c>
      <c r="AC89" s="330">
        <f t="shared" si="16"/>
        <v>23095</v>
      </c>
      <c r="AD89" s="289">
        <f t="shared" si="16"/>
        <v>23405</v>
      </c>
    </row>
    <row r="90" spans="1:30" x14ac:dyDescent="0.25">
      <c r="A90" s="25">
        <v>3014</v>
      </c>
      <c r="B90" s="329" t="s">
        <v>23</v>
      </c>
      <c r="C90" s="104"/>
      <c r="D90" s="104"/>
      <c r="E90" s="45">
        <v>100</v>
      </c>
      <c r="F90" s="45">
        <v>100</v>
      </c>
      <c r="G90" s="45">
        <v>100</v>
      </c>
      <c r="H90" s="45">
        <v>100</v>
      </c>
      <c r="I90" s="45">
        <v>100</v>
      </c>
      <c r="J90" s="45">
        <v>100</v>
      </c>
      <c r="K90" s="331"/>
      <c r="L90" s="75"/>
      <c r="M90" s="75">
        <v>48</v>
      </c>
      <c r="N90" s="75">
        <v>48</v>
      </c>
      <c r="O90" s="77">
        <v>13</v>
      </c>
      <c r="P90" s="77">
        <v>37</v>
      </c>
      <c r="Q90" s="76">
        <v>50</v>
      </c>
      <c r="R90" s="76">
        <v>51</v>
      </c>
      <c r="S90" s="75">
        <v>53</v>
      </c>
      <c r="T90" s="75">
        <v>54</v>
      </c>
      <c r="U90" s="331"/>
      <c r="V90" s="330">
        <f t="shared" si="12"/>
        <v>0</v>
      </c>
      <c r="W90" s="330">
        <f t="shared" si="12"/>
        <v>4800</v>
      </c>
      <c r="X90" s="330">
        <f t="shared" si="13"/>
        <v>4800</v>
      </c>
      <c r="Y90" s="330">
        <f t="shared" si="14"/>
        <v>1300</v>
      </c>
      <c r="Z90" s="330">
        <f t="shared" si="14"/>
        <v>3700</v>
      </c>
      <c r="AA90" s="330">
        <f t="shared" si="15"/>
        <v>5000</v>
      </c>
      <c r="AB90" s="330">
        <f t="shared" si="16"/>
        <v>5100</v>
      </c>
      <c r="AC90" s="330">
        <f t="shared" si="16"/>
        <v>5300</v>
      </c>
      <c r="AD90" s="289">
        <f t="shared" si="16"/>
        <v>5400</v>
      </c>
    </row>
    <row r="91" spans="1:30" x14ac:dyDescent="0.25">
      <c r="A91" s="25">
        <v>3114</v>
      </c>
      <c r="B91" s="329" t="s">
        <v>24</v>
      </c>
      <c r="C91" s="104"/>
      <c r="D91" s="104"/>
      <c r="E91" s="45">
        <v>165</v>
      </c>
      <c r="F91" s="45">
        <v>165</v>
      </c>
      <c r="G91" s="45">
        <v>165</v>
      </c>
      <c r="H91" s="45">
        <v>165</v>
      </c>
      <c r="I91" s="45">
        <v>165</v>
      </c>
      <c r="J91" s="45">
        <v>165</v>
      </c>
      <c r="K91" s="331"/>
      <c r="L91" s="75"/>
      <c r="M91" s="75">
        <v>48</v>
      </c>
      <c r="N91" s="75">
        <v>48</v>
      </c>
      <c r="O91" s="77">
        <v>13</v>
      </c>
      <c r="P91" s="77">
        <v>37</v>
      </c>
      <c r="Q91" s="76">
        <v>50</v>
      </c>
      <c r="R91" s="76">
        <v>51</v>
      </c>
      <c r="S91" s="75">
        <v>53</v>
      </c>
      <c r="T91" s="75">
        <v>54</v>
      </c>
      <c r="U91" s="331"/>
      <c r="V91" s="330">
        <f t="shared" si="12"/>
        <v>0</v>
      </c>
      <c r="W91" s="330">
        <f t="shared" si="12"/>
        <v>7920</v>
      </c>
      <c r="X91" s="330">
        <f t="shared" si="13"/>
        <v>7920</v>
      </c>
      <c r="Y91" s="330">
        <f t="shared" si="14"/>
        <v>2145</v>
      </c>
      <c r="Z91" s="330">
        <f t="shared" si="14"/>
        <v>6105</v>
      </c>
      <c r="AA91" s="330">
        <f t="shared" si="15"/>
        <v>8250</v>
      </c>
      <c r="AB91" s="330">
        <f t="shared" si="16"/>
        <v>8415</v>
      </c>
      <c r="AC91" s="330">
        <f t="shared" si="16"/>
        <v>8745</v>
      </c>
      <c r="AD91" s="289">
        <f t="shared" si="16"/>
        <v>8910</v>
      </c>
    </row>
    <row r="92" spans="1:30" x14ac:dyDescent="0.25">
      <c r="A92" s="25">
        <v>3314</v>
      </c>
      <c r="B92" s="329" t="s">
        <v>25</v>
      </c>
      <c r="C92" s="104"/>
      <c r="D92" s="104"/>
      <c r="E92" s="45">
        <v>195</v>
      </c>
      <c r="F92" s="45">
        <v>195</v>
      </c>
      <c r="G92" s="45">
        <v>195</v>
      </c>
      <c r="H92" s="45">
        <v>195</v>
      </c>
      <c r="I92" s="45">
        <v>195</v>
      </c>
      <c r="J92" s="45">
        <v>195</v>
      </c>
      <c r="K92" s="331"/>
      <c r="L92" s="75"/>
      <c r="M92" s="75">
        <v>48</v>
      </c>
      <c r="N92" s="75">
        <v>48</v>
      </c>
      <c r="O92" s="77">
        <v>13</v>
      </c>
      <c r="P92" s="77">
        <v>37</v>
      </c>
      <c r="Q92" s="76">
        <v>50</v>
      </c>
      <c r="R92" s="76">
        <v>51</v>
      </c>
      <c r="S92" s="75">
        <v>53</v>
      </c>
      <c r="T92" s="75">
        <v>54</v>
      </c>
      <c r="U92" s="331"/>
      <c r="V92" s="330">
        <f t="shared" si="12"/>
        <v>0</v>
      </c>
      <c r="W92" s="330">
        <f t="shared" si="12"/>
        <v>9360</v>
      </c>
      <c r="X92" s="330">
        <f t="shared" si="13"/>
        <v>9360</v>
      </c>
      <c r="Y92" s="330">
        <f t="shared" si="14"/>
        <v>2535</v>
      </c>
      <c r="Z92" s="330">
        <f t="shared" si="14"/>
        <v>7215</v>
      </c>
      <c r="AA92" s="330">
        <f t="shared" si="15"/>
        <v>9750</v>
      </c>
      <c r="AB92" s="330">
        <f t="shared" si="16"/>
        <v>9945</v>
      </c>
      <c r="AC92" s="330">
        <f t="shared" si="16"/>
        <v>10335</v>
      </c>
      <c r="AD92" s="289">
        <f t="shared" si="16"/>
        <v>10530</v>
      </c>
    </row>
    <row r="93" spans="1:30" x14ac:dyDescent="0.25">
      <c r="A93" s="26">
        <v>3005</v>
      </c>
      <c r="B93" s="329" t="s">
        <v>26</v>
      </c>
      <c r="C93" s="104"/>
      <c r="D93" s="104"/>
      <c r="E93" s="45">
        <v>65</v>
      </c>
      <c r="F93" s="45">
        <v>65</v>
      </c>
      <c r="G93" s="45">
        <v>65</v>
      </c>
      <c r="H93" s="45">
        <v>65</v>
      </c>
      <c r="I93" s="45">
        <v>65</v>
      </c>
      <c r="J93" s="45">
        <v>65</v>
      </c>
      <c r="K93" s="331"/>
      <c r="L93" s="75"/>
      <c r="M93" s="75">
        <v>31899</v>
      </c>
      <c r="N93" s="75">
        <v>31899</v>
      </c>
      <c r="O93" s="77">
        <v>8436</v>
      </c>
      <c r="P93" s="77">
        <v>25309</v>
      </c>
      <c r="Q93" s="76">
        <v>33745</v>
      </c>
      <c r="R93" s="76">
        <v>35698</v>
      </c>
      <c r="S93" s="75">
        <v>37840</v>
      </c>
      <c r="T93" s="75">
        <v>40111</v>
      </c>
      <c r="U93" s="331"/>
      <c r="V93" s="330">
        <f t="shared" si="12"/>
        <v>0</v>
      </c>
      <c r="W93" s="330">
        <f t="shared" si="12"/>
        <v>2073435</v>
      </c>
      <c r="X93" s="330">
        <f t="shared" si="13"/>
        <v>2073435</v>
      </c>
      <c r="Y93" s="330">
        <f t="shared" si="14"/>
        <v>548340</v>
      </c>
      <c r="Z93" s="330">
        <f t="shared" si="14"/>
        <v>1645085</v>
      </c>
      <c r="AA93" s="330">
        <f t="shared" si="15"/>
        <v>2193425</v>
      </c>
      <c r="AB93" s="330">
        <f t="shared" si="16"/>
        <v>2320370</v>
      </c>
      <c r="AC93" s="330">
        <f t="shared" si="16"/>
        <v>2459600</v>
      </c>
      <c r="AD93" s="289">
        <f t="shared" si="16"/>
        <v>2607215</v>
      </c>
    </row>
    <row r="94" spans="1:30" x14ac:dyDescent="0.25">
      <c r="A94" s="26">
        <v>3017</v>
      </c>
      <c r="B94" s="329" t="s">
        <v>27</v>
      </c>
      <c r="C94" s="104"/>
      <c r="D94" s="104"/>
      <c r="E94" s="45">
        <v>65</v>
      </c>
      <c r="F94" s="45">
        <v>65</v>
      </c>
      <c r="G94" s="45">
        <v>65</v>
      </c>
      <c r="H94" s="45">
        <v>65</v>
      </c>
      <c r="I94" s="45">
        <v>65</v>
      </c>
      <c r="J94" s="45">
        <v>65</v>
      </c>
      <c r="K94" s="331"/>
      <c r="L94" s="75"/>
      <c r="M94" s="75">
        <v>143</v>
      </c>
      <c r="N94" s="75">
        <v>143</v>
      </c>
      <c r="O94" s="77">
        <v>34</v>
      </c>
      <c r="P94" s="77">
        <v>102</v>
      </c>
      <c r="Q94" s="76">
        <v>136</v>
      </c>
      <c r="R94" s="76">
        <v>129</v>
      </c>
      <c r="S94" s="75">
        <v>132</v>
      </c>
      <c r="T94" s="75">
        <v>134</v>
      </c>
      <c r="U94" s="331"/>
      <c r="V94" s="330">
        <f t="shared" si="12"/>
        <v>0</v>
      </c>
      <c r="W94" s="330">
        <f t="shared" si="12"/>
        <v>9295</v>
      </c>
      <c r="X94" s="330">
        <f t="shared" si="13"/>
        <v>9295</v>
      </c>
      <c r="Y94" s="330">
        <f t="shared" si="14"/>
        <v>2210</v>
      </c>
      <c r="Z94" s="330">
        <f t="shared" si="14"/>
        <v>6630</v>
      </c>
      <c r="AA94" s="330">
        <f t="shared" si="15"/>
        <v>8840</v>
      </c>
      <c r="AB94" s="330">
        <f t="shared" si="16"/>
        <v>8385</v>
      </c>
      <c r="AC94" s="330">
        <f t="shared" si="16"/>
        <v>8580</v>
      </c>
      <c r="AD94" s="289">
        <f t="shared" si="16"/>
        <v>8710</v>
      </c>
    </row>
    <row r="95" spans="1:30" x14ac:dyDescent="0.25">
      <c r="A95" s="26">
        <v>3019</v>
      </c>
      <c r="B95" s="329" t="s">
        <v>28</v>
      </c>
      <c r="C95" s="104"/>
      <c r="D95" s="104"/>
      <c r="E95" s="45">
        <v>100</v>
      </c>
      <c r="F95" s="45">
        <v>100</v>
      </c>
      <c r="G95" s="45">
        <v>100</v>
      </c>
      <c r="H95" s="45">
        <v>100</v>
      </c>
      <c r="I95" s="45">
        <v>100</v>
      </c>
      <c r="J95" s="45">
        <v>100</v>
      </c>
      <c r="K95" s="331"/>
      <c r="L95" s="75"/>
      <c r="M95" s="75">
        <v>0</v>
      </c>
      <c r="N95" s="75">
        <v>0</v>
      </c>
      <c r="O95" s="77">
        <v>0</v>
      </c>
      <c r="P95" s="77">
        <v>0</v>
      </c>
      <c r="Q95" s="76">
        <v>0</v>
      </c>
      <c r="R95" s="76">
        <v>0</v>
      </c>
      <c r="S95" s="75">
        <v>0</v>
      </c>
      <c r="T95" s="75">
        <v>0</v>
      </c>
      <c r="U95" s="331"/>
      <c r="V95" s="330">
        <f t="shared" si="12"/>
        <v>0</v>
      </c>
      <c r="W95" s="330">
        <f t="shared" si="12"/>
        <v>0</v>
      </c>
      <c r="X95" s="330">
        <f t="shared" si="13"/>
        <v>0</v>
      </c>
      <c r="Y95" s="330">
        <f t="shared" si="14"/>
        <v>0</v>
      </c>
      <c r="Z95" s="330">
        <f t="shared" si="14"/>
        <v>0</v>
      </c>
      <c r="AA95" s="330">
        <f t="shared" si="15"/>
        <v>0</v>
      </c>
      <c r="AB95" s="330">
        <f t="shared" si="16"/>
        <v>0</v>
      </c>
      <c r="AC95" s="330">
        <f t="shared" si="16"/>
        <v>0</v>
      </c>
      <c r="AD95" s="289">
        <f t="shared" si="16"/>
        <v>0</v>
      </c>
    </row>
    <row r="96" spans="1:30" x14ac:dyDescent="0.25">
      <c r="A96" s="25">
        <v>3051</v>
      </c>
      <c r="B96" s="329" t="s">
        <v>29</v>
      </c>
      <c r="C96" s="104"/>
      <c r="D96" s="104"/>
      <c r="E96" s="45">
        <v>35</v>
      </c>
      <c r="F96" s="45">
        <v>35</v>
      </c>
      <c r="G96" s="45">
        <v>35</v>
      </c>
      <c r="H96" s="45">
        <v>35</v>
      </c>
      <c r="I96" s="45">
        <v>35</v>
      </c>
      <c r="J96" s="45">
        <v>35</v>
      </c>
      <c r="K96" s="331"/>
      <c r="L96" s="75"/>
      <c r="M96" s="75">
        <v>7097</v>
      </c>
      <c r="N96" s="75">
        <v>7097</v>
      </c>
      <c r="O96" s="77">
        <v>1838</v>
      </c>
      <c r="P96" s="77">
        <v>5515</v>
      </c>
      <c r="Q96" s="76">
        <v>7353</v>
      </c>
      <c r="R96" s="76">
        <v>7796</v>
      </c>
      <c r="S96" s="75">
        <v>8224</v>
      </c>
      <c r="T96" s="75">
        <v>8635</v>
      </c>
      <c r="U96" s="331"/>
      <c r="V96" s="330">
        <f t="shared" si="12"/>
        <v>0</v>
      </c>
      <c r="W96" s="330">
        <f t="shared" si="12"/>
        <v>248395</v>
      </c>
      <c r="X96" s="330">
        <f t="shared" si="13"/>
        <v>248395</v>
      </c>
      <c r="Y96" s="330">
        <f t="shared" si="14"/>
        <v>64330</v>
      </c>
      <c r="Z96" s="330">
        <f t="shared" si="14"/>
        <v>193025</v>
      </c>
      <c r="AA96" s="330">
        <f t="shared" si="15"/>
        <v>257355</v>
      </c>
      <c r="AB96" s="330">
        <f t="shared" si="16"/>
        <v>272860</v>
      </c>
      <c r="AC96" s="330">
        <f t="shared" si="16"/>
        <v>287840</v>
      </c>
      <c r="AD96" s="289">
        <f t="shared" si="16"/>
        <v>302225</v>
      </c>
    </row>
    <row r="97" spans="1:30" x14ac:dyDescent="0.25">
      <c r="A97" s="26">
        <v>3052</v>
      </c>
      <c r="B97" s="19" t="s">
        <v>30</v>
      </c>
      <c r="C97" s="104"/>
      <c r="D97" s="104"/>
      <c r="E97" s="45">
        <v>15</v>
      </c>
      <c r="F97" s="45">
        <v>15</v>
      </c>
      <c r="G97" s="45">
        <v>15</v>
      </c>
      <c r="H97" s="45">
        <v>15</v>
      </c>
      <c r="I97" s="45">
        <v>15</v>
      </c>
      <c r="J97" s="45">
        <v>15</v>
      </c>
      <c r="K97" s="331"/>
      <c r="L97" s="75"/>
      <c r="M97" s="75">
        <v>923</v>
      </c>
      <c r="N97" s="75">
        <v>923</v>
      </c>
      <c r="O97" s="77">
        <v>244</v>
      </c>
      <c r="P97" s="77">
        <v>733</v>
      </c>
      <c r="Q97" s="76">
        <v>977</v>
      </c>
      <c r="R97" s="76">
        <v>1034</v>
      </c>
      <c r="S97" s="75">
        <v>1096</v>
      </c>
      <c r="T97" s="75">
        <v>1161</v>
      </c>
      <c r="U97" s="331"/>
      <c r="V97" s="330">
        <f t="shared" si="12"/>
        <v>0</v>
      </c>
      <c r="W97" s="330">
        <f t="shared" si="12"/>
        <v>13845</v>
      </c>
      <c r="X97" s="330">
        <f t="shared" si="13"/>
        <v>13845</v>
      </c>
      <c r="Y97" s="330">
        <f t="shared" si="14"/>
        <v>3660</v>
      </c>
      <c r="Z97" s="330">
        <f t="shared" si="14"/>
        <v>10995</v>
      </c>
      <c r="AA97" s="330">
        <f t="shared" si="15"/>
        <v>14655</v>
      </c>
      <c r="AB97" s="330">
        <f t="shared" si="16"/>
        <v>15510</v>
      </c>
      <c r="AC97" s="330">
        <f t="shared" si="16"/>
        <v>16440</v>
      </c>
      <c r="AD97" s="289">
        <f t="shared" si="16"/>
        <v>17415</v>
      </c>
    </row>
    <row r="98" spans="1:30" x14ac:dyDescent="0.25">
      <c r="A98" s="26">
        <v>3081</v>
      </c>
      <c r="B98" s="329" t="s">
        <v>31</v>
      </c>
      <c r="C98" s="104"/>
      <c r="D98" s="104"/>
      <c r="E98" s="45">
        <v>100</v>
      </c>
      <c r="F98" s="45">
        <v>100</v>
      </c>
      <c r="G98" s="45">
        <v>100</v>
      </c>
      <c r="H98" s="45">
        <v>100</v>
      </c>
      <c r="I98" s="45">
        <v>100</v>
      </c>
      <c r="J98" s="45">
        <v>100</v>
      </c>
      <c r="K98" s="331"/>
      <c r="L98" s="75"/>
      <c r="M98" s="75">
        <v>1635</v>
      </c>
      <c r="N98" s="75">
        <v>1635</v>
      </c>
      <c r="O98" s="77">
        <v>424</v>
      </c>
      <c r="P98" s="77">
        <v>1270</v>
      </c>
      <c r="Q98" s="76">
        <v>1694</v>
      </c>
      <c r="R98" s="76">
        <v>1797</v>
      </c>
      <c r="S98" s="75">
        <v>1896</v>
      </c>
      <c r="T98" s="75">
        <v>1991</v>
      </c>
      <c r="U98" s="331"/>
      <c r="V98" s="330">
        <f t="shared" si="12"/>
        <v>0</v>
      </c>
      <c r="W98" s="330">
        <f t="shared" si="12"/>
        <v>163500</v>
      </c>
      <c r="X98" s="330">
        <f t="shared" si="13"/>
        <v>163500</v>
      </c>
      <c r="Y98" s="330">
        <f t="shared" si="14"/>
        <v>42400</v>
      </c>
      <c r="Z98" s="330">
        <f t="shared" si="14"/>
        <v>127000</v>
      </c>
      <c r="AA98" s="330">
        <f t="shared" si="15"/>
        <v>169400</v>
      </c>
      <c r="AB98" s="330">
        <f t="shared" si="16"/>
        <v>179700</v>
      </c>
      <c r="AC98" s="330">
        <f t="shared" si="16"/>
        <v>189600</v>
      </c>
      <c r="AD98" s="289">
        <f t="shared" si="16"/>
        <v>199100</v>
      </c>
    </row>
    <row r="99" spans="1:30" x14ac:dyDescent="0.25">
      <c r="A99" s="26">
        <v>3082</v>
      </c>
      <c r="B99" s="329" t="s">
        <v>32</v>
      </c>
      <c r="C99" s="104"/>
      <c r="D99" s="104"/>
      <c r="E99" s="45">
        <v>100</v>
      </c>
      <c r="F99" s="45">
        <v>100</v>
      </c>
      <c r="G99" s="45">
        <v>100</v>
      </c>
      <c r="H99" s="45">
        <v>100</v>
      </c>
      <c r="I99" s="45">
        <v>100</v>
      </c>
      <c r="J99" s="45">
        <v>100</v>
      </c>
      <c r="K99" s="331"/>
      <c r="L99" s="75"/>
      <c r="M99" s="75">
        <v>5</v>
      </c>
      <c r="N99" s="75">
        <v>5</v>
      </c>
      <c r="O99" s="77">
        <v>1</v>
      </c>
      <c r="P99" s="77">
        <v>4</v>
      </c>
      <c r="Q99" s="76">
        <v>5</v>
      </c>
      <c r="R99" s="76">
        <v>5</v>
      </c>
      <c r="S99" s="75">
        <v>5</v>
      </c>
      <c r="T99" s="75">
        <v>5</v>
      </c>
      <c r="U99" s="331"/>
      <c r="V99" s="330">
        <f t="shared" si="12"/>
        <v>0</v>
      </c>
      <c r="W99" s="330">
        <f t="shared" si="12"/>
        <v>500</v>
      </c>
      <c r="X99" s="330">
        <f t="shared" si="13"/>
        <v>500</v>
      </c>
      <c r="Y99" s="330">
        <f t="shared" si="14"/>
        <v>100</v>
      </c>
      <c r="Z99" s="330">
        <f t="shared" si="14"/>
        <v>400</v>
      </c>
      <c r="AA99" s="330">
        <f t="shared" si="15"/>
        <v>500</v>
      </c>
      <c r="AB99" s="330">
        <f t="shared" si="16"/>
        <v>500</v>
      </c>
      <c r="AC99" s="330">
        <f t="shared" si="16"/>
        <v>500</v>
      </c>
      <c r="AD99" s="289">
        <f t="shared" si="16"/>
        <v>500</v>
      </c>
    </row>
    <row r="100" spans="1:30" x14ac:dyDescent="0.25">
      <c r="A100" s="26">
        <v>3083</v>
      </c>
      <c r="B100" s="329" t="s">
        <v>33</v>
      </c>
      <c r="C100" s="104"/>
      <c r="D100" s="104"/>
      <c r="E100" s="45">
        <v>100</v>
      </c>
      <c r="F100" s="45">
        <v>100</v>
      </c>
      <c r="G100" s="45">
        <v>100</v>
      </c>
      <c r="H100" s="45">
        <v>100</v>
      </c>
      <c r="I100" s="45">
        <v>100</v>
      </c>
      <c r="J100" s="45">
        <v>100</v>
      </c>
      <c r="K100" s="331"/>
      <c r="L100" s="75"/>
      <c r="M100" s="75">
        <v>0</v>
      </c>
      <c r="N100" s="75">
        <v>0</v>
      </c>
      <c r="O100" s="77">
        <v>0</v>
      </c>
      <c r="P100" s="77">
        <v>0</v>
      </c>
      <c r="Q100" s="76">
        <v>0</v>
      </c>
      <c r="R100" s="76">
        <v>0</v>
      </c>
      <c r="S100" s="75">
        <v>0</v>
      </c>
      <c r="T100" s="75">
        <v>0</v>
      </c>
      <c r="U100" s="331"/>
      <c r="V100" s="330">
        <f t="shared" si="12"/>
        <v>0</v>
      </c>
      <c r="W100" s="330">
        <f t="shared" si="12"/>
        <v>0</v>
      </c>
      <c r="X100" s="330">
        <f t="shared" si="13"/>
        <v>0</v>
      </c>
      <c r="Y100" s="330">
        <f t="shared" si="14"/>
        <v>0</v>
      </c>
      <c r="Z100" s="330">
        <f t="shared" si="14"/>
        <v>0</v>
      </c>
      <c r="AA100" s="330">
        <f t="shared" si="15"/>
        <v>0</v>
      </c>
      <c r="AB100" s="330">
        <f t="shared" si="16"/>
        <v>0</v>
      </c>
      <c r="AC100" s="330">
        <f t="shared" si="16"/>
        <v>0</v>
      </c>
      <c r="AD100" s="289">
        <f t="shared" si="16"/>
        <v>0</v>
      </c>
    </row>
    <row r="101" spans="1:30" x14ac:dyDescent="0.25">
      <c r="A101" s="26">
        <v>3084</v>
      </c>
      <c r="B101" s="329" t="s">
        <v>34</v>
      </c>
      <c r="C101" s="104"/>
      <c r="D101" s="104"/>
      <c r="E101" s="45">
        <v>100</v>
      </c>
      <c r="F101" s="45">
        <v>100</v>
      </c>
      <c r="G101" s="45">
        <v>100</v>
      </c>
      <c r="H101" s="45">
        <v>100</v>
      </c>
      <c r="I101" s="45">
        <v>100</v>
      </c>
      <c r="J101" s="45">
        <v>100</v>
      </c>
      <c r="K101" s="331"/>
      <c r="L101" s="75"/>
      <c r="M101" s="75">
        <v>0</v>
      </c>
      <c r="N101" s="75">
        <v>0</v>
      </c>
      <c r="O101" s="77">
        <v>0</v>
      </c>
      <c r="P101" s="77">
        <v>0</v>
      </c>
      <c r="Q101" s="76">
        <v>0</v>
      </c>
      <c r="R101" s="76">
        <v>0</v>
      </c>
      <c r="S101" s="75">
        <v>0</v>
      </c>
      <c r="T101" s="75">
        <v>0</v>
      </c>
      <c r="U101" s="331"/>
      <c r="V101" s="330">
        <f t="shared" si="12"/>
        <v>0</v>
      </c>
      <c r="W101" s="330">
        <f t="shared" si="12"/>
        <v>0</v>
      </c>
      <c r="X101" s="330">
        <f t="shared" si="13"/>
        <v>0</v>
      </c>
      <c r="Y101" s="330">
        <f t="shared" si="14"/>
        <v>0</v>
      </c>
      <c r="Z101" s="330">
        <f t="shared" si="14"/>
        <v>0</v>
      </c>
      <c r="AA101" s="330">
        <f t="shared" si="15"/>
        <v>0</v>
      </c>
      <c r="AB101" s="330">
        <f t="shared" si="16"/>
        <v>0</v>
      </c>
      <c r="AC101" s="330">
        <f t="shared" si="16"/>
        <v>0</v>
      </c>
      <c r="AD101" s="289">
        <f t="shared" si="16"/>
        <v>0</v>
      </c>
    </row>
    <row r="102" spans="1:30" x14ac:dyDescent="0.25">
      <c r="A102" s="26">
        <v>3085</v>
      </c>
      <c r="B102" s="329" t="s">
        <v>35</v>
      </c>
      <c r="C102" s="104"/>
      <c r="D102" s="104"/>
      <c r="E102" s="45">
        <v>100</v>
      </c>
      <c r="F102" s="45">
        <v>100</v>
      </c>
      <c r="G102" s="45">
        <v>100</v>
      </c>
      <c r="H102" s="45">
        <v>100</v>
      </c>
      <c r="I102" s="45">
        <v>100</v>
      </c>
      <c r="J102" s="45">
        <v>100</v>
      </c>
      <c r="K102" s="331"/>
      <c r="L102" s="75"/>
      <c r="M102" s="75">
        <v>1199</v>
      </c>
      <c r="N102" s="75">
        <v>1199</v>
      </c>
      <c r="O102" s="77">
        <v>317</v>
      </c>
      <c r="P102" s="77">
        <v>951</v>
      </c>
      <c r="Q102" s="76">
        <v>1268</v>
      </c>
      <c r="R102" s="76">
        <v>1342</v>
      </c>
      <c r="S102" s="75">
        <v>1422</v>
      </c>
      <c r="T102" s="75">
        <v>1508</v>
      </c>
      <c r="U102" s="331"/>
      <c r="V102" s="330">
        <f t="shared" si="12"/>
        <v>0</v>
      </c>
      <c r="W102" s="330">
        <f t="shared" si="12"/>
        <v>119900</v>
      </c>
      <c r="X102" s="330">
        <f t="shared" si="13"/>
        <v>119900</v>
      </c>
      <c r="Y102" s="330">
        <f t="shared" si="14"/>
        <v>31700</v>
      </c>
      <c r="Z102" s="330">
        <f t="shared" si="14"/>
        <v>95100</v>
      </c>
      <c r="AA102" s="330">
        <f t="shared" si="15"/>
        <v>126800</v>
      </c>
      <c r="AB102" s="330">
        <f t="shared" si="16"/>
        <v>134200</v>
      </c>
      <c r="AC102" s="330">
        <f t="shared" si="16"/>
        <v>142200</v>
      </c>
      <c r="AD102" s="289">
        <f t="shared" si="16"/>
        <v>150800</v>
      </c>
    </row>
    <row r="103" spans="1:30" x14ac:dyDescent="0.25">
      <c r="A103" s="25">
        <v>3201</v>
      </c>
      <c r="B103" s="329" t="s">
        <v>36</v>
      </c>
      <c r="C103" s="104"/>
      <c r="D103" s="104"/>
      <c r="E103" s="45">
        <v>115</v>
      </c>
      <c r="F103" s="45">
        <v>115</v>
      </c>
      <c r="G103" s="45">
        <v>115</v>
      </c>
      <c r="H103" s="45">
        <v>115</v>
      </c>
      <c r="I103" s="45">
        <v>115</v>
      </c>
      <c r="J103" s="45">
        <v>115</v>
      </c>
      <c r="K103" s="331"/>
      <c r="L103" s="75"/>
      <c r="M103" s="75">
        <v>9148</v>
      </c>
      <c r="N103" s="75">
        <v>9148</v>
      </c>
      <c r="O103" s="77">
        <v>2168</v>
      </c>
      <c r="P103" s="77">
        <v>6503</v>
      </c>
      <c r="Q103" s="76">
        <v>8671</v>
      </c>
      <c r="R103" s="76">
        <v>7790</v>
      </c>
      <c r="S103" s="75">
        <v>6832</v>
      </c>
      <c r="T103" s="75">
        <v>5963</v>
      </c>
      <c r="U103" s="331"/>
      <c r="V103" s="330">
        <f t="shared" si="12"/>
        <v>0</v>
      </c>
      <c r="W103" s="330">
        <f t="shared" si="12"/>
        <v>1052020</v>
      </c>
      <c r="X103" s="330">
        <f t="shared" si="13"/>
        <v>1052020</v>
      </c>
      <c r="Y103" s="330">
        <f t="shared" si="14"/>
        <v>249320</v>
      </c>
      <c r="Z103" s="330">
        <f t="shared" si="14"/>
        <v>747845</v>
      </c>
      <c r="AA103" s="330">
        <f t="shared" si="15"/>
        <v>997165</v>
      </c>
      <c r="AB103" s="330">
        <f t="shared" si="16"/>
        <v>895850</v>
      </c>
      <c r="AC103" s="330">
        <f t="shared" si="16"/>
        <v>785680</v>
      </c>
      <c r="AD103" s="289">
        <f t="shared" si="16"/>
        <v>685745</v>
      </c>
    </row>
    <row r="104" spans="1:30" x14ac:dyDescent="0.25">
      <c r="A104" s="25">
        <v>3202</v>
      </c>
      <c r="B104" s="329" t="s">
        <v>37</v>
      </c>
      <c r="C104" s="104"/>
      <c r="D104" s="104"/>
      <c r="E104" s="45">
        <v>25</v>
      </c>
      <c r="F104" s="45">
        <v>25</v>
      </c>
      <c r="G104" s="45">
        <v>25</v>
      </c>
      <c r="H104" s="45">
        <v>25</v>
      </c>
      <c r="I104" s="45">
        <v>25</v>
      </c>
      <c r="J104" s="45">
        <v>25</v>
      </c>
      <c r="K104" s="331"/>
      <c r="L104" s="75"/>
      <c r="M104" s="75">
        <v>75324</v>
      </c>
      <c r="N104" s="75">
        <v>75324</v>
      </c>
      <c r="O104" s="77">
        <v>17849</v>
      </c>
      <c r="P104" s="77">
        <v>53545</v>
      </c>
      <c r="Q104" s="76">
        <v>71394</v>
      </c>
      <c r="R104" s="76">
        <v>64140</v>
      </c>
      <c r="S104" s="75">
        <v>56252</v>
      </c>
      <c r="T104" s="75">
        <v>49099</v>
      </c>
      <c r="U104" s="331"/>
      <c r="V104" s="330">
        <f t="shared" si="12"/>
        <v>0</v>
      </c>
      <c r="W104" s="330">
        <f t="shared" si="12"/>
        <v>1883100</v>
      </c>
      <c r="X104" s="330">
        <f t="shared" si="13"/>
        <v>1883100</v>
      </c>
      <c r="Y104" s="330">
        <f t="shared" si="14"/>
        <v>446225</v>
      </c>
      <c r="Z104" s="330">
        <f t="shared" si="14"/>
        <v>1338625</v>
      </c>
      <c r="AA104" s="330">
        <f t="shared" si="15"/>
        <v>1784850</v>
      </c>
      <c r="AB104" s="330">
        <f t="shared" si="16"/>
        <v>1603500</v>
      </c>
      <c r="AC104" s="330">
        <f t="shared" si="16"/>
        <v>1406300</v>
      </c>
      <c r="AD104" s="289">
        <f t="shared" si="16"/>
        <v>1227475</v>
      </c>
    </row>
    <row r="105" spans="1:30" x14ac:dyDescent="0.25">
      <c r="A105" s="25">
        <v>3203</v>
      </c>
      <c r="B105" s="329" t="s">
        <v>38</v>
      </c>
      <c r="C105" s="104"/>
      <c r="D105" s="104"/>
      <c r="E105" s="45">
        <v>215</v>
      </c>
      <c r="F105" s="45">
        <v>215</v>
      </c>
      <c r="G105" s="45">
        <v>215</v>
      </c>
      <c r="H105" s="45">
        <v>215</v>
      </c>
      <c r="I105" s="45">
        <v>215</v>
      </c>
      <c r="J105" s="45">
        <v>215</v>
      </c>
      <c r="K105" s="331"/>
      <c r="L105" s="75"/>
      <c r="M105" s="75">
        <v>376</v>
      </c>
      <c r="N105" s="75">
        <v>376</v>
      </c>
      <c r="O105" s="77">
        <v>89</v>
      </c>
      <c r="P105" s="77">
        <v>268</v>
      </c>
      <c r="Q105" s="76">
        <v>357</v>
      </c>
      <c r="R105" s="76">
        <v>320</v>
      </c>
      <c r="S105" s="75">
        <v>281</v>
      </c>
      <c r="T105" s="75">
        <v>245</v>
      </c>
      <c r="U105" s="331"/>
      <c r="V105" s="330">
        <f t="shared" si="12"/>
        <v>0</v>
      </c>
      <c r="W105" s="330">
        <f t="shared" si="12"/>
        <v>80840</v>
      </c>
      <c r="X105" s="330">
        <f t="shared" si="13"/>
        <v>80840</v>
      </c>
      <c r="Y105" s="330">
        <f t="shared" si="14"/>
        <v>19135</v>
      </c>
      <c r="Z105" s="330">
        <f t="shared" si="14"/>
        <v>57620</v>
      </c>
      <c r="AA105" s="330">
        <f t="shared" si="15"/>
        <v>76755</v>
      </c>
      <c r="AB105" s="330">
        <f t="shared" si="16"/>
        <v>68800</v>
      </c>
      <c r="AC105" s="330">
        <f t="shared" si="16"/>
        <v>60415</v>
      </c>
      <c r="AD105" s="289">
        <f t="shared" si="16"/>
        <v>52675</v>
      </c>
    </row>
    <row r="106" spans="1:30" x14ac:dyDescent="0.25">
      <c r="A106" s="25">
        <v>3204</v>
      </c>
      <c r="B106" s="329" t="s">
        <v>39</v>
      </c>
      <c r="C106" s="104"/>
      <c r="D106" s="104"/>
      <c r="E106" s="45">
        <v>115</v>
      </c>
      <c r="F106" s="45">
        <v>115</v>
      </c>
      <c r="G106" s="45">
        <v>115</v>
      </c>
      <c r="H106" s="45">
        <v>115</v>
      </c>
      <c r="I106" s="45">
        <v>115</v>
      </c>
      <c r="J106" s="45">
        <v>115</v>
      </c>
      <c r="K106" s="331"/>
      <c r="L106" s="75"/>
      <c r="M106" s="75">
        <v>61</v>
      </c>
      <c r="N106" s="75">
        <v>61</v>
      </c>
      <c r="O106" s="77">
        <v>15</v>
      </c>
      <c r="P106" s="77">
        <v>43</v>
      </c>
      <c r="Q106" s="76">
        <v>58</v>
      </c>
      <c r="R106" s="76">
        <v>53</v>
      </c>
      <c r="S106" s="75">
        <v>46</v>
      </c>
      <c r="T106" s="75">
        <v>39</v>
      </c>
      <c r="U106" s="331"/>
      <c r="V106" s="330">
        <f t="shared" si="12"/>
        <v>0</v>
      </c>
      <c r="W106" s="330">
        <f t="shared" si="12"/>
        <v>7015</v>
      </c>
      <c r="X106" s="330">
        <f t="shared" si="13"/>
        <v>7015</v>
      </c>
      <c r="Y106" s="330">
        <f t="shared" si="14"/>
        <v>1725</v>
      </c>
      <c r="Z106" s="330">
        <f t="shared" si="14"/>
        <v>4945</v>
      </c>
      <c r="AA106" s="330">
        <f t="shared" si="15"/>
        <v>6670</v>
      </c>
      <c r="AB106" s="330">
        <f t="shared" si="16"/>
        <v>6095</v>
      </c>
      <c r="AC106" s="330">
        <f t="shared" si="16"/>
        <v>5290</v>
      </c>
      <c r="AD106" s="289">
        <f t="shared" si="16"/>
        <v>4485</v>
      </c>
    </row>
    <row r="107" spans="1:30" x14ac:dyDescent="0.25">
      <c r="A107" s="25">
        <v>3205</v>
      </c>
      <c r="B107" s="329" t="s">
        <v>40</v>
      </c>
      <c r="C107" s="104"/>
      <c r="D107" s="104"/>
      <c r="E107" s="45">
        <v>25</v>
      </c>
      <c r="F107" s="45">
        <v>25</v>
      </c>
      <c r="G107" s="45">
        <v>25</v>
      </c>
      <c r="H107" s="45">
        <v>25</v>
      </c>
      <c r="I107" s="45">
        <v>25</v>
      </c>
      <c r="J107" s="45">
        <v>25</v>
      </c>
      <c r="K107" s="331"/>
      <c r="L107" s="75"/>
      <c r="M107" s="75">
        <v>547</v>
      </c>
      <c r="N107" s="75">
        <v>547</v>
      </c>
      <c r="O107" s="77">
        <v>129</v>
      </c>
      <c r="P107" s="77">
        <v>387</v>
      </c>
      <c r="Q107" s="76">
        <v>516</v>
      </c>
      <c r="R107" s="76">
        <v>468</v>
      </c>
      <c r="S107" s="75">
        <v>405</v>
      </c>
      <c r="T107" s="75">
        <v>349</v>
      </c>
      <c r="U107" s="331"/>
      <c r="V107" s="330">
        <f t="shared" si="12"/>
        <v>0</v>
      </c>
      <c r="W107" s="330">
        <f t="shared" si="12"/>
        <v>13675</v>
      </c>
      <c r="X107" s="330">
        <f t="shared" si="13"/>
        <v>13675</v>
      </c>
      <c r="Y107" s="330">
        <f t="shared" si="14"/>
        <v>3225</v>
      </c>
      <c r="Z107" s="330">
        <f t="shared" si="14"/>
        <v>9675</v>
      </c>
      <c r="AA107" s="330">
        <f t="shared" si="15"/>
        <v>12900</v>
      </c>
      <c r="AB107" s="330">
        <f t="shared" si="16"/>
        <v>11700</v>
      </c>
      <c r="AC107" s="330">
        <f t="shared" si="16"/>
        <v>10125</v>
      </c>
      <c r="AD107" s="289">
        <f t="shared" si="16"/>
        <v>8725</v>
      </c>
    </row>
    <row r="108" spans="1:30" x14ac:dyDescent="0.25">
      <c r="A108" s="25">
        <v>3801</v>
      </c>
      <c r="B108" s="329" t="s">
        <v>41</v>
      </c>
      <c r="C108" s="104"/>
      <c r="D108" s="104"/>
      <c r="E108" s="45">
        <v>425</v>
      </c>
      <c r="F108" s="45">
        <v>425</v>
      </c>
      <c r="G108" s="45">
        <v>425</v>
      </c>
      <c r="H108" s="45">
        <v>425</v>
      </c>
      <c r="I108" s="45">
        <v>425</v>
      </c>
      <c r="J108" s="45">
        <v>425</v>
      </c>
      <c r="K108" s="331"/>
      <c r="L108" s="75"/>
      <c r="M108" s="75">
        <v>8391</v>
      </c>
      <c r="N108" s="75">
        <v>8391</v>
      </c>
      <c r="O108" s="77">
        <v>2128</v>
      </c>
      <c r="P108" s="77">
        <v>6382</v>
      </c>
      <c r="Q108" s="76">
        <v>8510</v>
      </c>
      <c r="R108" s="76">
        <v>8573</v>
      </c>
      <c r="S108" s="75">
        <v>9045</v>
      </c>
      <c r="T108" s="75">
        <v>9497</v>
      </c>
      <c r="U108" s="331"/>
      <c r="V108" s="330">
        <f t="shared" si="12"/>
        <v>0</v>
      </c>
      <c r="W108" s="330">
        <f t="shared" si="12"/>
        <v>3566175</v>
      </c>
      <c r="X108" s="330">
        <f t="shared" si="13"/>
        <v>3566175</v>
      </c>
      <c r="Y108" s="330">
        <f t="shared" si="14"/>
        <v>904400</v>
      </c>
      <c r="Z108" s="330">
        <f t="shared" si="14"/>
        <v>2712350</v>
      </c>
      <c r="AA108" s="330">
        <f t="shared" si="15"/>
        <v>3616750</v>
      </c>
      <c r="AB108" s="330">
        <f t="shared" si="16"/>
        <v>3643525</v>
      </c>
      <c r="AC108" s="330">
        <f t="shared" si="16"/>
        <v>3844125</v>
      </c>
      <c r="AD108" s="289">
        <f t="shared" si="16"/>
        <v>4036225</v>
      </c>
    </row>
    <row r="109" spans="1:30" x14ac:dyDescent="0.25">
      <c r="A109" s="26">
        <v>3809</v>
      </c>
      <c r="B109" s="329" t="s">
        <v>42</v>
      </c>
      <c r="C109" s="104"/>
      <c r="D109" s="104"/>
      <c r="E109" s="45">
        <v>210</v>
      </c>
      <c r="F109" s="45">
        <v>210</v>
      </c>
      <c r="G109" s="45">
        <v>210</v>
      </c>
      <c r="H109" s="45">
        <v>210</v>
      </c>
      <c r="I109" s="45">
        <v>210</v>
      </c>
      <c r="J109" s="45">
        <v>210</v>
      </c>
      <c r="K109" s="331"/>
      <c r="L109" s="75"/>
      <c r="M109" s="75">
        <v>6</v>
      </c>
      <c r="N109" s="75">
        <v>6</v>
      </c>
      <c r="O109" s="77">
        <v>2</v>
      </c>
      <c r="P109" s="77">
        <v>4</v>
      </c>
      <c r="Q109" s="76">
        <v>6</v>
      </c>
      <c r="R109" s="76">
        <v>6</v>
      </c>
      <c r="S109" s="75">
        <v>6</v>
      </c>
      <c r="T109" s="75">
        <v>6</v>
      </c>
      <c r="U109" s="331"/>
      <c r="V109" s="330">
        <f t="shared" si="12"/>
        <v>0</v>
      </c>
      <c r="W109" s="330">
        <f t="shared" si="12"/>
        <v>1260</v>
      </c>
      <c r="X109" s="330">
        <f t="shared" si="13"/>
        <v>1260</v>
      </c>
      <c r="Y109" s="330">
        <f t="shared" si="14"/>
        <v>420</v>
      </c>
      <c r="Z109" s="330">
        <f t="shared" si="14"/>
        <v>840</v>
      </c>
      <c r="AA109" s="330">
        <f t="shared" si="15"/>
        <v>1260</v>
      </c>
      <c r="AB109" s="330">
        <f t="shared" si="16"/>
        <v>1260</v>
      </c>
      <c r="AC109" s="330">
        <f t="shared" si="16"/>
        <v>1260</v>
      </c>
      <c r="AD109" s="289">
        <f t="shared" si="16"/>
        <v>1260</v>
      </c>
    </row>
    <row r="110" spans="1:30" x14ac:dyDescent="0.25">
      <c r="A110" s="26">
        <v>3810</v>
      </c>
      <c r="B110" s="329" t="s">
        <v>43</v>
      </c>
      <c r="C110" s="104"/>
      <c r="D110" s="104"/>
      <c r="E110" s="45">
        <v>210</v>
      </c>
      <c r="F110" s="45">
        <v>210</v>
      </c>
      <c r="G110" s="45">
        <v>210</v>
      </c>
      <c r="H110" s="45">
        <v>210</v>
      </c>
      <c r="I110" s="45">
        <v>210</v>
      </c>
      <c r="J110" s="45">
        <v>210</v>
      </c>
      <c r="K110" s="331"/>
      <c r="L110" s="75"/>
      <c r="M110" s="75">
        <v>0</v>
      </c>
      <c r="N110" s="75">
        <v>0</v>
      </c>
      <c r="O110" s="77">
        <v>0</v>
      </c>
      <c r="P110" s="77">
        <v>0</v>
      </c>
      <c r="Q110" s="76">
        <v>0</v>
      </c>
      <c r="R110" s="76">
        <v>0</v>
      </c>
      <c r="S110" s="75">
        <v>0</v>
      </c>
      <c r="T110" s="75">
        <v>0</v>
      </c>
      <c r="U110" s="331"/>
      <c r="V110" s="330">
        <f t="shared" si="12"/>
        <v>0</v>
      </c>
      <c r="W110" s="330">
        <f t="shared" si="12"/>
        <v>0</v>
      </c>
      <c r="X110" s="330">
        <f t="shared" si="13"/>
        <v>0</v>
      </c>
      <c r="Y110" s="330">
        <f t="shared" si="14"/>
        <v>0</v>
      </c>
      <c r="Z110" s="330">
        <f t="shared" si="14"/>
        <v>0</v>
      </c>
      <c r="AA110" s="330">
        <f t="shared" si="15"/>
        <v>0</v>
      </c>
      <c r="AB110" s="330">
        <f t="shared" si="16"/>
        <v>0</v>
      </c>
      <c r="AC110" s="330">
        <f t="shared" si="16"/>
        <v>0</v>
      </c>
      <c r="AD110" s="289">
        <f t="shared" si="16"/>
        <v>0</v>
      </c>
    </row>
    <row r="111" spans="1:30" x14ac:dyDescent="0.25">
      <c r="A111" s="26">
        <v>3821</v>
      </c>
      <c r="B111" s="329" t="s">
        <v>44</v>
      </c>
      <c r="C111" s="104"/>
      <c r="D111" s="104"/>
      <c r="E111" s="45">
        <v>115</v>
      </c>
      <c r="F111" s="45">
        <v>115</v>
      </c>
      <c r="G111" s="45">
        <v>115</v>
      </c>
      <c r="H111" s="45">
        <v>115</v>
      </c>
      <c r="I111" s="45">
        <v>115</v>
      </c>
      <c r="J111" s="45">
        <v>115</v>
      </c>
      <c r="K111" s="331"/>
      <c r="L111" s="75"/>
      <c r="M111" s="75">
        <v>25</v>
      </c>
      <c r="N111" s="75">
        <v>25</v>
      </c>
      <c r="O111" s="77">
        <v>6</v>
      </c>
      <c r="P111" s="77">
        <v>19</v>
      </c>
      <c r="Q111" s="76">
        <v>25</v>
      </c>
      <c r="R111" s="76">
        <v>25</v>
      </c>
      <c r="S111" s="75">
        <v>27</v>
      </c>
      <c r="T111" s="75">
        <v>28</v>
      </c>
      <c r="U111" s="331"/>
      <c r="V111" s="330">
        <f t="shared" si="12"/>
        <v>0</v>
      </c>
      <c r="W111" s="330">
        <f t="shared" si="12"/>
        <v>2875</v>
      </c>
      <c r="X111" s="330">
        <f t="shared" si="13"/>
        <v>2875</v>
      </c>
      <c r="Y111" s="330">
        <f t="shared" si="14"/>
        <v>690</v>
      </c>
      <c r="Z111" s="330">
        <f t="shared" si="14"/>
        <v>2185</v>
      </c>
      <c r="AA111" s="330">
        <f t="shared" si="15"/>
        <v>2875</v>
      </c>
      <c r="AB111" s="330">
        <f t="shared" si="16"/>
        <v>2875</v>
      </c>
      <c r="AC111" s="330">
        <f t="shared" si="16"/>
        <v>3105</v>
      </c>
      <c r="AD111" s="289">
        <f t="shared" si="16"/>
        <v>3220</v>
      </c>
    </row>
    <row r="112" spans="1:30" x14ac:dyDescent="0.25">
      <c r="A112" s="26">
        <v>3822</v>
      </c>
      <c r="B112" s="329" t="s">
        <v>45</v>
      </c>
      <c r="C112" s="104"/>
      <c r="D112" s="104"/>
      <c r="E112" s="45">
        <v>25</v>
      </c>
      <c r="F112" s="45">
        <v>25</v>
      </c>
      <c r="G112" s="45">
        <v>25</v>
      </c>
      <c r="H112" s="45">
        <v>25</v>
      </c>
      <c r="I112" s="45">
        <v>25</v>
      </c>
      <c r="J112" s="45">
        <v>25</v>
      </c>
      <c r="K112" s="331"/>
      <c r="L112" s="75"/>
      <c r="M112" s="75">
        <v>140</v>
      </c>
      <c r="N112" s="75">
        <v>140</v>
      </c>
      <c r="O112" s="77">
        <v>35</v>
      </c>
      <c r="P112" s="77">
        <v>105</v>
      </c>
      <c r="Q112" s="76">
        <v>140</v>
      </c>
      <c r="R112" s="76">
        <v>140</v>
      </c>
      <c r="S112" s="75">
        <v>148</v>
      </c>
      <c r="T112" s="75">
        <v>155</v>
      </c>
      <c r="U112" s="331"/>
      <c r="V112" s="330">
        <f t="shared" si="12"/>
        <v>0</v>
      </c>
      <c r="W112" s="330">
        <f t="shared" si="12"/>
        <v>3500</v>
      </c>
      <c r="X112" s="330">
        <f t="shared" si="13"/>
        <v>3500</v>
      </c>
      <c r="Y112" s="330">
        <f t="shared" si="14"/>
        <v>875</v>
      </c>
      <c r="Z112" s="330">
        <f t="shared" si="14"/>
        <v>2625</v>
      </c>
      <c r="AA112" s="330">
        <f t="shared" si="15"/>
        <v>3500</v>
      </c>
      <c r="AB112" s="330">
        <f t="shared" si="16"/>
        <v>3500</v>
      </c>
      <c r="AC112" s="330">
        <f t="shared" si="16"/>
        <v>3700</v>
      </c>
      <c r="AD112" s="289">
        <f t="shared" si="16"/>
        <v>3875</v>
      </c>
    </row>
    <row r="113" spans="1:30" x14ac:dyDescent="0.25">
      <c r="A113" s="26">
        <v>3817</v>
      </c>
      <c r="B113" s="329" t="s">
        <v>183</v>
      </c>
      <c r="C113" s="104"/>
      <c r="D113" s="104"/>
      <c r="E113" s="45">
        <v>1000</v>
      </c>
      <c r="F113" s="45">
        <v>1000</v>
      </c>
      <c r="G113" s="45">
        <v>1000</v>
      </c>
      <c r="H113" s="45">
        <v>1000</v>
      </c>
      <c r="I113" s="45">
        <v>1000</v>
      </c>
      <c r="J113" s="45">
        <v>1000</v>
      </c>
      <c r="K113" s="331"/>
      <c r="L113" s="75"/>
      <c r="M113" s="75">
        <v>930</v>
      </c>
      <c r="N113" s="75">
        <v>930</v>
      </c>
      <c r="O113" s="77">
        <v>233</v>
      </c>
      <c r="P113" s="77">
        <v>697</v>
      </c>
      <c r="Q113" s="76">
        <v>930</v>
      </c>
      <c r="R113" s="76">
        <v>0</v>
      </c>
      <c r="S113" s="75">
        <v>0</v>
      </c>
      <c r="T113" s="75">
        <v>0</v>
      </c>
      <c r="U113" s="331"/>
      <c r="V113" s="330">
        <f t="shared" si="12"/>
        <v>0</v>
      </c>
      <c r="W113" s="330">
        <f t="shared" si="12"/>
        <v>930000</v>
      </c>
      <c r="X113" s="330">
        <f t="shared" si="13"/>
        <v>930000</v>
      </c>
      <c r="Y113" s="330">
        <f t="shared" si="14"/>
        <v>233000</v>
      </c>
      <c r="Z113" s="330">
        <f t="shared" si="14"/>
        <v>697000</v>
      </c>
      <c r="AA113" s="330">
        <f t="shared" si="15"/>
        <v>930000</v>
      </c>
      <c r="AB113" s="330">
        <f t="shared" si="16"/>
        <v>0</v>
      </c>
      <c r="AC113" s="330">
        <f t="shared" si="16"/>
        <v>0</v>
      </c>
      <c r="AD113" s="289">
        <f t="shared" si="16"/>
        <v>0</v>
      </c>
    </row>
    <row r="114" spans="1:30" x14ac:dyDescent="0.25">
      <c r="A114" s="46" t="s">
        <v>192</v>
      </c>
      <c r="B114" s="332" t="s">
        <v>326</v>
      </c>
      <c r="C114" s="104"/>
      <c r="D114" s="104"/>
      <c r="E114" s="103">
        <v>425</v>
      </c>
      <c r="F114" s="103">
        <v>425</v>
      </c>
      <c r="G114" s="103">
        <v>425</v>
      </c>
      <c r="H114" s="103">
        <v>425</v>
      </c>
      <c r="I114" s="103">
        <v>425</v>
      </c>
      <c r="J114" s="103">
        <v>425</v>
      </c>
      <c r="K114" s="331"/>
      <c r="L114" s="75"/>
      <c r="M114" s="75">
        <v>16</v>
      </c>
      <c r="N114" s="75">
        <v>16</v>
      </c>
      <c r="O114" s="77">
        <v>10</v>
      </c>
      <c r="P114" s="77">
        <v>29</v>
      </c>
      <c r="Q114" s="76">
        <v>39</v>
      </c>
      <c r="R114" s="76">
        <v>39</v>
      </c>
      <c r="S114" s="75">
        <v>39</v>
      </c>
      <c r="T114" s="75">
        <v>39</v>
      </c>
      <c r="U114" s="331"/>
      <c r="V114" s="330">
        <f t="shared" si="12"/>
        <v>0</v>
      </c>
      <c r="W114" s="330">
        <f t="shared" si="12"/>
        <v>6800</v>
      </c>
      <c r="X114" s="330">
        <f t="shared" si="13"/>
        <v>6800</v>
      </c>
      <c r="Y114" s="330">
        <f t="shared" si="14"/>
        <v>4250</v>
      </c>
      <c r="Z114" s="330">
        <f t="shared" si="14"/>
        <v>12325</v>
      </c>
      <c r="AA114" s="330">
        <f t="shared" si="15"/>
        <v>16575</v>
      </c>
      <c r="AB114" s="330">
        <f t="shared" si="16"/>
        <v>16575</v>
      </c>
      <c r="AC114" s="330">
        <f t="shared" si="16"/>
        <v>16575</v>
      </c>
      <c r="AD114" s="289">
        <f t="shared" si="16"/>
        <v>16575</v>
      </c>
    </row>
    <row r="115" spans="1:30" x14ac:dyDescent="0.25">
      <c r="A115" s="46" t="s">
        <v>192</v>
      </c>
      <c r="B115" s="332" t="s">
        <v>327</v>
      </c>
      <c r="C115" s="104"/>
      <c r="D115" s="104"/>
      <c r="E115" s="103">
        <v>750</v>
      </c>
      <c r="F115" s="103">
        <v>750</v>
      </c>
      <c r="G115" s="103">
        <v>750</v>
      </c>
      <c r="H115" s="103">
        <v>750</v>
      </c>
      <c r="I115" s="103">
        <v>750</v>
      </c>
      <c r="J115" s="103">
        <v>750</v>
      </c>
      <c r="K115" s="331"/>
      <c r="L115" s="75"/>
      <c r="M115" s="75">
        <v>0</v>
      </c>
      <c r="N115" s="75">
        <v>0</v>
      </c>
      <c r="O115" s="77">
        <v>0</v>
      </c>
      <c r="P115" s="77">
        <v>0</v>
      </c>
      <c r="Q115" s="76">
        <v>0</v>
      </c>
      <c r="R115" s="76">
        <v>0</v>
      </c>
      <c r="S115" s="75">
        <v>0</v>
      </c>
      <c r="T115" s="75">
        <v>0</v>
      </c>
      <c r="U115" s="331"/>
      <c r="V115" s="330">
        <f t="shared" si="12"/>
        <v>0</v>
      </c>
      <c r="W115" s="330">
        <f t="shared" si="12"/>
        <v>0</v>
      </c>
      <c r="X115" s="330">
        <f t="shared" si="13"/>
        <v>0</v>
      </c>
      <c r="Y115" s="330">
        <f t="shared" si="14"/>
        <v>0</v>
      </c>
      <c r="Z115" s="330">
        <f t="shared" si="14"/>
        <v>0</v>
      </c>
      <c r="AA115" s="330">
        <f t="shared" si="15"/>
        <v>0</v>
      </c>
      <c r="AB115" s="330">
        <f t="shared" si="16"/>
        <v>0</v>
      </c>
      <c r="AC115" s="330">
        <f t="shared" si="16"/>
        <v>0</v>
      </c>
      <c r="AD115" s="289">
        <f t="shared" si="16"/>
        <v>0</v>
      </c>
    </row>
    <row r="116" spans="1:30" x14ac:dyDescent="0.25">
      <c r="A116" s="27" t="s">
        <v>0</v>
      </c>
      <c r="B116" s="332"/>
      <c r="C116" s="104"/>
      <c r="D116" s="104"/>
      <c r="E116" s="104"/>
      <c r="F116" s="104"/>
      <c r="G116" s="104"/>
      <c r="H116" s="104"/>
      <c r="I116" s="104"/>
      <c r="J116" s="104"/>
      <c r="K116" s="331"/>
      <c r="L116" s="75"/>
      <c r="M116" s="75"/>
      <c r="N116" s="75"/>
      <c r="O116" s="77"/>
      <c r="P116" s="77"/>
      <c r="Q116" s="76"/>
      <c r="R116" s="76"/>
      <c r="S116" s="75"/>
      <c r="T116" s="75"/>
      <c r="U116" s="331"/>
      <c r="V116" s="333">
        <f>SUM(V81:V115)</f>
        <v>0</v>
      </c>
      <c r="W116" s="333">
        <f t="shared" ref="W116:AC116" si="17">SUM(W81:W115)</f>
        <v>24721330</v>
      </c>
      <c r="X116" s="333">
        <f t="shared" si="17"/>
        <v>24721330</v>
      </c>
      <c r="Y116" s="333">
        <f t="shared" si="17"/>
        <v>6295480</v>
      </c>
      <c r="Z116" s="333">
        <f t="shared" si="17"/>
        <v>18882335</v>
      </c>
      <c r="AA116" s="333">
        <f t="shared" si="17"/>
        <v>25177815</v>
      </c>
      <c r="AB116" s="333">
        <f t="shared" si="17"/>
        <v>24900525</v>
      </c>
      <c r="AC116" s="333">
        <f t="shared" si="17"/>
        <v>25777745</v>
      </c>
      <c r="AD116" s="289">
        <f>SUM(AD81:AD115)</f>
        <v>26651035</v>
      </c>
    </row>
    <row r="117" spans="1:30" x14ac:dyDescent="0.25">
      <c r="A117" s="27" t="s">
        <v>48</v>
      </c>
      <c r="B117" s="332"/>
      <c r="C117" s="104"/>
      <c r="D117" s="104"/>
      <c r="E117" s="104"/>
      <c r="F117" s="104"/>
      <c r="G117" s="104"/>
      <c r="H117" s="104"/>
      <c r="I117" s="104"/>
      <c r="J117" s="104"/>
      <c r="K117" s="331"/>
      <c r="L117" s="75"/>
      <c r="M117" s="75"/>
      <c r="N117" s="75"/>
      <c r="O117" s="77"/>
      <c r="P117" s="77"/>
      <c r="Q117" s="76"/>
      <c r="R117" s="76"/>
      <c r="S117" s="76"/>
      <c r="T117" s="76"/>
      <c r="U117" s="331"/>
      <c r="V117" s="330">
        <f t="shared" ref="V117:AB117" si="18">V39+V78+V116</f>
        <v>402613194</v>
      </c>
      <c r="W117" s="330">
        <f t="shared" si="18"/>
        <v>340903600</v>
      </c>
      <c r="X117" s="330">
        <f t="shared" si="18"/>
        <v>743516794</v>
      </c>
      <c r="Y117" s="330">
        <f t="shared" si="18"/>
        <v>243633930</v>
      </c>
      <c r="Z117" s="330">
        <f t="shared" si="18"/>
        <v>730893215</v>
      </c>
      <c r="AA117" s="330">
        <f t="shared" si="18"/>
        <v>974527145</v>
      </c>
      <c r="AB117" s="330">
        <f t="shared" si="18"/>
        <v>960896625</v>
      </c>
      <c r="AC117" s="330">
        <f>AC39+AC78+AC116</f>
        <v>990565269.79285431</v>
      </c>
      <c r="AD117" s="289">
        <f>AD39+AD78+AD116</f>
        <v>1020069775</v>
      </c>
    </row>
    <row r="118" spans="1:30" x14ac:dyDescent="0.25">
      <c r="A118" s="31"/>
      <c r="B118" s="332"/>
      <c r="C118" s="104"/>
      <c r="D118" s="104"/>
      <c r="E118" s="104"/>
      <c r="F118" s="104"/>
      <c r="G118" s="104"/>
      <c r="H118" s="104"/>
      <c r="I118" s="104"/>
      <c r="J118" s="104"/>
      <c r="K118" s="331"/>
      <c r="L118" s="75"/>
      <c r="M118" s="75"/>
      <c r="N118" s="75"/>
      <c r="O118" s="77"/>
      <c r="P118" s="77"/>
      <c r="Q118" s="76"/>
      <c r="R118" s="76"/>
      <c r="S118" s="76"/>
      <c r="T118" s="76"/>
      <c r="U118" s="331"/>
      <c r="V118" s="288"/>
      <c r="W118" s="288"/>
      <c r="X118" s="288"/>
      <c r="Y118" s="288"/>
      <c r="Z118" s="288"/>
      <c r="AA118" s="288"/>
      <c r="AB118" s="288"/>
      <c r="AC118" s="330"/>
      <c r="AD118" s="289"/>
    </row>
    <row r="119" spans="1:30" x14ac:dyDescent="0.25">
      <c r="A119" s="27" t="s">
        <v>49</v>
      </c>
      <c r="B119" s="332"/>
      <c r="C119" s="104"/>
      <c r="D119" s="104"/>
      <c r="E119" s="104"/>
      <c r="F119" s="104"/>
      <c r="G119" s="104"/>
      <c r="H119" s="104"/>
      <c r="I119" s="104"/>
      <c r="J119" s="104"/>
      <c r="K119" s="331"/>
      <c r="L119" s="75"/>
      <c r="M119" s="75"/>
      <c r="N119" s="75"/>
      <c r="O119" s="77"/>
      <c r="P119" s="77"/>
      <c r="Q119" s="76"/>
      <c r="R119" s="76"/>
      <c r="S119" s="76"/>
      <c r="T119" s="76"/>
      <c r="U119" s="331"/>
      <c r="V119" s="288"/>
      <c r="W119" s="288"/>
      <c r="X119" s="288"/>
      <c r="Y119" s="288"/>
      <c r="Z119" s="288"/>
      <c r="AA119" s="288"/>
      <c r="AB119" s="288"/>
      <c r="AC119" s="330"/>
      <c r="AD119" s="289"/>
    </row>
    <row r="120" spans="1:30" x14ac:dyDescent="0.25">
      <c r="A120" s="25">
        <v>1501</v>
      </c>
      <c r="B120" s="329" t="s">
        <v>50</v>
      </c>
      <c r="C120" s="102">
        <v>1740</v>
      </c>
      <c r="D120" s="103">
        <v>1770</v>
      </c>
      <c r="E120" s="103">
        <v>1780</v>
      </c>
      <c r="F120" s="103">
        <v>1780</v>
      </c>
      <c r="G120" s="103">
        <v>0</v>
      </c>
      <c r="H120" s="103">
        <v>0</v>
      </c>
      <c r="I120" s="103">
        <v>0</v>
      </c>
      <c r="J120" s="103">
        <v>0</v>
      </c>
      <c r="K120" s="331"/>
      <c r="L120" s="75">
        <v>125506</v>
      </c>
      <c r="M120" s="75">
        <v>125506</v>
      </c>
      <c r="N120" s="75">
        <v>251012</v>
      </c>
      <c r="O120" s="77">
        <v>11390</v>
      </c>
      <c r="P120" s="77">
        <v>0</v>
      </c>
      <c r="Q120" s="76">
        <v>11390</v>
      </c>
      <c r="R120" s="75">
        <v>0</v>
      </c>
      <c r="S120" s="75">
        <v>0</v>
      </c>
      <c r="T120" s="75">
        <v>0</v>
      </c>
      <c r="U120" s="331"/>
      <c r="V120" s="330">
        <f t="shared" ref="V120:W124" si="19">D120*L120</f>
        <v>222145620</v>
      </c>
      <c r="W120" s="330">
        <f t="shared" si="19"/>
        <v>223400680</v>
      </c>
      <c r="X120" s="330">
        <f>SUM(V120:W120)</f>
        <v>445546300</v>
      </c>
      <c r="Y120" s="330">
        <f t="shared" ref="Y120:Z124" si="20">F120*O120</f>
        <v>20274200</v>
      </c>
      <c r="Z120" s="330">
        <f t="shared" si="20"/>
        <v>0</v>
      </c>
      <c r="AA120" s="330">
        <f>SUM(Y120:Z120)</f>
        <v>20274200</v>
      </c>
      <c r="AB120" s="330">
        <f t="shared" ref="AB120:AD124" si="21">H120*R120</f>
        <v>0</v>
      </c>
      <c r="AC120" s="330">
        <f t="shared" si="21"/>
        <v>0</v>
      </c>
      <c r="AD120" s="289">
        <f t="shared" si="21"/>
        <v>0</v>
      </c>
    </row>
    <row r="121" spans="1:30" x14ac:dyDescent="0.25">
      <c r="A121" s="25">
        <v>1502</v>
      </c>
      <c r="B121" s="329" t="s">
        <v>51</v>
      </c>
      <c r="C121" s="102">
        <v>990</v>
      </c>
      <c r="D121" s="103">
        <v>1010</v>
      </c>
      <c r="E121" s="103">
        <v>1020</v>
      </c>
      <c r="F121" s="103">
        <v>1020</v>
      </c>
      <c r="G121" s="103">
        <v>560</v>
      </c>
      <c r="H121" s="103">
        <v>560</v>
      </c>
      <c r="I121" s="103">
        <v>560</v>
      </c>
      <c r="J121" s="103">
        <v>560</v>
      </c>
      <c r="K121" s="331"/>
      <c r="L121" s="75">
        <v>6049</v>
      </c>
      <c r="M121" s="75">
        <v>6049</v>
      </c>
      <c r="N121" s="75">
        <v>12098</v>
      </c>
      <c r="O121" s="77">
        <v>514</v>
      </c>
      <c r="P121" s="77">
        <v>11825</v>
      </c>
      <c r="Q121" s="76">
        <v>12339</v>
      </c>
      <c r="R121" s="76">
        <v>12586</v>
      </c>
      <c r="S121" s="76">
        <v>12838</v>
      </c>
      <c r="T121" s="76">
        <v>13094</v>
      </c>
      <c r="U121" s="331"/>
      <c r="V121" s="330">
        <f t="shared" si="19"/>
        <v>6109490</v>
      </c>
      <c r="W121" s="330">
        <f t="shared" si="19"/>
        <v>6169980</v>
      </c>
      <c r="X121" s="330">
        <f>SUM(V121:W121)</f>
        <v>12279470</v>
      </c>
      <c r="Y121" s="330">
        <f t="shared" si="20"/>
        <v>524280</v>
      </c>
      <c r="Z121" s="330">
        <f t="shared" si="20"/>
        <v>6622000</v>
      </c>
      <c r="AA121" s="330">
        <f>SUM(Y121:Z121)</f>
        <v>7146280</v>
      </c>
      <c r="AB121" s="330">
        <f t="shared" si="21"/>
        <v>7048160</v>
      </c>
      <c r="AC121" s="330">
        <f t="shared" si="21"/>
        <v>7189280</v>
      </c>
      <c r="AD121" s="289">
        <f t="shared" si="21"/>
        <v>7332640</v>
      </c>
    </row>
    <row r="122" spans="1:30" x14ac:dyDescent="0.25">
      <c r="A122" s="25">
        <v>1503</v>
      </c>
      <c r="B122" s="329" t="s">
        <v>52</v>
      </c>
      <c r="C122" s="102">
        <v>1370</v>
      </c>
      <c r="D122" s="103">
        <v>1400</v>
      </c>
      <c r="E122" s="103">
        <v>1400</v>
      </c>
      <c r="F122" s="103">
        <v>1400</v>
      </c>
      <c r="G122" s="103">
        <v>760</v>
      </c>
      <c r="H122" s="103">
        <v>760</v>
      </c>
      <c r="I122" s="103">
        <v>760</v>
      </c>
      <c r="J122" s="103">
        <v>760</v>
      </c>
      <c r="K122" s="331"/>
      <c r="L122" s="75">
        <v>279</v>
      </c>
      <c r="M122" s="75">
        <v>279</v>
      </c>
      <c r="N122" s="75">
        <v>558</v>
      </c>
      <c r="O122" s="77">
        <v>24</v>
      </c>
      <c r="P122" s="77">
        <v>544</v>
      </c>
      <c r="Q122" s="76">
        <v>568</v>
      </c>
      <c r="R122" s="76">
        <v>580</v>
      </c>
      <c r="S122" s="76">
        <v>591</v>
      </c>
      <c r="T122" s="76">
        <v>603</v>
      </c>
      <c r="U122" s="331"/>
      <c r="V122" s="330">
        <f t="shared" si="19"/>
        <v>390600</v>
      </c>
      <c r="W122" s="330">
        <f t="shared" si="19"/>
        <v>390600</v>
      </c>
      <c r="X122" s="330">
        <f>SUM(V122:W122)</f>
        <v>781200</v>
      </c>
      <c r="Y122" s="330">
        <f t="shared" si="20"/>
        <v>33600</v>
      </c>
      <c r="Z122" s="330">
        <f t="shared" si="20"/>
        <v>413440</v>
      </c>
      <c r="AA122" s="330">
        <f>SUM(Y122:Z122)</f>
        <v>447040</v>
      </c>
      <c r="AB122" s="330">
        <f t="shared" si="21"/>
        <v>440800</v>
      </c>
      <c r="AC122" s="330">
        <f t="shared" si="21"/>
        <v>449160</v>
      </c>
      <c r="AD122" s="289">
        <f t="shared" si="21"/>
        <v>458280</v>
      </c>
    </row>
    <row r="123" spans="1:30" x14ac:dyDescent="0.25">
      <c r="A123" s="25">
        <v>1511</v>
      </c>
      <c r="B123" s="329" t="s">
        <v>53</v>
      </c>
      <c r="C123" s="102">
        <v>1740</v>
      </c>
      <c r="D123" s="103">
        <v>1770</v>
      </c>
      <c r="E123" s="103">
        <v>1780</v>
      </c>
      <c r="F123" s="103">
        <v>1780</v>
      </c>
      <c r="G123" s="103">
        <v>960</v>
      </c>
      <c r="H123" s="103">
        <v>960</v>
      </c>
      <c r="I123" s="103">
        <v>960</v>
      </c>
      <c r="J123" s="103">
        <v>960</v>
      </c>
      <c r="K123" s="331"/>
      <c r="L123" s="75">
        <v>289</v>
      </c>
      <c r="M123" s="75">
        <v>289</v>
      </c>
      <c r="N123" s="75">
        <v>578</v>
      </c>
      <c r="O123" s="77">
        <v>25</v>
      </c>
      <c r="P123" s="77">
        <v>565</v>
      </c>
      <c r="Q123" s="76">
        <v>590</v>
      </c>
      <c r="R123" s="76">
        <v>602</v>
      </c>
      <c r="S123" s="76">
        <v>614</v>
      </c>
      <c r="T123" s="76">
        <v>626</v>
      </c>
      <c r="U123" s="331"/>
      <c r="V123" s="330">
        <f t="shared" si="19"/>
        <v>511530</v>
      </c>
      <c r="W123" s="330">
        <f t="shared" si="19"/>
        <v>514420</v>
      </c>
      <c r="X123" s="330">
        <f>SUM(V123:W123)</f>
        <v>1025950</v>
      </c>
      <c r="Y123" s="330">
        <f t="shared" si="20"/>
        <v>44500</v>
      </c>
      <c r="Z123" s="330">
        <f t="shared" si="20"/>
        <v>542400</v>
      </c>
      <c r="AA123" s="330">
        <f>SUM(Y123:Z123)</f>
        <v>586900</v>
      </c>
      <c r="AB123" s="330">
        <f t="shared" si="21"/>
        <v>577920</v>
      </c>
      <c r="AC123" s="330">
        <f t="shared" si="21"/>
        <v>589440</v>
      </c>
      <c r="AD123" s="289">
        <f t="shared" si="21"/>
        <v>600960</v>
      </c>
    </row>
    <row r="124" spans="1:30" x14ac:dyDescent="0.25">
      <c r="A124" s="26" t="s">
        <v>192</v>
      </c>
      <c r="B124" s="329" t="s">
        <v>267</v>
      </c>
      <c r="C124" s="103"/>
      <c r="D124" s="103"/>
      <c r="E124" s="103"/>
      <c r="F124" s="103"/>
      <c r="G124" s="103">
        <v>960</v>
      </c>
      <c r="H124" s="103">
        <v>960</v>
      </c>
      <c r="I124" s="103">
        <v>960</v>
      </c>
      <c r="J124" s="103">
        <v>960</v>
      </c>
      <c r="K124" s="331"/>
      <c r="L124" s="75">
        <v>0</v>
      </c>
      <c r="M124" s="75">
        <v>0</v>
      </c>
      <c r="N124" s="75">
        <v>0</v>
      </c>
      <c r="O124" s="77">
        <v>0</v>
      </c>
      <c r="P124" s="77">
        <v>261960</v>
      </c>
      <c r="Q124" s="76">
        <v>261960</v>
      </c>
      <c r="R124" s="89">
        <v>280805</v>
      </c>
      <c r="S124" s="89">
        <v>251132</v>
      </c>
      <c r="T124" s="89">
        <v>252680</v>
      </c>
      <c r="U124" s="331"/>
      <c r="V124" s="330">
        <f t="shared" si="19"/>
        <v>0</v>
      </c>
      <c r="W124" s="330">
        <f t="shared" si="19"/>
        <v>0</v>
      </c>
      <c r="X124" s="330">
        <f>SUM(V124:W124)</f>
        <v>0</v>
      </c>
      <c r="Y124" s="330">
        <f t="shared" si="20"/>
        <v>0</v>
      </c>
      <c r="Z124" s="330">
        <f t="shared" si="20"/>
        <v>251481600</v>
      </c>
      <c r="AA124" s="330">
        <f>SUM(Y124:Z124)</f>
        <v>251481600</v>
      </c>
      <c r="AB124" s="330">
        <f t="shared" si="21"/>
        <v>269572800</v>
      </c>
      <c r="AC124" s="330">
        <f t="shared" si="21"/>
        <v>241086720</v>
      </c>
      <c r="AD124" s="289">
        <f t="shared" si="21"/>
        <v>242572800</v>
      </c>
    </row>
    <row r="125" spans="1:30" x14ac:dyDescent="0.25">
      <c r="A125" s="27" t="s">
        <v>49</v>
      </c>
      <c r="B125" s="332"/>
      <c r="C125" s="104"/>
      <c r="D125" s="104"/>
      <c r="E125" s="45"/>
      <c r="F125" s="45"/>
      <c r="G125" s="45"/>
      <c r="H125" s="45"/>
      <c r="I125" s="45"/>
      <c r="J125" s="45"/>
      <c r="K125" s="331"/>
      <c r="L125" s="75"/>
      <c r="M125" s="75"/>
      <c r="N125" s="75"/>
      <c r="O125" s="77"/>
      <c r="P125" s="77"/>
      <c r="Q125" s="76"/>
      <c r="R125" s="76"/>
      <c r="S125" s="76"/>
      <c r="T125" s="76"/>
      <c r="U125" s="331"/>
      <c r="V125" s="330">
        <f t="shared" ref="V125:AB125" si="22">SUM(V120:V124)</f>
        <v>229157240</v>
      </c>
      <c r="W125" s="330">
        <f t="shared" si="22"/>
        <v>230475680</v>
      </c>
      <c r="X125" s="330">
        <f t="shared" si="22"/>
        <v>459632920</v>
      </c>
      <c r="Y125" s="330">
        <f t="shared" si="22"/>
        <v>20876580</v>
      </c>
      <c r="Z125" s="330">
        <f t="shared" si="22"/>
        <v>259059440</v>
      </c>
      <c r="AA125" s="330">
        <f t="shared" si="22"/>
        <v>279936020</v>
      </c>
      <c r="AB125" s="330">
        <f t="shared" si="22"/>
        <v>277639680</v>
      </c>
      <c r="AC125" s="330">
        <f>SUM(AC120:AC124)</f>
        <v>249314600</v>
      </c>
      <c r="AD125" s="289">
        <f>SUM(AD120:AD124)</f>
        <v>250964680</v>
      </c>
    </row>
    <row r="126" spans="1:30" x14ac:dyDescent="0.25">
      <c r="A126" s="31"/>
      <c r="B126" s="332"/>
      <c r="C126" s="104"/>
      <c r="D126" s="104"/>
      <c r="E126" s="45"/>
      <c r="F126" s="45"/>
      <c r="G126" s="45"/>
      <c r="H126" s="45"/>
      <c r="I126" s="45"/>
      <c r="J126" s="45"/>
      <c r="K126" s="331"/>
      <c r="L126" s="75"/>
      <c r="M126" s="75"/>
      <c r="N126" s="75"/>
      <c r="O126" s="77"/>
      <c r="P126" s="77"/>
      <c r="Q126" s="76"/>
      <c r="R126" s="76"/>
      <c r="S126" s="76"/>
      <c r="T126" s="76"/>
      <c r="U126" s="331"/>
      <c r="V126" s="288"/>
      <c r="W126" s="288"/>
      <c r="X126" s="288"/>
      <c r="Y126" s="288"/>
      <c r="Z126" s="288"/>
      <c r="AA126" s="288"/>
      <c r="AB126" s="288"/>
      <c r="AC126" s="330"/>
      <c r="AD126" s="289"/>
    </row>
    <row r="127" spans="1:30" x14ac:dyDescent="0.25">
      <c r="A127" s="27" t="s">
        <v>54</v>
      </c>
      <c r="B127" s="332"/>
      <c r="C127" s="104"/>
      <c r="D127" s="104"/>
      <c r="E127" s="45"/>
      <c r="F127" s="45"/>
      <c r="G127" s="45"/>
      <c r="H127" s="45"/>
      <c r="I127" s="45"/>
      <c r="J127" s="45"/>
      <c r="K127" s="331"/>
      <c r="L127" s="75"/>
      <c r="M127" s="75"/>
      <c r="N127" s="75"/>
      <c r="O127" s="77"/>
      <c r="P127" s="77"/>
      <c r="Q127" s="76"/>
      <c r="R127" s="76"/>
      <c r="S127" s="76"/>
      <c r="T127" s="76"/>
      <c r="U127" s="331"/>
      <c r="V127" s="288"/>
      <c r="W127" s="288"/>
      <c r="X127" s="288"/>
      <c r="Y127" s="288"/>
      <c r="Z127" s="288"/>
      <c r="AA127" s="288"/>
      <c r="AB127" s="288"/>
      <c r="AC127" s="330"/>
      <c r="AD127" s="289"/>
    </row>
    <row r="128" spans="1:30" x14ac:dyDescent="0.25">
      <c r="A128" s="25">
        <v>2501</v>
      </c>
      <c r="B128" s="329" t="s">
        <v>50</v>
      </c>
      <c r="C128" s="104">
        <v>870</v>
      </c>
      <c r="D128" s="104">
        <v>885</v>
      </c>
      <c r="E128" s="45">
        <v>890</v>
      </c>
      <c r="F128" s="45">
        <v>890</v>
      </c>
      <c r="G128" s="45">
        <v>0</v>
      </c>
      <c r="H128" s="45">
        <v>0</v>
      </c>
      <c r="I128" s="45">
        <v>0</v>
      </c>
      <c r="J128" s="45">
        <v>0</v>
      </c>
      <c r="K128" s="331"/>
      <c r="L128" s="75">
        <v>20732</v>
      </c>
      <c r="M128" s="75">
        <v>20732</v>
      </c>
      <c r="N128" s="75">
        <v>41464</v>
      </c>
      <c r="O128" s="77">
        <v>1881</v>
      </c>
      <c r="P128" s="77">
        <v>0</v>
      </c>
      <c r="Q128" s="76">
        <v>1881</v>
      </c>
      <c r="R128" s="76">
        <v>0</v>
      </c>
      <c r="S128" s="76">
        <v>0</v>
      </c>
      <c r="T128" s="76">
        <v>0</v>
      </c>
      <c r="U128" s="331"/>
      <c r="V128" s="330">
        <f t="shared" ref="V128:W132" si="23">D128*L128</f>
        <v>18347820</v>
      </c>
      <c r="W128" s="330">
        <f t="shared" si="23"/>
        <v>18451480</v>
      </c>
      <c r="X128" s="330">
        <f>SUM(V128:W128)</f>
        <v>36799300</v>
      </c>
      <c r="Y128" s="330">
        <f t="shared" ref="Y128:Z132" si="24">F128*O128</f>
        <v>1674090</v>
      </c>
      <c r="Z128" s="330">
        <f t="shared" si="24"/>
        <v>0</v>
      </c>
      <c r="AA128" s="330">
        <f>SUM(Y128:Z128)</f>
        <v>1674090</v>
      </c>
      <c r="AB128" s="330">
        <f t="shared" ref="AB128:AD132" si="25">H128*R128</f>
        <v>0</v>
      </c>
      <c r="AC128" s="330">
        <f t="shared" si="25"/>
        <v>0</v>
      </c>
      <c r="AD128" s="289">
        <f t="shared" si="25"/>
        <v>0</v>
      </c>
    </row>
    <row r="129" spans="1:30" x14ac:dyDescent="0.25">
      <c r="A129" s="25">
        <v>2502</v>
      </c>
      <c r="B129" s="329" t="s">
        <v>51</v>
      </c>
      <c r="C129" s="104">
        <v>495</v>
      </c>
      <c r="D129" s="104">
        <v>505</v>
      </c>
      <c r="E129" s="45">
        <v>510</v>
      </c>
      <c r="F129" s="45">
        <v>510</v>
      </c>
      <c r="G129" s="45">
        <v>280</v>
      </c>
      <c r="H129" s="45">
        <v>280</v>
      </c>
      <c r="I129" s="45">
        <v>280</v>
      </c>
      <c r="J129" s="45">
        <v>280</v>
      </c>
      <c r="K129" s="331"/>
      <c r="L129" s="75">
        <v>3555</v>
      </c>
      <c r="M129" s="75">
        <v>3555</v>
      </c>
      <c r="N129" s="75">
        <v>7110</v>
      </c>
      <c r="O129" s="77">
        <v>302</v>
      </c>
      <c r="P129" s="77">
        <v>6951</v>
      </c>
      <c r="Q129" s="76">
        <v>7253</v>
      </c>
      <c r="R129" s="76">
        <v>7398</v>
      </c>
      <c r="S129" s="76">
        <v>7546</v>
      </c>
      <c r="T129" s="76">
        <v>7697</v>
      </c>
      <c r="U129" s="331"/>
      <c r="V129" s="330">
        <f t="shared" si="23"/>
        <v>1795275</v>
      </c>
      <c r="W129" s="330">
        <f t="shared" si="23"/>
        <v>1813050</v>
      </c>
      <c r="X129" s="330">
        <f>SUM(V129:W129)</f>
        <v>3608325</v>
      </c>
      <c r="Y129" s="330">
        <f t="shared" si="24"/>
        <v>154020</v>
      </c>
      <c r="Z129" s="330">
        <f t="shared" si="24"/>
        <v>1946280</v>
      </c>
      <c r="AA129" s="330">
        <f>SUM(Y129:Z129)</f>
        <v>2100300</v>
      </c>
      <c r="AB129" s="330">
        <f t="shared" si="25"/>
        <v>2071440</v>
      </c>
      <c r="AC129" s="330">
        <f t="shared" si="25"/>
        <v>2112880</v>
      </c>
      <c r="AD129" s="289">
        <f t="shared" si="25"/>
        <v>2155160</v>
      </c>
    </row>
    <row r="130" spans="1:30" x14ac:dyDescent="0.25">
      <c r="A130" s="25">
        <v>2503</v>
      </c>
      <c r="B130" s="329" t="s">
        <v>52</v>
      </c>
      <c r="C130" s="104">
        <v>685</v>
      </c>
      <c r="D130" s="104">
        <v>700</v>
      </c>
      <c r="E130" s="45">
        <v>700</v>
      </c>
      <c r="F130" s="45">
        <v>700</v>
      </c>
      <c r="G130" s="45">
        <v>380</v>
      </c>
      <c r="H130" s="45">
        <v>380</v>
      </c>
      <c r="I130" s="45">
        <v>380</v>
      </c>
      <c r="J130" s="45">
        <v>380</v>
      </c>
      <c r="K130" s="331"/>
      <c r="L130" s="75">
        <v>113</v>
      </c>
      <c r="M130" s="75">
        <v>113</v>
      </c>
      <c r="N130" s="75">
        <v>226</v>
      </c>
      <c r="O130" s="77">
        <v>10</v>
      </c>
      <c r="P130" s="77">
        <v>220</v>
      </c>
      <c r="Q130" s="76">
        <v>230</v>
      </c>
      <c r="R130" s="76">
        <v>235</v>
      </c>
      <c r="S130" s="76">
        <v>240</v>
      </c>
      <c r="T130" s="76">
        <v>245</v>
      </c>
      <c r="U130" s="331"/>
      <c r="V130" s="330">
        <f t="shared" si="23"/>
        <v>79100</v>
      </c>
      <c r="W130" s="330">
        <f t="shared" si="23"/>
        <v>79100</v>
      </c>
      <c r="X130" s="330">
        <f>SUM(V130:W130)</f>
        <v>158200</v>
      </c>
      <c r="Y130" s="330">
        <f t="shared" si="24"/>
        <v>7000</v>
      </c>
      <c r="Z130" s="330">
        <f t="shared" si="24"/>
        <v>83600</v>
      </c>
      <c r="AA130" s="330">
        <f>SUM(Y130:Z130)</f>
        <v>90600</v>
      </c>
      <c r="AB130" s="330">
        <f t="shared" si="25"/>
        <v>89300</v>
      </c>
      <c r="AC130" s="330">
        <f t="shared" si="25"/>
        <v>91200</v>
      </c>
      <c r="AD130" s="289">
        <f t="shared" si="25"/>
        <v>93100</v>
      </c>
    </row>
    <row r="131" spans="1:30" x14ac:dyDescent="0.25">
      <c r="A131" s="25">
        <v>2511</v>
      </c>
      <c r="B131" s="329" t="s">
        <v>53</v>
      </c>
      <c r="C131" s="104">
        <v>870</v>
      </c>
      <c r="D131" s="104">
        <v>885</v>
      </c>
      <c r="E131" s="45">
        <v>890</v>
      </c>
      <c r="F131" s="45">
        <v>890</v>
      </c>
      <c r="G131" s="45">
        <v>480</v>
      </c>
      <c r="H131" s="45">
        <v>480</v>
      </c>
      <c r="I131" s="45">
        <v>480</v>
      </c>
      <c r="J131" s="45">
        <v>480</v>
      </c>
      <c r="K131" s="331"/>
      <c r="L131" s="75">
        <v>75</v>
      </c>
      <c r="M131" s="75">
        <v>75</v>
      </c>
      <c r="N131" s="75">
        <v>150</v>
      </c>
      <c r="O131" s="77">
        <v>6</v>
      </c>
      <c r="P131" s="77">
        <v>148</v>
      </c>
      <c r="Q131" s="76">
        <v>154</v>
      </c>
      <c r="R131" s="76">
        <v>157</v>
      </c>
      <c r="S131" s="76">
        <v>160</v>
      </c>
      <c r="T131" s="76">
        <v>163</v>
      </c>
      <c r="U131" s="331"/>
      <c r="V131" s="330">
        <f t="shared" si="23"/>
        <v>66375</v>
      </c>
      <c r="W131" s="330">
        <f t="shared" si="23"/>
        <v>66750</v>
      </c>
      <c r="X131" s="330">
        <f>SUM(V131:W131)</f>
        <v>133125</v>
      </c>
      <c r="Y131" s="330">
        <f t="shared" si="24"/>
        <v>5340</v>
      </c>
      <c r="Z131" s="330">
        <f t="shared" si="24"/>
        <v>71040</v>
      </c>
      <c r="AA131" s="330">
        <f>SUM(Y131:Z131)</f>
        <v>76380</v>
      </c>
      <c r="AB131" s="330">
        <f t="shared" si="25"/>
        <v>75360</v>
      </c>
      <c r="AC131" s="330">
        <f t="shared" si="25"/>
        <v>76800</v>
      </c>
      <c r="AD131" s="289">
        <f t="shared" si="25"/>
        <v>78240</v>
      </c>
    </row>
    <row r="132" spans="1:30" x14ac:dyDescent="0.25">
      <c r="A132" s="26" t="s">
        <v>192</v>
      </c>
      <c r="B132" s="329" t="s">
        <v>267</v>
      </c>
      <c r="C132" s="45"/>
      <c r="D132" s="45"/>
      <c r="E132" s="45"/>
      <c r="F132" s="45"/>
      <c r="G132" s="45">
        <v>480</v>
      </c>
      <c r="H132" s="45">
        <v>480</v>
      </c>
      <c r="I132" s="45">
        <v>480</v>
      </c>
      <c r="J132" s="45">
        <v>480</v>
      </c>
      <c r="K132" s="331"/>
      <c r="L132" s="75">
        <v>0</v>
      </c>
      <c r="M132" s="75">
        <v>0</v>
      </c>
      <c r="N132" s="75">
        <v>0</v>
      </c>
      <c r="O132" s="77">
        <v>0</v>
      </c>
      <c r="P132" s="77">
        <v>43272</v>
      </c>
      <c r="Q132" s="76">
        <v>43272</v>
      </c>
      <c r="R132" s="76">
        <v>46385</v>
      </c>
      <c r="S132" s="76">
        <v>41483</v>
      </c>
      <c r="T132" s="76">
        <v>41739</v>
      </c>
      <c r="U132" s="331"/>
      <c r="V132" s="330">
        <f t="shared" si="23"/>
        <v>0</v>
      </c>
      <c r="W132" s="330">
        <f t="shared" si="23"/>
        <v>0</v>
      </c>
      <c r="X132" s="330">
        <f>SUM(V132:W132)</f>
        <v>0</v>
      </c>
      <c r="Y132" s="330">
        <f t="shared" si="24"/>
        <v>0</v>
      </c>
      <c r="Z132" s="330">
        <f t="shared" si="24"/>
        <v>20770560</v>
      </c>
      <c r="AA132" s="330">
        <f>SUM(Y132:Z132)</f>
        <v>20770560</v>
      </c>
      <c r="AB132" s="330">
        <f t="shared" si="25"/>
        <v>22264800</v>
      </c>
      <c r="AC132" s="330">
        <f t="shared" si="25"/>
        <v>19911840</v>
      </c>
      <c r="AD132" s="289">
        <f t="shared" si="25"/>
        <v>20034720</v>
      </c>
    </row>
    <row r="133" spans="1:30" x14ac:dyDescent="0.25">
      <c r="A133" s="27" t="s">
        <v>54</v>
      </c>
      <c r="B133" s="332"/>
      <c r="C133" s="104"/>
      <c r="D133" s="104"/>
      <c r="E133" s="45"/>
      <c r="F133" s="45"/>
      <c r="G133" s="45"/>
      <c r="H133" s="45"/>
      <c r="I133" s="45"/>
      <c r="J133" s="45"/>
      <c r="K133" s="331"/>
      <c r="L133" s="75"/>
      <c r="M133" s="75"/>
      <c r="N133" s="75"/>
      <c r="O133" s="77"/>
      <c r="P133" s="77"/>
      <c r="Q133" s="76"/>
      <c r="R133" s="76"/>
      <c r="S133" s="76"/>
      <c r="T133" s="76"/>
      <c r="U133" s="331"/>
      <c r="V133" s="330">
        <f t="shared" ref="V133:AB133" si="26">SUM(V128:V132)</f>
        <v>20288570</v>
      </c>
      <c r="W133" s="330">
        <f t="shared" si="26"/>
        <v>20410380</v>
      </c>
      <c r="X133" s="330">
        <f t="shared" si="26"/>
        <v>40698950</v>
      </c>
      <c r="Y133" s="330">
        <f t="shared" si="26"/>
        <v>1840450</v>
      </c>
      <c r="Z133" s="330">
        <f t="shared" si="26"/>
        <v>22871480</v>
      </c>
      <c r="AA133" s="330">
        <f t="shared" si="26"/>
        <v>24711930</v>
      </c>
      <c r="AB133" s="330">
        <f t="shared" si="26"/>
        <v>24500900</v>
      </c>
      <c r="AC133" s="330">
        <f>SUM(AC128:AC132)</f>
        <v>22192720</v>
      </c>
      <c r="AD133" s="289">
        <f>SUM(AD128:AD132)</f>
        <v>22361220</v>
      </c>
    </row>
    <row r="134" spans="1:30" x14ac:dyDescent="0.25">
      <c r="A134" s="27"/>
      <c r="B134" s="332"/>
      <c r="C134" s="104"/>
      <c r="D134" s="104"/>
      <c r="E134" s="45"/>
      <c r="F134" s="45"/>
      <c r="G134" s="45"/>
      <c r="H134" s="45"/>
      <c r="I134" s="45"/>
      <c r="J134" s="45"/>
      <c r="K134" s="331"/>
      <c r="L134" s="75"/>
      <c r="M134" s="75"/>
      <c r="N134" s="75"/>
      <c r="O134" s="77"/>
      <c r="P134" s="77"/>
      <c r="Q134" s="76"/>
      <c r="R134" s="76"/>
      <c r="S134" s="76"/>
      <c r="T134" s="76"/>
      <c r="U134" s="331"/>
      <c r="V134" s="288"/>
      <c r="W134" s="288"/>
      <c r="X134" s="288"/>
      <c r="Y134" s="288"/>
      <c r="Z134" s="288"/>
      <c r="AA134" s="288"/>
      <c r="AB134" s="333"/>
      <c r="AC134" s="330"/>
      <c r="AD134" s="340"/>
    </row>
    <row r="135" spans="1:30" x14ac:dyDescent="0.25">
      <c r="A135" s="27" t="s">
        <v>1</v>
      </c>
      <c r="B135" s="332"/>
      <c r="C135" s="104"/>
      <c r="D135" s="104"/>
      <c r="E135" s="45"/>
      <c r="F135" s="45"/>
      <c r="G135" s="45"/>
      <c r="H135" s="45"/>
      <c r="I135" s="45"/>
      <c r="J135" s="45"/>
      <c r="K135" s="331"/>
      <c r="L135" s="75"/>
      <c r="M135" s="75"/>
      <c r="N135" s="75"/>
      <c r="O135" s="77"/>
      <c r="P135" s="77"/>
      <c r="Q135" s="76"/>
      <c r="R135" s="76"/>
      <c r="S135" s="76"/>
      <c r="T135" s="76"/>
      <c r="U135" s="331"/>
      <c r="V135" s="288"/>
      <c r="W135" s="288"/>
      <c r="X135" s="288"/>
      <c r="Y135" s="288"/>
      <c r="Z135" s="288"/>
      <c r="AA135" s="288"/>
      <c r="AB135" s="333"/>
      <c r="AC135" s="330"/>
      <c r="AD135" s="340"/>
    </row>
    <row r="136" spans="1:30" x14ac:dyDescent="0.25">
      <c r="A136" s="25">
        <v>3501</v>
      </c>
      <c r="B136" s="329" t="s">
        <v>50</v>
      </c>
      <c r="C136" s="104"/>
      <c r="D136" s="104"/>
      <c r="E136" s="45">
        <v>445</v>
      </c>
      <c r="F136" s="45">
        <v>445</v>
      </c>
      <c r="G136" s="45">
        <v>0</v>
      </c>
      <c r="H136" s="45">
        <v>0</v>
      </c>
      <c r="I136" s="45">
        <v>0</v>
      </c>
      <c r="J136" s="45">
        <v>0</v>
      </c>
      <c r="K136" s="331"/>
      <c r="L136" s="75"/>
      <c r="M136" s="75">
        <v>18628</v>
      </c>
      <c r="N136" s="75">
        <v>18628</v>
      </c>
      <c r="O136" s="77">
        <v>845</v>
      </c>
      <c r="P136" s="77">
        <v>0</v>
      </c>
      <c r="Q136" s="76">
        <v>0</v>
      </c>
      <c r="R136" s="76">
        <v>0</v>
      </c>
      <c r="S136" s="76">
        <v>0</v>
      </c>
      <c r="T136" s="76">
        <v>0</v>
      </c>
      <c r="U136" s="331"/>
      <c r="V136" s="330">
        <f t="shared" ref="V136:W140" si="27">D136*L136</f>
        <v>0</v>
      </c>
      <c r="W136" s="330">
        <f t="shared" si="27"/>
        <v>8289460</v>
      </c>
      <c r="X136" s="330">
        <f>SUM(V136:W136)</f>
        <v>8289460</v>
      </c>
      <c r="Y136" s="330">
        <f t="shared" ref="Y136:Z140" si="28">F136*O136</f>
        <v>376025</v>
      </c>
      <c r="Z136" s="330">
        <f t="shared" si="28"/>
        <v>0</v>
      </c>
      <c r="AA136" s="330">
        <f>SUM(Y136:Z136)</f>
        <v>376025</v>
      </c>
      <c r="AB136" s="330">
        <f t="shared" ref="AB136:AD140" si="29">H136*R136</f>
        <v>0</v>
      </c>
      <c r="AC136" s="330">
        <f t="shared" si="29"/>
        <v>0</v>
      </c>
      <c r="AD136" s="289">
        <f t="shared" si="29"/>
        <v>0</v>
      </c>
    </row>
    <row r="137" spans="1:30" x14ac:dyDescent="0.25">
      <c r="A137" s="25">
        <v>3502</v>
      </c>
      <c r="B137" s="329" t="s">
        <v>51</v>
      </c>
      <c r="C137" s="104"/>
      <c r="D137" s="104"/>
      <c r="E137" s="45">
        <v>255</v>
      </c>
      <c r="F137" s="45">
        <v>255</v>
      </c>
      <c r="G137" s="45">
        <v>140</v>
      </c>
      <c r="H137" s="45">
        <v>140</v>
      </c>
      <c r="I137" s="45">
        <v>140</v>
      </c>
      <c r="J137" s="45">
        <v>140</v>
      </c>
      <c r="K137" s="331"/>
      <c r="L137" s="75"/>
      <c r="M137" s="75">
        <v>3195</v>
      </c>
      <c r="N137" s="75">
        <v>3195</v>
      </c>
      <c r="O137" s="77">
        <v>136</v>
      </c>
      <c r="P137" s="77">
        <v>3123</v>
      </c>
      <c r="Q137" s="76">
        <v>3259</v>
      </c>
      <c r="R137" s="76">
        <v>3324</v>
      </c>
      <c r="S137" s="76">
        <v>3390</v>
      </c>
      <c r="T137" s="76">
        <v>3458</v>
      </c>
      <c r="U137" s="331"/>
      <c r="V137" s="330">
        <f t="shared" si="27"/>
        <v>0</v>
      </c>
      <c r="W137" s="330">
        <f t="shared" si="27"/>
        <v>814725</v>
      </c>
      <c r="X137" s="330">
        <f>SUM(V137:W137)</f>
        <v>814725</v>
      </c>
      <c r="Y137" s="330">
        <f t="shared" si="28"/>
        <v>34680</v>
      </c>
      <c r="Z137" s="330">
        <f t="shared" si="28"/>
        <v>437220</v>
      </c>
      <c r="AA137" s="330">
        <f>SUM(Y137:Z137)</f>
        <v>471900</v>
      </c>
      <c r="AB137" s="330">
        <f t="shared" si="29"/>
        <v>465360</v>
      </c>
      <c r="AC137" s="330">
        <f t="shared" si="29"/>
        <v>474600</v>
      </c>
      <c r="AD137" s="289">
        <f t="shared" si="29"/>
        <v>484120</v>
      </c>
    </row>
    <row r="138" spans="1:30" x14ac:dyDescent="0.25">
      <c r="A138" s="25">
        <v>3503</v>
      </c>
      <c r="B138" s="329" t="s">
        <v>52</v>
      </c>
      <c r="C138" s="104"/>
      <c r="D138" s="104"/>
      <c r="E138" s="45">
        <v>350</v>
      </c>
      <c r="F138" s="45">
        <v>350</v>
      </c>
      <c r="G138" s="45">
        <v>190</v>
      </c>
      <c r="H138" s="45">
        <v>190</v>
      </c>
      <c r="I138" s="45">
        <v>190</v>
      </c>
      <c r="J138" s="45">
        <v>190</v>
      </c>
      <c r="K138" s="331"/>
      <c r="L138" s="75"/>
      <c r="M138" s="75">
        <v>102</v>
      </c>
      <c r="N138" s="75">
        <v>102</v>
      </c>
      <c r="O138" s="77">
        <v>4</v>
      </c>
      <c r="P138" s="77">
        <v>100</v>
      </c>
      <c r="Q138" s="76">
        <v>104</v>
      </c>
      <c r="R138" s="76">
        <v>106</v>
      </c>
      <c r="S138" s="76">
        <v>108</v>
      </c>
      <c r="T138" s="76">
        <v>110</v>
      </c>
      <c r="U138" s="331"/>
      <c r="V138" s="330">
        <f t="shared" si="27"/>
        <v>0</v>
      </c>
      <c r="W138" s="330">
        <f t="shared" si="27"/>
        <v>35700</v>
      </c>
      <c r="X138" s="330">
        <f>SUM(V138:W138)</f>
        <v>35700</v>
      </c>
      <c r="Y138" s="330">
        <f t="shared" si="28"/>
        <v>1400</v>
      </c>
      <c r="Z138" s="330">
        <f t="shared" si="28"/>
        <v>19000</v>
      </c>
      <c r="AA138" s="330">
        <f>SUM(Y138:Z138)</f>
        <v>20400</v>
      </c>
      <c r="AB138" s="330">
        <f t="shared" si="29"/>
        <v>20140</v>
      </c>
      <c r="AC138" s="330">
        <f t="shared" si="29"/>
        <v>20520</v>
      </c>
      <c r="AD138" s="289">
        <f t="shared" si="29"/>
        <v>20900</v>
      </c>
    </row>
    <row r="139" spans="1:30" x14ac:dyDescent="0.25">
      <c r="A139" s="25">
        <v>3511</v>
      </c>
      <c r="B139" s="329" t="s">
        <v>53</v>
      </c>
      <c r="C139" s="104"/>
      <c r="D139" s="104"/>
      <c r="E139" s="45">
        <v>445</v>
      </c>
      <c r="F139" s="45">
        <v>445</v>
      </c>
      <c r="G139" s="45">
        <v>240</v>
      </c>
      <c r="H139" s="45">
        <v>240</v>
      </c>
      <c r="I139" s="45">
        <v>240</v>
      </c>
      <c r="J139" s="45">
        <v>240</v>
      </c>
      <c r="K139" s="331"/>
      <c r="L139" s="75"/>
      <c r="M139" s="75">
        <v>68</v>
      </c>
      <c r="N139" s="75">
        <v>68</v>
      </c>
      <c r="O139" s="77">
        <v>3</v>
      </c>
      <c r="P139" s="77">
        <v>66</v>
      </c>
      <c r="Q139" s="76">
        <v>69</v>
      </c>
      <c r="R139" s="76">
        <v>71</v>
      </c>
      <c r="S139" s="76">
        <v>72</v>
      </c>
      <c r="T139" s="76">
        <v>73</v>
      </c>
      <c r="U139" s="331"/>
      <c r="V139" s="330">
        <f t="shared" si="27"/>
        <v>0</v>
      </c>
      <c r="W139" s="330">
        <f t="shared" si="27"/>
        <v>30260</v>
      </c>
      <c r="X139" s="330">
        <f>SUM(V139:W139)</f>
        <v>30260</v>
      </c>
      <c r="Y139" s="330">
        <f t="shared" si="28"/>
        <v>1335</v>
      </c>
      <c r="Z139" s="330">
        <f t="shared" si="28"/>
        <v>15840</v>
      </c>
      <c r="AA139" s="330">
        <f>SUM(Y139:Z139)</f>
        <v>17175</v>
      </c>
      <c r="AB139" s="330">
        <f t="shared" si="29"/>
        <v>17040</v>
      </c>
      <c r="AC139" s="330">
        <f t="shared" si="29"/>
        <v>17280</v>
      </c>
      <c r="AD139" s="289">
        <f t="shared" si="29"/>
        <v>17520</v>
      </c>
    </row>
    <row r="140" spans="1:30" x14ac:dyDescent="0.25">
      <c r="A140" s="26" t="s">
        <v>192</v>
      </c>
      <c r="B140" s="329" t="s">
        <v>267</v>
      </c>
      <c r="C140" s="45"/>
      <c r="D140" s="45"/>
      <c r="E140" s="45"/>
      <c r="F140" s="45"/>
      <c r="G140" s="45">
        <v>240</v>
      </c>
      <c r="H140" s="45">
        <v>240</v>
      </c>
      <c r="I140" s="45">
        <v>240</v>
      </c>
      <c r="J140" s="45">
        <v>240</v>
      </c>
      <c r="K140" s="331"/>
      <c r="L140" s="75"/>
      <c r="M140" s="75">
        <v>0</v>
      </c>
      <c r="N140" s="75">
        <v>0</v>
      </c>
      <c r="O140" s="77">
        <v>0</v>
      </c>
      <c r="P140" s="77">
        <v>19441</v>
      </c>
      <c r="Q140" s="76">
        <v>20286</v>
      </c>
      <c r="R140" s="76">
        <v>20839</v>
      </c>
      <c r="S140" s="76">
        <v>18637</v>
      </c>
      <c r="T140" s="76">
        <v>18752</v>
      </c>
      <c r="U140" s="331"/>
      <c r="V140" s="330">
        <f t="shared" si="27"/>
        <v>0</v>
      </c>
      <c r="W140" s="330">
        <f t="shared" si="27"/>
        <v>0</v>
      </c>
      <c r="X140" s="330">
        <f>SUM(V140:W140)</f>
        <v>0</v>
      </c>
      <c r="Y140" s="330">
        <f t="shared" si="28"/>
        <v>0</v>
      </c>
      <c r="Z140" s="330">
        <f t="shared" si="28"/>
        <v>4665840</v>
      </c>
      <c r="AA140" s="330">
        <f>SUM(Y140:Z140)</f>
        <v>4665840</v>
      </c>
      <c r="AB140" s="330">
        <f t="shared" si="29"/>
        <v>5001360</v>
      </c>
      <c r="AC140" s="330">
        <f t="shared" si="29"/>
        <v>4472880</v>
      </c>
      <c r="AD140" s="289">
        <f t="shared" si="29"/>
        <v>4500480</v>
      </c>
    </row>
    <row r="141" spans="1:30" x14ac:dyDescent="0.25">
      <c r="A141" s="33" t="s">
        <v>1</v>
      </c>
      <c r="B141" s="341"/>
      <c r="C141" s="104"/>
      <c r="D141" s="104"/>
      <c r="E141" s="104"/>
      <c r="F141" s="104"/>
      <c r="G141" s="104"/>
      <c r="H141" s="104"/>
      <c r="I141" s="104"/>
      <c r="J141" s="104"/>
      <c r="K141" s="331"/>
      <c r="L141" s="75"/>
      <c r="M141" s="75"/>
      <c r="N141" s="75"/>
      <c r="O141" s="77"/>
      <c r="P141" s="77"/>
      <c r="Q141" s="76"/>
      <c r="R141" s="76"/>
      <c r="S141" s="76"/>
      <c r="T141" s="76"/>
      <c r="U141" s="331"/>
      <c r="V141" s="330">
        <f t="shared" ref="V141:AB141" si="30">SUM(V136:V140)</f>
        <v>0</v>
      </c>
      <c r="W141" s="330">
        <f t="shared" si="30"/>
        <v>9170145</v>
      </c>
      <c r="X141" s="330">
        <f t="shared" si="30"/>
        <v>9170145</v>
      </c>
      <c r="Y141" s="330">
        <f t="shared" si="30"/>
        <v>413440</v>
      </c>
      <c r="Z141" s="330">
        <f t="shared" si="30"/>
        <v>5137900</v>
      </c>
      <c r="AA141" s="330">
        <f t="shared" si="30"/>
        <v>5551340</v>
      </c>
      <c r="AB141" s="330">
        <f t="shared" si="30"/>
        <v>5503900</v>
      </c>
      <c r="AC141" s="330">
        <f>SUM(AC136:AC140)</f>
        <v>4985280</v>
      </c>
      <c r="AD141" s="289">
        <f>SUM(AD136:AD140)</f>
        <v>5023020</v>
      </c>
    </row>
    <row r="142" spans="1:30" x14ac:dyDescent="0.25">
      <c r="A142" s="25">
        <v>1506</v>
      </c>
      <c r="B142" s="329" t="s">
        <v>200</v>
      </c>
      <c r="C142" s="299" t="s">
        <v>213</v>
      </c>
      <c r="D142" s="299" t="s">
        <v>213</v>
      </c>
      <c r="E142" s="299" t="s">
        <v>213</v>
      </c>
      <c r="F142" s="299" t="s">
        <v>213</v>
      </c>
      <c r="G142" s="299" t="s">
        <v>213</v>
      </c>
      <c r="H142" s="299" t="s">
        <v>213</v>
      </c>
      <c r="I142" s="299" t="s">
        <v>213</v>
      </c>
      <c r="J142" s="299" t="s">
        <v>213</v>
      </c>
      <c r="K142" s="331"/>
      <c r="L142" s="90">
        <v>41667</v>
      </c>
      <c r="M142" s="90">
        <v>58333</v>
      </c>
      <c r="N142" s="90">
        <v>100000</v>
      </c>
      <c r="O142" s="342">
        <v>25000</v>
      </c>
      <c r="P142" s="342">
        <v>75000</v>
      </c>
      <c r="Q142" s="83">
        <v>100000</v>
      </c>
      <c r="R142" s="83">
        <v>100000</v>
      </c>
      <c r="S142" s="83">
        <v>100000</v>
      </c>
      <c r="T142" s="83">
        <v>100000</v>
      </c>
      <c r="U142" s="331"/>
      <c r="V142" s="288">
        <v>41667</v>
      </c>
      <c r="W142" s="288">
        <v>58333</v>
      </c>
      <c r="X142" s="288">
        <v>100000</v>
      </c>
      <c r="Y142" s="288">
        <v>25000</v>
      </c>
      <c r="Z142" s="288">
        <v>75000</v>
      </c>
      <c r="AA142" s="288">
        <v>100000</v>
      </c>
      <c r="AB142" s="333">
        <v>100000</v>
      </c>
      <c r="AC142" s="333">
        <v>100000</v>
      </c>
      <c r="AD142" s="340">
        <v>100000</v>
      </c>
    </row>
    <row r="143" spans="1:30" x14ac:dyDescent="0.25">
      <c r="A143" s="27" t="s">
        <v>55</v>
      </c>
      <c r="B143" s="332"/>
      <c r="C143" s="110"/>
      <c r="D143" s="110"/>
      <c r="E143" s="110"/>
      <c r="F143" s="110"/>
      <c r="G143" s="110"/>
      <c r="H143" s="110"/>
      <c r="I143" s="110"/>
      <c r="J143" s="110"/>
      <c r="K143" s="331"/>
      <c r="L143" s="75"/>
      <c r="M143" s="75"/>
      <c r="N143" s="75"/>
      <c r="O143" s="77"/>
      <c r="P143" s="77"/>
      <c r="Q143" s="76"/>
      <c r="R143" s="76"/>
      <c r="S143" s="76"/>
      <c r="T143" s="76"/>
      <c r="U143" s="331"/>
      <c r="V143" s="330">
        <f t="shared" ref="V143:AB143" si="31">V125+V133+V141+V142</f>
        <v>249487477</v>
      </c>
      <c r="W143" s="330">
        <f t="shared" si="31"/>
        <v>260114538</v>
      </c>
      <c r="X143" s="330">
        <f t="shared" si="31"/>
        <v>509602015</v>
      </c>
      <c r="Y143" s="330">
        <f t="shared" si="31"/>
        <v>23155470</v>
      </c>
      <c r="Z143" s="330">
        <f t="shared" si="31"/>
        <v>287143820</v>
      </c>
      <c r="AA143" s="330">
        <f t="shared" si="31"/>
        <v>310299290</v>
      </c>
      <c r="AB143" s="330">
        <f t="shared" si="31"/>
        <v>307744480</v>
      </c>
      <c r="AC143" s="330">
        <f>AC125+AC133+AC141+AC142</f>
        <v>276592600</v>
      </c>
      <c r="AD143" s="289">
        <f>AD125+AD133+AD141+AD142</f>
        <v>278448920</v>
      </c>
    </row>
    <row r="144" spans="1:30" x14ac:dyDescent="0.25">
      <c r="A144" s="31"/>
      <c r="B144" s="332"/>
      <c r="C144" s="110"/>
      <c r="D144" s="110"/>
      <c r="E144" s="110"/>
      <c r="F144" s="110"/>
      <c r="G144" s="110"/>
      <c r="H144" s="110"/>
      <c r="I144" s="110"/>
      <c r="J144" s="110"/>
      <c r="K144" s="331"/>
      <c r="L144" s="75"/>
      <c r="M144" s="75"/>
      <c r="N144" s="75"/>
      <c r="O144" s="77"/>
      <c r="P144" s="77"/>
      <c r="Q144" s="76"/>
      <c r="R144" s="76"/>
      <c r="S144" s="76"/>
      <c r="T144" s="76"/>
      <c r="U144" s="331"/>
      <c r="V144" s="288"/>
      <c r="W144" s="288"/>
      <c r="X144" s="288"/>
      <c r="Y144" s="288"/>
      <c r="Z144" s="288"/>
      <c r="AA144" s="288"/>
      <c r="AB144" s="288"/>
      <c r="AC144" s="330"/>
      <c r="AD144" s="289"/>
    </row>
    <row r="145" spans="1:30" x14ac:dyDescent="0.25">
      <c r="A145" s="27" t="s">
        <v>56</v>
      </c>
      <c r="B145" s="332"/>
      <c r="C145" s="111"/>
      <c r="D145" s="111"/>
      <c r="E145" s="111"/>
      <c r="F145" s="111"/>
      <c r="G145" s="111"/>
      <c r="H145" s="111"/>
      <c r="I145" s="111"/>
      <c r="J145" s="111"/>
      <c r="K145" s="331"/>
      <c r="L145" s="75"/>
      <c r="M145" s="75"/>
      <c r="N145" s="75"/>
      <c r="O145" s="77"/>
      <c r="P145" s="77"/>
      <c r="Q145" s="78"/>
      <c r="R145" s="78"/>
      <c r="S145" s="78"/>
      <c r="T145" s="78"/>
      <c r="U145" s="331"/>
      <c r="V145" s="288"/>
      <c r="W145" s="288"/>
      <c r="X145" s="288"/>
      <c r="Y145" s="288"/>
      <c r="Z145" s="288"/>
      <c r="AA145" s="288"/>
      <c r="AB145" s="288"/>
      <c r="AC145" s="330"/>
      <c r="AD145" s="289"/>
    </row>
    <row r="146" spans="1:30" x14ac:dyDescent="0.25">
      <c r="A146" s="25">
        <v>1504</v>
      </c>
      <c r="B146" s="329" t="s">
        <v>57</v>
      </c>
      <c r="C146" s="104">
        <v>300</v>
      </c>
      <c r="D146" s="104">
        <v>300</v>
      </c>
      <c r="E146" s="45">
        <v>300</v>
      </c>
      <c r="F146" s="45">
        <v>300</v>
      </c>
      <c r="G146" s="45">
        <v>0</v>
      </c>
      <c r="H146" s="45">
        <v>0</v>
      </c>
      <c r="I146" s="45">
        <v>0</v>
      </c>
      <c r="J146" s="45">
        <v>0</v>
      </c>
      <c r="K146" s="331"/>
      <c r="L146" s="75">
        <v>148001</v>
      </c>
      <c r="M146" s="75">
        <v>148001</v>
      </c>
      <c r="N146" s="75">
        <v>296002</v>
      </c>
      <c r="O146" s="77">
        <v>0</v>
      </c>
      <c r="P146" s="77">
        <v>0</v>
      </c>
      <c r="Q146" s="76">
        <v>0</v>
      </c>
      <c r="R146" s="77">
        <v>0</v>
      </c>
      <c r="S146" s="77">
        <v>0</v>
      </c>
      <c r="T146" s="77">
        <v>0</v>
      </c>
      <c r="U146" s="331"/>
      <c r="V146" s="330">
        <f t="shared" ref="V146:W149" si="32">D146*L146</f>
        <v>44400300</v>
      </c>
      <c r="W146" s="330">
        <f t="shared" si="32"/>
        <v>44400300</v>
      </c>
      <c r="X146" s="330">
        <f>SUM(V146:W146)</f>
        <v>88800600</v>
      </c>
      <c r="Y146" s="330">
        <f t="shared" ref="Y146:Z149" si="33">F146*O146</f>
        <v>0</v>
      </c>
      <c r="Z146" s="330">
        <f t="shared" si="33"/>
        <v>0</v>
      </c>
      <c r="AA146" s="330">
        <f>SUM(Y146:Z146)</f>
        <v>0</v>
      </c>
      <c r="AB146" s="330">
        <f t="shared" ref="AB146:AD149" si="34">H146*R146</f>
        <v>0</v>
      </c>
      <c r="AC146" s="330">
        <f t="shared" si="34"/>
        <v>0</v>
      </c>
      <c r="AD146" s="289">
        <f t="shared" si="34"/>
        <v>0</v>
      </c>
    </row>
    <row r="147" spans="1:30" x14ac:dyDescent="0.25">
      <c r="A147" s="25">
        <v>1505</v>
      </c>
      <c r="B147" s="329" t="s">
        <v>58</v>
      </c>
      <c r="C147" s="104">
        <v>300</v>
      </c>
      <c r="D147" s="104">
        <v>300</v>
      </c>
      <c r="E147" s="45">
        <v>300</v>
      </c>
      <c r="F147" s="45">
        <v>300</v>
      </c>
      <c r="G147" s="45">
        <v>300</v>
      </c>
      <c r="H147" s="45">
        <v>300</v>
      </c>
      <c r="I147" s="45">
        <v>300</v>
      </c>
      <c r="J147" s="45">
        <v>300</v>
      </c>
      <c r="K147" s="331"/>
      <c r="L147" s="75">
        <v>101</v>
      </c>
      <c r="M147" s="75">
        <v>101</v>
      </c>
      <c r="N147" s="75">
        <v>202</v>
      </c>
      <c r="O147" s="77">
        <v>55</v>
      </c>
      <c r="P147" s="77">
        <v>166</v>
      </c>
      <c r="Q147" s="76">
        <v>221</v>
      </c>
      <c r="R147" s="77">
        <v>243</v>
      </c>
      <c r="S147" s="77">
        <v>267</v>
      </c>
      <c r="T147" s="77">
        <v>294</v>
      </c>
      <c r="U147" s="331"/>
      <c r="V147" s="330">
        <f t="shared" si="32"/>
        <v>30300</v>
      </c>
      <c r="W147" s="330">
        <f t="shared" si="32"/>
        <v>30300</v>
      </c>
      <c r="X147" s="330">
        <f>SUM(V147:W147)</f>
        <v>60600</v>
      </c>
      <c r="Y147" s="330">
        <f t="shared" si="33"/>
        <v>16500</v>
      </c>
      <c r="Z147" s="330">
        <f t="shared" si="33"/>
        <v>49800</v>
      </c>
      <c r="AA147" s="330">
        <f>SUM(Y147:Z147)</f>
        <v>66300</v>
      </c>
      <c r="AB147" s="330">
        <f t="shared" si="34"/>
        <v>72900</v>
      </c>
      <c r="AC147" s="330">
        <f t="shared" si="34"/>
        <v>80100</v>
      </c>
      <c r="AD147" s="289">
        <f t="shared" si="34"/>
        <v>88200</v>
      </c>
    </row>
    <row r="148" spans="1:30" x14ac:dyDescent="0.25">
      <c r="A148" s="25">
        <v>1803</v>
      </c>
      <c r="B148" s="329" t="s">
        <v>59</v>
      </c>
      <c r="C148" s="104">
        <v>130</v>
      </c>
      <c r="D148" s="104">
        <v>130</v>
      </c>
      <c r="E148" s="103">
        <v>130</v>
      </c>
      <c r="F148" s="103">
        <v>130</v>
      </c>
      <c r="G148" s="103">
        <v>130</v>
      </c>
      <c r="H148" s="103">
        <v>130</v>
      </c>
      <c r="I148" s="103">
        <v>130</v>
      </c>
      <c r="J148" s="103">
        <v>130</v>
      </c>
      <c r="K148" s="331"/>
      <c r="L148" s="75">
        <v>241</v>
      </c>
      <c r="M148" s="75">
        <v>241</v>
      </c>
      <c r="N148" s="75">
        <v>482</v>
      </c>
      <c r="O148" s="77">
        <v>151</v>
      </c>
      <c r="P148" s="77">
        <v>451</v>
      </c>
      <c r="Q148" s="76">
        <v>602</v>
      </c>
      <c r="R148" s="77">
        <v>752</v>
      </c>
      <c r="S148" s="77">
        <v>940</v>
      </c>
      <c r="T148" s="77">
        <v>1175</v>
      </c>
      <c r="U148" s="331"/>
      <c r="V148" s="330">
        <f t="shared" si="32"/>
        <v>31330</v>
      </c>
      <c r="W148" s="330">
        <f t="shared" si="32"/>
        <v>31330</v>
      </c>
      <c r="X148" s="330">
        <f>SUM(V148:W148)</f>
        <v>62660</v>
      </c>
      <c r="Y148" s="330">
        <f t="shared" si="33"/>
        <v>19630</v>
      </c>
      <c r="Z148" s="330">
        <f t="shared" si="33"/>
        <v>58630</v>
      </c>
      <c r="AA148" s="330">
        <f>SUM(Y148:Z148)</f>
        <v>78260</v>
      </c>
      <c r="AB148" s="330">
        <f t="shared" si="34"/>
        <v>97760</v>
      </c>
      <c r="AC148" s="330">
        <f t="shared" si="34"/>
        <v>122200</v>
      </c>
      <c r="AD148" s="289">
        <f t="shared" si="34"/>
        <v>152750</v>
      </c>
    </row>
    <row r="149" spans="1:30" x14ac:dyDescent="0.25">
      <c r="A149" s="25">
        <v>1808</v>
      </c>
      <c r="B149" s="329" t="s">
        <v>60</v>
      </c>
      <c r="C149" s="104">
        <v>130</v>
      </c>
      <c r="D149" s="104">
        <v>130</v>
      </c>
      <c r="E149" s="103">
        <v>130</v>
      </c>
      <c r="F149" s="103">
        <v>130</v>
      </c>
      <c r="G149" s="103">
        <v>130</v>
      </c>
      <c r="H149" s="103">
        <v>130</v>
      </c>
      <c r="I149" s="103">
        <v>130</v>
      </c>
      <c r="J149" s="103">
        <v>130</v>
      </c>
      <c r="K149" s="331"/>
      <c r="L149" s="75">
        <v>1535</v>
      </c>
      <c r="M149" s="75">
        <v>1535</v>
      </c>
      <c r="N149" s="75">
        <v>3070</v>
      </c>
      <c r="O149" s="77">
        <v>852</v>
      </c>
      <c r="P149" s="77">
        <v>2555</v>
      </c>
      <c r="Q149" s="76">
        <v>3407</v>
      </c>
      <c r="R149" s="77">
        <v>3457</v>
      </c>
      <c r="S149" s="77">
        <v>3507</v>
      </c>
      <c r="T149" s="77">
        <v>3557</v>
      </c>
      <c r="U149" s="331"/>
      <c r="V149" s="330">
        <f t="shared" si="32"/>
        <v>199550</v>
      </c>
      <c r="W149" s="330">
        <f t="shared" si="32"/>
        <v>199550</v>
      </c>
      <c r="X149" s="330">
        <f>SUM(V149:W149)</f>
        <v>399100</v>
      </c>
      <c r="Y149" s="330">
        <f t="shared" si="33"/>
        <v>110760</v>
      </c>
      <c r="Z149" s="330">
        <f t="shared" si="33"/>
        <v>332150</v>
      </c>
      <c r="AA149" s="330">
        <f>SUM(Y149:Z149)</f>
        <v>442910</v>
      </c>
      <c r="AB149" s="330">
        <f t="shared" si="34"/>
        <v>449410</v>
      </c>
      <c r="AC149" s="330">
        <f t="shared" si="34"/>
        <v>455910</v>
      </c>
      <c r="AD149" s="289">
        <f t="shared" si="34"/>
        <v>462410</v>
      </c>
    </row>
    <row r="150" spans="1:30" x14ac:dyDescent="0.25">
      <c r="A150" s="25">
        <v>1507</v>
      </c>
      <c r="B150" s="329" t="s">
        <v>201</v>
      </c>
      <c r="C150" s="299" t="s">
        <v>213</v>
      </c>
      <c r="D150" s="299" t="s">
        <v>213</v>
      </c>
      <c r="E150" s="299" t="s">
        <v>213</v>
      </c>
      <c r="F150" s="299" t="s">
        <v>213</v>
      </c>
      <c r="G150" s="299" t="s">
        <v>213</v>
      </c>
      <c r="H150" s="299" t="s">
        <v>213</v>
      </c>
      <c r="I150" s="299" t="s">
        <v>213</v>
      </c>
      <c r="J150" s="299" t="s">
        <v>213</v>
      </c>
      <c r="K150" s="331"/>
      <c r="L150" s="342">
        <v>0</v>
      </c>
      <c r="M150" s="342">
        <v>0</v>
      </c>
      <c r="N150" s="342">
        <v>0</v>
      </c>
      <c r="O150" s="342">
        <v>-105</v>
      </c>
      <c r="P150" s="342">
        <v>-90</v>
      </c>
      <c r="Q150" s="84">
        <v>-195</v>
      </c>
      <c r="R150" s="85">
        <v>1910</v>
      </c>
      <c r="S150" s="85">
        <v>4290</v>
      </c>
      <c r="T150" s="85">
        <v>7140</v>
      </c>
      <c r="U150" s="331"/>
      <c r="V150" s="288">
        <v>0</v>
      </c>
      <c r="W150" s="288">
        <v>0</v>
      </c>
      <c r="X150" s="288">
        <v>0</v>
      </c>
      <c r="Y150" s="288">
        <v>-105</v>
      </c>
      <c r="Z150" s="288">
        <v>-90</v>
      </c>
      <c r="AA150" s="288">
        <f>SUM(Y150:Z150)</f>
        <v>-195</v>
      </c>
      <c r="AB150" s="288">
        <v>1910</v>
      </c>
      <c r="AC150" s="330">
        <v>4290</v>
      </c>
      <c r="AD150" s="289">
        <v>7140</v>
      </c>
    </row>
    <row r="151" spans="1:30" x14ac:dyDescent="0.25">
      <c r="A151" s="27" t="s">
        <v>61</v>
      </c>
      <c r="B151" s="332"/>
      <c r="C151" s="104"/>
      <c r="D151" s="104"/>
      <c r="E151" s="104"/>
      <c r="F151" s="104"/>
      <c r="G151" s="104"/>
      <c r="H151" s="104"/>
      <c r="I151" s="104"/>
      <c r="J151" s="104"/>
      <c r="K151" s="331"/>
      <c r="L151" s="75"/>
      <c r="M151" s="75"/>
      <c r="N151" s="75"/>
      <c r="O151" s="77"/>
      <c r="P151" s="77"/>
      <c r="Q151" s="77"/>
      <c r="R151" s="77"/>
      <c r="S151" s="77"/>
      <c r="T151" s="77"/>
      <c r="U151" s="331"/>
      <c r="V151" s="330">
        <f t="shared" ref="V151:AB151" si="35">SUM(V146:V150)</f>
        <v>44661480</v>
      </c>
      <c r="W151" s="330">
        <f t="shared" si="35"/>
        <v>44661480</v>
      </c>
      <c r="X151" s="330">
        <f t="shared" si="35"/>
        <v>89322960</v>
      </c>
      <c r="Y151" s="330">
        <f t="shared" si="35"/>
        <v>146785</v>
      </c>
      <c r="Z151" s="330">
        <f t="shared" si="35"/>
        <v>440490</v>
      </c>
      <c r="AA151" s="330">
        <f t="shared" si="35"/>
        <v>587275</v>
      </c>
      <c r="AB151" s="330">
        <f t="shared" si="35"/>
        <v>621980</v>
      </c>
      <c r="AC151" s="330">
        <f>SUM(AC146:AC150)</f>
        <v>662500</v>
      </c>
      <c r="AD151" s="289">
        <f>SUM(AD146:AD150)</f>
        <v>710500</v>
      </c>
    </row>
    <row r="152" spans="1:30" x14ac:dyDescent="0.25">
      <c r="A152" s="31"/>
      <c r="B152" s="332"/>
      <c r="C152" s="104"/>
      <c r="D152" s="104"/>
      <c r="E152" s="104"/>
      <c r="F152" s="104"/>
      <c r="G152" s="104"/>
      <c r="H152" s="104"/>
      <c r="I152" s="104"/>
      <c r="J152" s="104"/>
      <c r="K152" s="331"/>
      <c r="L152" s="75"/>
      <c r="M152" s="75"/>
      <c r="N152" s="75"/>
      <c r="O152" s="77"/>
      <c r="P152" s="77"/>
      <c r="Q152" s="76"/>
      <c r="R152" s="76"/>
      <c r="S152" s="76"/>
      <c r="T152" s="76"/>
      <c r="U152" s="331"/>
      <c r="V152" s="288"/>
      <c r="W152" s="288"/>
      <c r="X152" s="288"/>
      <c r="Y152" s="333"/>
      <c r="Z152" s="333"/>
      <c r="AA152" s="333"/>
      <c r="AB152" s="288"/>
      <c r="AC152" s="343"/>
      <c r="AD152" s="289"/>
    </row>
    <row r="153" spans="1:30" x14ac:dyDescent="0.25">
      <c r="A153" s="27" t="s">
        <v>62</v>
      </c>
      <c r="B153" s="332"/>
      <c r="C153" s="104"/>
      <c r="D153" s="104"/>
      <c r="E153" s="104"/>
      <c r="F153" s="104"/>
      <c r="G153" s="104"/>
      <c r="H153" s="104"/>
      <c r="I153" s="104"/>
      <c r="J153" s="104"/>
      <c r="K153" s="331"/>
      <c r="L153" s="75"/>
      <c r="M153" s="75"/>
      <c r="N153" s="75"/>
      <c r="O153" s="77"/>
      <c r="P153" s="77"/>
      <c r="Q153" s="76"/>
      <c r="R153" s="76"/>
      <c r="S153" s="76"/>
      <c r="T153" s="76"/>
      <c r="U153" s="331"/>
      <c r="V153" s="288"/>
      <c r="W153" s="288"/>
      <c r="X153" s="288"/>
      <c r="Y153" s="288"/>
      <c r="Z153" s="288"/>
      <c r="AA153" s="288"/>
      <c r="AB153" s="288"/>
      <c r="AC153" s="330"/>
      <c r="AD153" s="289"/>
    </row>
    <row r="154" spans="1:30" x14ac:dyDescent="0.25">
      <c r="A154" s="25">
        <v>1551</v>
      </c>
      <c r="B154" s="329" t="s">
        <v>63</v>
      </c>
      <c r="C154" s="102">
        <v>1130</v>
      </c>
      <c r="D154" s="102">
        <v>1150</v>
      </c>
      <c r="E154" s="103">
        <v>1600</v>
      </c>
      <c r="F154" s="103">
        <v>1600</v>
      </c>
      <c r="G154" s="103">
        <v>1600</v>
      </c>
      <c r="H154" s="103">
        <v>1600</v>
      </c>
      <c r="I154" s="103">
        <v>1600</v>
      </c>
      <c r="J154" s="103">
        <v>1600</v>
      </c>
      <c r="K154" s="331"/>
      <c r="L154" s="75">
        <v>103081</v>
      </c>
      <c r="M154" s="75">
        <v>20616</v>
      </c>
      <c r="N154" s="75">
        <v>123697</v>
      </c>
      <c r="O154" s="77">
        <v>37726</v>
      </c>
      <c r="P154" s="77">
        <v>113180</v>
      </c>
      <c r="Q154" s="76">
        <v>150906</v>
      </c>
      <c r="R154" s="76">
        <v>165092</v>
      </c>
      <c r="S154" s="75">
        <v>173776</v>
      </c>
      <c r="T154" s="75">
        <v>221566</v>
      </c>
      <c r="U154" s="331"/>
      <c r="V154" s="330">
        <f t="shared" ref="V154:W161" si="36">D154*L154</f>
        <v>118543150</v>
      </c>
      <c r="W154" s="330">
        <f t="shared" si="36"/>
        <v>32985600</v>
      </c>
      <c r="X154" s="330">
        <f t="shared" ref="X154:X161" si="37">SUM(V154:W154)</f>
        <v>151528750</v>
      </c>
      <c r="Y154" s="330">
        <f t="shared" ref="Y154:Z161" si="38">F154*O154</f>
        <v>60361600</v>
      </c>
      <c r="Z154" s="330">
        <f t="shared" si="38"/>
        <v>181088000</v>
      </c>
      <c r="AA154" s="330">
        <f t="shared" ref="AA154:AA161" si="39">SUM(Y154:Z154)</f>
        <v>241449600</v>
      </c>
      <c r="AB154" s="330">
        <f t="shared" ref="AB154:AD161" si="40">H154*R154</f>
        <v>264147200</v>
      </c>
      <c r="AC154" s="330">
        <f t="shared" si="40"/>
        <v>278041600</v>
      </c>
      <c r="AD154" s="289">
        <f t="shared" si="40"/>
        <v>354505600</v>
      </c>
    </row>
    <row r="155" spans="1:30" x14ac:dyDescent="0.25">
      <c r="A155" s="25">
        <v>1552</v>
      </c>
      <c r="B155" s="329" t="s">
        <v>64</v>
      </c>
      <c r="C155" s="102">
        <v>2850</v>
      </c>
      <c r="D155" s="102">
        <v>2900</v>
      </c>
      <c r="E155" s="103">
        <v>3600</v>
      </c>
      <c r="F155" s="103">
        <v>3600</v>
      </c>
      <c r="G155" s="103">
        <v>3600</v>
      </c>
      <c r="H155" s="103">
        <v>3600</v>
      </c>
      <c r="I155" s="103">
        <v>3600</v>
      </c>
      <c r="J155" s="103">
        <v>3600</v>
      </c>
      <c r="K155" s="331"/>
      <c r="L155" s="75">
        <v>69252</v>
      </c>
      <c r="M155" s="75">
        <v>13850</v>
      </c>
      <c r="N155" s="75">
        <v>83102</v>
      </c>
      <c r="O155" s="77">
        <v>24077</v>
      </c>
      <c r="P155" s="77">
        <v>72229</v>
      </c>
      <c r="Q155" s="76">
        <v>96306</v>
      </c>
      <c r="R155" s="76">
        <v>88494</v>
      </c>
      <c r="S155" s="75">
        <v>90979</v>
      </c>
      <c r="T155" s="75">
        <v>98889</v>
      </c>
      <c r="U155" s="331"/>
      <c r="V155" s="330">
        <f t="shared" si="36"/>
        <v>200830800</v>
      </c>
      <c r="W155" s="330">
        <f t="shared" si="36"/>
        <v>49860000</v>
      </c>
      <c r="X155" s="330">
        <f t="shared" si="37"/>
        <v>250690800</v>
      </c>
      <c r="Y155" s="330">
        <f t="shared" si="38"/>
        <v>86677200</v>
      </c>
      <c r="Z155" s="330">
        <f t="shared" si="38"/>
        <v>260024400</v>
      </c>
      <c r="AA155" s="330">
        <f t="shared" si="39"/>
        <v>346701600</v>
      </c>
      <c r="AB155" s="330">
        <f t="shared" si="40"/>
        <v>318578400</v>
      </c>
      <c r="AC155" s="330">
        <f t="shared" si="40"/>
        <v>327524400</v>
      </c>
      <c r="AD155" s="289">
        <f t="shared" si="40"/>
        <v>356000400</v>
      </c>
    </row>
    <row r="156" spans="1:30" x14ac:dyDescent="0.25">
      <c r="A156" s="25">
        <v>1553</v>
      </c>
      <c r="B156" s="329" t="s">
        <v>65</v>
      </c>
      <c r="C156" s="102">
        <v>4730</v>
      </c>
      <c r="D156" s="102">
        <v>4820</v>
      </c>
      <c r="E156" s="103">
        <v>7600</v>
      </c>
      <c r="F156" s="103">
        <v>7600</v>
      </c>
      <c r="G156" s="103">
        <v>7600</v>
      </c>
      <c r="H156" s="103">
        <v>7600</v>
      </c>
      <c r="I156" s="103">
        <v>7600</v>
      </c>
      <c r="J156" s="103">
        <v>7600</v>
      </c>
      <c r="K156" s="331"/>
      <c r="L156" s="75">
        <v>50893</v>
      </c>
      <c r="M156" s="75">
        <v>10179</v>
      </c>
      <c r="N156" s="75">
        <v>61072</v>
      </c>
      <c r="O156" s="77">
        <v>16539</v>
      </c>
      <c r="P156" s="77">
        <v>49617</v>
      </c>
      <c r="Q156" s="76">
        <v>66156</v>
      </c>
      <c r="R156" s="76">
        <v>69457</v>
      </c>
      <c r="S156" s="75">
        <v>68292</v>
      </c>
      <c r="T156" s="75">
        <v>56313</v>
      </c>
      <c r="U156" s="331"/>
      <c r="V156" s="330">
        <f t="shared" si="36"/>
        <v>245304260</v>
      </c>
      <c r="W156" s="330">
        <f t="shared" si="36"/>
        <v>77360400</v>
      </c>
      <c r="X156" s="330">
        <f t="shared" si="37"/>
        <v>322664660</v>
      </c>
      <c r="Y156" s="330">
        <f t="shared" si="38"/>
        <v>125696400</v>
      </c>
      <c r="Z156" s="330">
        <f t="shared" si="38"/>
        <v>377089200</v>
      </c>
      <c r="AA156" s="330">
        <f t="shared" si="39"/>
        <v>502785600</v>
      </c>
      <c r="AB156" s="330">
        <f t="shared" si="40"/>
        <v>527873200</v>
      </c>
      <c r="AC156" s="330">
        <f t="shared" si="40"/>
        <v>519019200</v>
      </c>
      <c r="AD156" s="289">
        <f t="shared" si="40"/>
        <v>427978800</v>
      </c>
    </row>
    <row r="157" spans="1:30" x14ac:dyDescent="0.25">
      <c r="A157" s="25">
        <v>1554</v>
      </c>
      <c r="B157" s="329" t="s">
        <v>66</v>
      </c>
      <c r="C157" s="104">
        <v>150</v>
      </c>
      <c r="D157" s="102">
        <v>150</v>
      </c>
      <c r="E157" s="103">
        <v>160</v>
      </c>
      <c r="F157" s="103">
        <v>160</v>
      </c>
      <c r="G157" s="103">
        <v>160</v>
      </c>
      <c r="H157" s="103">
        <v>160</v>
      </c>
      <c r="I157" s="103">
        <v>160</v>
      </c>
      <c r="J157" s="103">
        <v>160</v>
      </c>
      <c r="K157" s="331"/>
      <c r="L157" s="75">
        <v>2606</v>
      </c>
      <c r="M157" s="75">
        <v>521</v>
      </c>
      <c r="N157" s="75">
        <v>3127</v>
      </c>
      <c r="O157" s="77">
        <v>954</v>
      </c>
      <c r="P157" s="77">
        <v>2861</v>
      </c>
      <c r="Q157" s="76">
        <v>3815</v>
      </c>
      <c r="R157" s="76">
        <v>4174</v>
      </c>
      <c r="S157" s="75">
        <v>4646</v>
      </c>
      <c r="T157" s="75">
        <v>5601</v>
      </c>
      <c r="U157" s="331"/>
      <c r="V157" s="330">
        <f t="shared" si="36"/>
        <v>390900</v>
      </c>
      <c r="W157" s="330">
        <f t="shared" si="36"/>
        <v>83360</v>
      </c>
      <c r="X157" s="330">
        <f t="shared" si="37"/>
        <v>474260</v>
      </c>
      <c r="Y157" s="330">
        <f t="shared" si="38"/>
        <v>152640</v>
      </c>
      <c r="Z157" s="330">
        <f t="shared" si="38"/>
        <v>457760</v>
      </c>
      <c r="AA157" s="330">
        <f t="shared" si="39"/>
        <v>610400</v>
      </c>
      <c r="AB157" s="330">
        <f t="shared" si="40"/>
        <v>667840</v>
      </c>
      <c r="AC157" s="330">
        <f t="shared" si="40"/>
        <v>743360</v>
      </c>
      <c r="AD157" s="289">
        <f t="shared" si="40"/>
        <v>896160</v>
      </c>
    </row>
    <row r="158" spans="1:30" x14ac:dyDescent="0.25">
      <c r="A158" s="25">
        <v>1555</v>
      </c>
      <c r="B158" s="329" t="s">
        <v>67</v>
      </c>
      <c r="C158" s="104">
        <v>150</v>
      </c>
      <c r="D158" s="102">
        <v>150</v>
      </c>
      <c r="E158" s="103">
        <v>160</v>
      </c>
      <c r="F158" s="103">
        <v>160</v>
      </c>
      <c r="G158" s="103">
        <v>160</v>
      </c>
      <c r="H158" s="103">
        <v>160</v>
      </c>
      <c r="I158" s="103">
        <v>160</v>
      </c>
      <c r="J158" s="103">
        <v>160</v>
      </c>
      <c r="K158" s="331"/>
      <c r="L158" s="75">
        <v>2057</v>
      </c>
      <c r="M158" s="75">
        <v>411</v>
      </c>
      <c r="N158" s="75">
        <v>2468</v>
      </c>
      <c r="O158" s="77">
        <v>715</v>
      </c>
      <c r="P158" s="77">
        <v>2145</v>
      </c>
      <c r="Q158" s="76">
        <v>2860</v>
      </c>
      <c r="R158" s="76">
        <v>2628</v>
      </c>
      <c r="S158" s="75">
        <v>2969</v>
      </c>
      <c r="T158" s="75">
        <v>2936</v>
      </c>
      <c r="U158" s="331"/>
      <c r="V158" s="330">
        <f t="shared" si="36"/>
        <v>308550</v>
      </c>
      <c r="W158" s="330">
        <f t="shared" si="36"/>
        <v>65760</v>
      </c>
      <c r="X158" s="330">
        <f t="shared" si="37"/>
        <v>374310</v>
      </c>
      <c r="Y158" s="330">
        <f t="shared" si="38"/>
        <v>114400</v>
      </c>
      <c r="Z158" s="330">
        <f t="shared" si="38"/>
        <v>343200</v>
      </c>
      <c r="AA158" s="330">
        <f t="shared" si="39"/>
        <v>457600</v>
      </c>
      <c r="AB158" s="330">
        <f t="shared" si="40"/>
        <v>420480</v>
      </c>
      <c r="AC158" s="330">
        <f t="shared" si="40"/>
        <v>475040</v>
      </c>
      <c r="AD158" s="289">
        <f t="shared" si="40"/>
        <v>469760</v>
      </c>
    </row>
    <row r="159" spans="1:30" x14ac:dyDescent="0.25">
      <c r="A159" s="25">
        <v>1556</v>
      </c>
      <c r="B159" s="329" t="s">
        <v>68</v>
      </c>
      <c r="C159" s="104">
        <v>150</v>
      </c>
      <c r="D159" s="102">
        <v>150</v>
      </c>
      <c r="E159" s="103">
        <v>160</v>
      </c>
      <c r="F159" s="103">
        <v>160</v>
      </c>
      <c r="G159" s="103">
        <v>160</v>
      </c>
      <c r="H159" s="103">
        <v>160</v>
      </c>
      <c r="I159" s="103">
        <v>160</v>
      </c>
      <c r="J159" s="103">
        <v>160</v>
      </c>
      <c r="K159" s="331"/>
      <c r="L159" s="75">
        <v>1353</v>
      </c>
      <c r="M159" s="75">
        <v>271</v>
      </c>
      <c r="N159" s="75">
        <v>1624</v>
      </c>
      <c r="O159" s="77">
        <v>440</v>
      </c>
      <c r="P159" s="77">
        <v>1318</v>
      </c>
      <c r="Q159" s="76">
        <v>1758</v>
      </c>
      <c r="R159" s="76">
        <v>1846</v>
      </c>
      <c r="S159" s="75">
        <v>1815</v>
      </c>
      <c r="T159" s="75">
        <v>1497</v>
      </c>
      <c r="U159" s="331"/>
      <c r="V159" s="330">
        <f t="shared" si="36"/>
        <v>202950</v>
      </c>
      <c r="W159" s="330">
        <f t="shared" si="36"/>
        <v>43360</v>
      </c>
      <c r="X159" s="330">
        <f t="shared" si="37"/>
        <v>246310</v>
      </c>
      <c r="Y159" s="330">
        <f t="shared" si="38"/>
        <v>70400</v>
      </c>
      <c r="Z159" s="330">
        <f t="shared" si="38"/>
        <v>210880</v>
      </c>
      <c r="AA159" s="330">
        <f t="shared" si="39"/>
        <v>281280</v>
      </c>
      <c r="AB159" s="330">
        <f t="shared" si="40"/>
        <v>295360</v>
      </c>
      <c r="AC159" s="330">
        <f t="shared" si="40"/>
        <v>290400</v>
      </c>
      <c r="AD159" s="289">
        <f t="shared" si="40"/>
        <v>239520</v>
      </c>
    </row>
    <row r="160" spans="1:30" x14ac:dyDescent="0.25">
      <c r="A160" s="25">
        <v>1557</v>
      </c>
      <c r="B160" s="19" t="s">
        <v>69</v>
      </c>
      <c r="C160" s="104">
        <v>700</v>
      </c>
      <c r="D160" s="102">
        <v>700</v>
      </c>
      <c r="E160" s="103">
        <v>700</v>
      </c>
      <c r="F160" s="103">
        <v>700</v>
      </c>
      <c r="G160" s="103">
        <v>700</v>
      </c>
      <c r="H160" s="103">
        <v>700</v>
      </c>
      <c r="I160" s="103">
        <v>700</v>
      </c>
      <c r="J160" s="103">
        <v>700</v>
      </c>
      <c r="K160" s="331"/>
      <c r="L160" s="75">
        <v>8</v>
      </c>
      <c r="M160" s="75">
        <v>2</v>
      </c>
      <c r="N160" s="75">
        <v>10</v>
      </c>
      <c r="O160" s="77">
        <v>3</v>
      </c>
      <c r="P160" s="77">
        <v>9</v>
      </c>
      <c r="Q160" s="76">
        <v>12</v>
      </c>
      <c r="R160" s="76">
        <v>12</v>
      </c>
      <c r="S160" s="75">
        <v>14</v>
      </c>
      <c r="T160" s="75">
        <v>15</v>
      </c>
      <c r="U160" s="331"/>
      <c r="V160" s="330">
        <f t="shared" si="36"/>
        <v>5600</v>
      </c>
      <c r="W160" s="330">
        <f t="shared" si="36"/>
        <v>1400</v>
      </c>
      <c r="X160" s="330">
        <f t="shared" si="37"/>
        <v>7000</v>
      </c>
      <c r="Y160" s="330">
        <f t="shared" si="38"/>
        <v>2100</v>
      </c>
      <c r="Z160" s="330">
        <f t="shared" si="38"/>
        <v>6300</v>
      </c>
      <c r="AA160" s="330">
        <f t="shared" si="39"/>
        <v>8400</v>
      </c>
      <c r="AB160" s="330">
        <f t="shared" si="40"/>
        <v>8400</v>
      </c>
      <c r="AC160" s="330">
        <f t="shared" si="40"/>
        <v>9800</v>
      </c>
      <c r="AD160" s="289">
        <f t="shared" si="40"/>
        <v>10500</v>
      </c>
    </row>
    <row r="161" spans="1:30" x14ac:dyDescent="0.25">
      <c r="A161" s="25">
        <v>1558</v>
      </c>
      <c r="B161" s="329" t="s">
        <v>70</v>
      </c>
      <c r="C161" s="104">
        <v>1640</v>
      </c>
      <c r="D161" s="102">
        <v>1640</v>
      </c>
      <c r="E161" s="103">
        <v>1640</v>
      </c>
      <c r="F161" s="103">
        <v>1640</v>
      </c>
      <c r="G161" s="103">
        <v>1640</v>
      </c>
      <c r="H161" s="103">
        <v>1640</v>
      </c>
      <c r="I161" s="103">
        <v>1640</v>
      </c>
      <c r="J161" s="103">
        <v>1640</v>
      </c>
      <c r="K161" s="331"/>
      <c r="L161" s="75">
        <v>1147</v>
      </c>
      <c r="M161" s="75">
        <v>229</v>
      </c>
      <c r="N161" s="75">
        <v>1376</v>
      </c>
      <c r="O161" s="77">
        <v>403</v>
      </c>
      <c r="P161" s="77">
        <v>1207</v>
      </c>
      <c r="Q161" s="76">
        <v>1610</v>
      </c>
      <c r="R161" s="76">
        <v>1660</v>
      </c>
      <c r="S161" s="75">
        <v>1809</v>
      </c>
      <c r="T161" s="75">
        <v>1936</v>
      </c>
      <c r="U161" s="331"/>
      <c r="V161" s="330">
        <f t="shared" si="36"/>
        <v>1881080</v>
      </c>
      <c r="W161" s="330">
        <f t="shared" si="36"/>
        <v>375560</v>
      </c>
      <c r="X161" s="330">
        <f t="shared" si="37"/>
        <v>2256640</v>
      </c>
      <c r="Y161" s="330">
        <f t="shared" si="38"/>
        <v>660920</v>
      </c>
      <c r="Z161" s="330">
        <f t="shared" si="38"/>
        <v>1979480</v>
      </c>
      <c r="AA161" s="330">
        <f t="shared" si="39"/>
        <v>2640400</v>
      </c>
      <c r="AB161" s="330">
        <f t="shared" si="40"/>
        <v>2722400</v>
      </c>
      <c r="AC161" s="330">
        <f t="shared" si="40"/>
        <v>2966760</v>
      </c>
      <c r="AD161" s="289">
        <f t="shared" si="40"/>
        <v>3175040</v>
      </c>
    </row>
    <row r="162" spans="1:30" ht="12.6" thickBot="1" x14ac:dyDescent="0.3">
      <c r="A162" s="37" t="s">
        <v>62</v>
      </c>
      <c r="B162" s="334"/>
      <c r="C162" s="105"/>
      <c r="D162" s="105"/>
      <c r="E162" s="106"/>
      <c r="F162" s="106"/>
      <c r="G162" s="106"/>
      <c r="H162" s="106"/>
      <c r="I162" s="106"/>
      <c r="J162" s="106"/>
      <c r="K162" s="335"/>
      <c r="L162" s="86"/>
      <c r="M162" s="86"/>
      <c r="N162" s="86"/>
      <c r="O162" s="87"/>
      <c r="P162" s="87"/>
      <c r="Q162" s="80"/>
      <c r="R162" s="80"/>
      <c r="S162" s="80"/>
      <c r="T162" s="80"/>
      <c r="U162" s="335"/>
      <c r="V162" s="344">
        <f t="shared" ref="V162:AB162" si="41">SUM(V154:V161)</f>
        <v>567467290</v>
      </c>
      <c r="W162" s="344">
        <f t="shared" si="41"/>
        <v>160775440</v>
      </c>
      <c r="X162" s="344">
        <f t="shared" si="41"/>
        <v>728242730</v>
      </c>
      <c r="Y162" s="344">
        <f t="shared" si="41"/>
        <v>273735660</v>
      </c>
      <c r="Z162" s="344">
        <f t="shared" si="41"/>
        <v>821199220</v>
      </c>
      <c r="AA162" s="344">
        <f t="shared" si="41"/>
        <v>1094934880</v>
      </c>
      <c r="AB162" s="344">
        <f t="shared" si="41"/>
        <v>1114713280</v>
      </c>
      <c r="AC162" s="344">
        <f>SUM(AC154:AC161)</f>
        <v>1129070560</v>
      </c>
      <c r="AD162" s="294">
        <f>SUM(AD154:AD161)</f>
        <v>1143275780</v>
      </c>
    </row>
    <row r="163" spans="1:30" x14ac:dyDescent="0.25">
      <c r="A163" s="59"/>
      <c r="B163" s="337"/>
      <c r="C163" s="107"/>
      <c r="D163" s="107"/>
      <c r="E163" s="108"/>
      <c r="F163" s="108"/>
      <c r="G163" s="108"/>
      <c r="H163" s="108"/>
      <c r="I163" s="108"/>
      <c r="J163" s="108"/>
      <c r="K163" s="338"/>
      <c r="L163" s="88"/>
      <c r="M163" s="88"/>
      <c r="N163" s="88"/>
      <c r="O163" s="99"/>
      <c r="P163" s="99"/>
      <c r="Q163" s="82"/>
      <c r="R163" s="82"/>
      <c r="S163" s="82"/>
      <c r="T163" s="82"/>
      <c r="U163" s="338"/>
      <c r="V163" s="296"/>
      <c r="W163" s="296"/>
      <c r="X163" s="296"/>
      <c r="Y163" s="296"/>
      <c r="Z163" s="296"/>
      <c r="AA163" s="296"/>
      <c r="AB163" s="296"/>
      <c r="AC163" s="339"/>
      <c r="AD163" s="297"/>
    </row>
    <row r="164" spans="1:30" x14ac:dyDescent="0.25">
      <c r="A164" s="27" t="s">
        <v>71</v>
      </c>
      <c r="B164" s="332"/>
      <c r="C164" s="104"/>
      <c r="D164" s="104"/>
      <c r="E164" s="45"/>
      <c r="F164" s="45"/>
      <c r="G164" s="45"/>
      <c r="H164" s="45"/>
      <c r="I164" s="45"/>
      <c r="J164" s="45"/>
      <c r="K164" s="331"/>
      <c r="L164" s="75"/>
      <c r="M164" s="75"/>
      <c r="N164" s="75"/>
      <c r="O164" s="77"/>
      <c r="P164" s="77"/>
      <c r="Q164" s="76"/>
      <c r="R164" s="76"/>
      <c r="S164" s="76"/>
      <c r="T164" s="76"/>
      <c r="U164" s="331"/>
      <c r="V164" s="288"/>
      <c r="W164" s="288"/>
      <c r="X164" s="288"/>
      <c r="Y164" s="288"/>
      <c r="Z164" s="288"/>
      <c r="AA164" s="288"/>
      <c r="AB164" s="288"/>
      <c r="AC164" s="330"/>
      <c r="AD164" s="289"/>
    </row>
    <row r="165" spans="1:30" x14ac:dyDescent="0.25">
      <c r="A165" s="25">
        <v>2551</v>
      </c>
      <c r="B165" s="329" t="s">
        <v>63</v>
      </c>
      <c r="C165" s="104">
        <v>565</v>
      </c>
      <c r="D165" s="104">
        <v>575</v>
      </c>
      <c r="E165" s="45">
        <v>800</v>
      </c>
      <c r="F165" s="103">
        <v>800</v>
      </c>
      <c r="G165" s="103">
        <v>800</v>
      </c>
      <c r="H165" s="103">
        <v>800</v>
      </c>
      <c r="I165" s="103">
        <v>800</v>
      </c>
      <c r="J165" s="103">
        <v>800</v>
      </c>
      <c r="K165" s="331"/>
      <c r="L165" s="75">
        <v>14140</v>
      </c>
      <c r="M165" s="75">
        <v>2828</v>
      </c>
      <c r="N165" s="75">
        <v>16968</v>
      </c>
      <c r="O165" s="77">
        <v>5272</v>
      </c>
      <c r="P165" s="77">
        <v>15815</v>
      </c>
      <c r="Q165" s="76">
        <v>21087</v>
      </c>
      <c r="R165" s="76">
        <v>22286</v>
      </c>
      <c r="S165" s="75">
        <v>24808</v>
      </c>
      <c r="T165" s="75">
        <v>29909</v>
      </c>
      <c r="U165" s="331"/>
      <c r="V165" s="330">
        <f t="shared" ref="V165:W172" si="42">D165*L165</f>
        <v>8130500</v>
      </c>
      <c r="W165" s="330">
        <f t="shared" si="42"/>
        <v>2262400</v>
      </c>
      <c r="X165" s="330">
        <f t="shared" ref="X165:X172" si="43">SUM(V165:W165)</f>
        <v>10392900</v>
      </c>
      <c r="Y165" s="330">
        <f t="shared" ref="Y165:Z172" si="44">F165*O165</f>
        <v>4217600</v>
      </c>
      <c r="Z165" s="330">
        <f t="shared" si="44"/>
        <v>12652000</v>
      </c>
      <c r="AA165" s="330">
        <f t="shared" ref="AA165:AA172" si="45">SUM(Y165:Z165)</f>
        <v>16869600</v>
      </c>
      <c r="AB165" s="330">
        <f t="shared" ref="AB165:AD172" si="46">H165*R165</f>
        <v>17828800</v>
      </c>
      <c r="AC165" s="330">
        <f t="shared" si="46"/>
        <v>19846400</v>
      </c>
      <c r="AD165" s="289">
        <f t="shared" si="46"/>
        <v>23927200</v>
      </c>
    </row>
    <row r="166" spans="1:30" x14ac:dyDescent="0.25">
      <c r="A166" s="25">
        <v>2552</v>
      </c>
      <c r="B166" s="329" t="s">
        <v>64</v>
      </c>
      <c r="C166" s="104">
        <v>1425</v>
      </c>
      <c r="D166" s="104">
        <v>1450</v>
      </c>
      <c r="E166" s="45">
        <v>1800</v>
      </c>
      <c r="F166" s="103">
        <v>1800</v>
      </c>
      <c r="G166" s="103">
        <v>1800</v>
      </c>
      <c r="H166" s="103">
        <v>1800</v>
      </c>
      <c r="I166" s="103">
        <v>1800</v>
      </c>
      <c r="J166" s="103">
        <v>1800</v>
      </c>
      <c r="K166" s="331"/>
      <c r="L166" s="75">
        <v>9154</v>
      </c>
      <c r="M166" s="75">
        <v>1831</v>
      </c>
      <c r="N166" s="75">
        <v>10985</v>
      </c>
      <c r="O166" s="77">
        <v>3067</v>
      </c>
      <c r="P166" s="77">
        <v>9200</v>
      </c>
      <c r="Q166" s="76">
        <v>12267</v>
      </c>
      <c r="R166" s="76">
        <v>10830</v>
      </c>
      <c r="S166" s="75">
        <v>10806</v>
      </c>
      <c r="T166" s="75">
        <v>10400</v>
      </c>
      <c r="U166" s="331"/>
      <c r="V166" s="330">
        <f t="shared" si="42"/>
        <v>13273300</v>
      </c>
      <c r="W166" s="330">
        <f t="shared" si="42"/>
        <v>3295800</v>
      </c>
      <c r="X166" s="330">
        <f t="shared" si="43"/>
        <v>16569100</v>
      </c>
      <c r="Y166" s="330">
        <f t="shared" si="44"/>
        <v>5520600</v>
      </c>
      <c r="Z166" s="330">
        <f t="shared" si="44"/>
        <v>16560000</v>
      </c>
      <c r="AA166" s="330">
        <f t="shared" si="45"/>
        <v>22080600</v>
      </c>
      <c r="AB166" s="330">
        <f t="shared" si="46"/>
        <v>19494000</v>
      </c>
      <c r="AC166" s="330">
        <f t="shared" si="46"/>
        <v>19450800</v>
      </c>
      <c r="AD166" s="289">
        <f t="shared" si="46"/>
        <v>18720000</v>
      </c>
    </row>
    <row r="167" spans="1:30" x14ac:dyDescent="0.25">
      <c r="A167" s="25">
        <v>2553</v>
      </c>
      <c r="B167" s="329" t="s">
        <v>72</v>
      </c>
      <c r="C167" s="104">
        <v>2365</v>
      </c>
      <c r="D167" s="104">
        <v>2410</v>
      </c>
      <c r="E167" s="45">
        <v>3800</v>
      </c>
      <c r="F167" s="103">
        <v>3800</v>
      </c>
      <c r="G167" s="103">
        <v>3800</v>
      </c>
      <c r="H167" s="103">
        <v>3800</v>
      </c>
      <c r="I167" s="103">
        <v>3800</v>
      </c>
      <c r="J167" s="103">
        <v>3800</v>
      </c>
      <c r="K167" s="331"/>
      <c r="L167" s="75">
        <v>5935</v>
      </c>
      <c r="M167" s="75">
        <v>1187</v>
      </c>
      <c r="N167" s="75">
        <v>7122</v>
      </c>
      <c r="O167" s="77">
        <v>1914</v>
      </c>
      <c r="P167" s="77">
        <v>5740</v>
      </c>
      <c r="Q167" s="76">
        <v>7654</v>
      </c>
      <c r="R167" s="76">
        <v>7608</v>
      </c>
      <c r="S167" s="75">
        <v>6783</v>
      </c>
      <c r="T167" s="75">
        <v>5733</v>
      </c>
      <c r="U167" s="331"/>
      <c r="V167" s="330">
        <f t="shared" si="42"/>
        <v>14303350</v>
      </c>
      <c r="W167" s="330">
        <f t="shared" si="42"/>
        <v>4510600</v>
      </c>
      <c r="X167" s="330">
        <f t="shared" si="43"/>
        <v>18813950</v>
      </c>
      <c r="Y167" s="330">
        <f t="shared" si="44"/>
        <v>7273200</v>
      </c>
      <c r="Z167" s="330">
        <f t="shared" si="44"/>
        <v>21812000</v>
      </c>
      <c r="AA167" s="330">
        <f t="shared" si="45"/>
        <v>29085200</v>
      </c>
      <c r="AB167" s="330">
        <f t="shared" si="46"/>
        <v>28910400</v>
      </c>
      <c r="AC167" s="330">
        <f t="shared" si="46"/>
        <v>25775400</v>
      </c>
      <c r="AD167" s="289">
        <f t="shared" si="46"/>
        <v>21785400</v>
      </c>
    </row>
    <row r="168" spans="1:30" x14ac:dyDescent="0.25">
      <c r="A168" s="25">
        <v>2554</v>
      </c>
      <c r="B168" s="329" t="s">
        <v>66</v>
      </c>
      <c r="C168" s="104">
        <v>75</v>
      </c>
      <c r="D168" s="104">
        <v>75</v>
      </c>
      <c r="E168" s="45">
        <v>80</v>
      </c>
      <c r="F168" s="103">
        <v>80</v>
      </c>
      <c r="G168" s="103">
        <v>80</v>
      </c>
      <c r="H168" s="103">
        <v>80</v>
      </c>
      <c r="I168" s="103">
        <v>80</v>
      </c>
      <c r="J168" s="103">
        <v>80</v>
      </c>
      <c r="K168" s="331"/>
      <c r="L168" s="75">
        <v>1485</v>
      </c>
      <c r="M168" s="75">
        <v>297</v>
      </c>
      <c r="N168" s="75">
        <v>1782</v>
      </c>
      <c r="O168" s="77">
        <v>554</v>
      </c>
      <c r="P168" s="77">
        <v>1660</v>
      </c>
      <c r="Q168" s="76">
        <v>2214</v>
      </c>
      <c r="R168" s="76">
        <v>2340</v>
      </c>
      <c r="S168" s="75">
        <v>2605</v>
      </c>
      <c r="T168" s="75">
        <v>3140</v>
      </c>
      <c r="U168" s="331"/>
      <c r="V168" s="330">
        <f t="shared" si="42"/>
        <v>111375</v>
      </c>
      <c r="W168" s="330">
        <f t="shared" si="42"/>
        <v>23760</v>
      </c>
      <c r="X168" s="330">
        <f t="shared" si="43"/>
        <v>135135</v>
      </c>
      <c r="Y168" s="330">
        <f t="shared" si="44"/>
        <v>44320</v>
      </c>
      <c r="Z168" s="330">
        <f t="shared" si="44"/>
        <v>132800</v>
      </c>
      <c r="AA168" s="330">
        <f t="shared" si="45"/>
        <v>177120</v>
      </c>
      <c r="AB168" s="330">
        <f t="shared" si="46"/>
        <v>187200</v>
      </c>
      <c r="AC168" s="330">
        <f t="shared" si="46"/>
        <v>208400</v>
      </c>
      <c r="AD168" s="289">
        <f t="shared" si="46"/>
        <v>251200</v>
      </c>
    </row>
    <row r="169" spans="1:30" x14ac:dyDescent="0.25">
      <c r="A169" s="25">
        <v>2555</v>
      </c>
      <c r="B169" s="329" t="s">
        <v>67</v>
      </c>
      <c r="C169" s="104">
        <v>75</v>
      </c>
      <c r="D169" s="104">
        <v>75</v>
      </c>
      <c r="E169" s="45">
        <v>80</v>
      </c>
      <c r="F169" s="103">
        <v>80</v>
      </c>
      <c r="G169" s="103">
        <v>80</v>
      </c>
      <c r="H169" s="103">
        <v>80</v>
      </c>
      <c r="I169" s="103">
        <v>80</v>
      </c>
      <c r="J169" s="103">
        <v>80</v>
      </c>
      <c r="K169" s="331"/>
      <c r="L169" s="75">
        <v>1008</v>
      </c>
      <c r="M169" s="75">
        <v>202</v>
      </c>
      <c r="N169" s="75">
        <v>1210</v>
      </c>
      <c r="O169" s="77">
        <v>338</v>
      </c>
      <c r="P169" s="77">
        <v>1012</v>
      </c>
      <c r="Q169" s="76">
        <v>1350</v>
      </c>
      <c r="R169" s="76">
        <v>1192</v>
      </c>
      <c r="S169" s="75">
        <v>1190</v>
      </c>
      <c r="T169" s="75">
        <v>1145</v>
      </c>
      <c r="U169" s="331"/>
      <c r="V169" s="330">
        <f t="shared" si="42"/>
        <v>75600</v>
      </c>
      <c r="W169" s="330">
        <f t="shared" si="42"/>
        <v>16160</v>
      </c>
      <c r="X169" s="330">
        <f t="shared" si="43"/>
        <v>91760</v>
      </c>
      <c r="Y169" s="330">
        <f t="shared" si="44"/>
        <v>27040</v>
      </c>
      <c r="Z169" s="330">
        <f t="shared" si="44"/>
        <v>80960</v>
      </c>
      <c r="AA169" s="330">
        <f t="shared" si="45"/>
        <v>108000</v>
      </c>
      <c r="AB169" s="330">
        <f t="shared" si="46"/>
        <v>95360</v>
      </c>
      <c r="AC169" s="330">
        <f t="shared" si="46"/>
        <v>95200</v>
      </c>
      <c r="AD169" s="289">
        <f t="shared" si="46"/>
        <v>91600</v>
      </c>
    </row>
    <row r="170" spans="1:30" x14ac:dyDescent="0.25">
      <c r="A170" s="25">
        <v>2556</v>
      </c>
      <c r="B170" s="329" t="s">
        <v>68</v>
      </c>
      <c r="C170" s="104">
        <v>75</v>
      </c>
      <c r="D170" s="104">
        <v>75</v>
      </c>
      <c r="E170" s="45">
        <v>80</v>
      </c>
      <c r="F170" s="103">
        <v>80</v>
      </c>
      <c r="G170" s="103">
        <v>80</v>
      </c>
      <c r="H170" s="103">
        <v>80</v>
      </c>
      <c r="I170" s="103">
        <v>80</v>
      </c>
      <c r="J170" s="103">
        <v>80</v>
      </c>
      <c r="K170" s="331"/>
      <c r="L170" s="75">
        <v>658</v>
      </c>
      <c r="M170" s="75">
        <v>132</v>
      </c>
      <c r="N170" s="75">
        <v>790</v>
      </c>
      <c r="O170" s="77">
        <v>212</v>
      </c>
      <c r="P170" s="77">
        <v>637</v>
      </c>
      <c r="Q170" s="76">
        <v>849</v>
      </c>
      <c r="R170" s="76">
        <v>844</v>
      </c>
      <c r="S170" s="76">
        <v>752</v>
      </c>
      <c r="T170" s="76">
        <v>635</v>
      </c>
      <c r="U170" s="331"/>
      <c r="V170" s="330">
        <f t="shared" si="42"/>
        <v>49350</v>
      </c>
      <c r="W170" s="330">
        <f t="shared" si="42"/>
        <v>10560</v>
      </c>
      <c r="X170" s="330">
        <f t="shared" si="43"/>
        <v>59910</v>
      </c>
      <c r="Y170" s="330">
        <f t="shared" si="44"/>
        <v>16960</v>
      </c>
      <c r="Z170" s="330">
        <f t="shared" si="44"/>
        <v>50960</v>
      </c>
      <c r="AA170" s="330">
        <f t="shared" si="45"/>
        <v>67920</v>
      </c>
      <c r="AB170" s="330">
        <f t="shared" si="46"/>
        <v>67520</v>
      </c>
      <c r="AC170" s="330">
        <f t="shared" si="46"/>
        <v>60160</v>
      </c>
      <c r="AD170" s="289">
        <f t="shared" si="46"/>
        <v>50800</v>
      </c>
    </row>
    <row r="171" spans="1:30" x14ac:dyDescent="0.25">
      <c r="A171" s="25">
        <v>2557</v>
      </c>
      <c r="B171" s="329" t="s">
        <v>69</v>
      </c>
      <c r="C171" s="104"/>
      <c r="D171" s="104"/>
      <c r="E171" s="45">
        <v>350</v>
      </c>
      <c r="F171" s="103">
        <v>350</v>
      </c>
      <c r="G171" s="103">
        <v>350</v>
      </c>
      <c r="H171" s="103">
        <v>350</v>
      </c>
      <c r="I171" s="103">
        <v>350</v>
      </c>
      <c r="J171" s="103">
        <v>350</v>
      </c>
      <c r="K171" s="331"/>
      <c r="L171" s="75">
        <v>1</v>
      </c>
      <c r="M171" s="75">
        <v>0</v>
      </c>
      <c r="N171" s="75">
        <v>1</v>
      </c>
      <c r="O171" s="77">
        <v>0</v>
      </c>
      <c r="P171" s="77">
        <v>1</v>
      </c>
      <c r="Q171" s="76">
        <v>1</v>
      </c>
      <c r="R171" s="76">
        <v>1</v>
      </c>
      <c r="S171" s="76">
        <v>1</v>
      </c>
      <c r="T171" s="76">
        <v>1</v>
      </c>
      <c r="U171" s="331"/>
      <c r="V171" s="330">
        <f t="shared" si="42"/>
        <v>0</v>
      </c>
      <c r="W171" s="330">
        <f t="shared" si="42"/>
        <v>0</v>
      </c>
      <c r="X171" s="330">
        <f t="shared" si="43"/>
        <v>0</v>
      </c>
      <c r="Y171" s="330">
        <f t="shared" si="44"/>
        <v>0</v>
      </c>
      <c r="Z171" s="330">
        <f t="shared" si="44"/>
        <v>350</v>
      </c>
      <c r="AA171" s="330">
        <f t="shared" si="45"/>
        <v>350</v>
      </c>
      <c r="AB171" s="330">
        <f t="shared" si="46"/>
        <v>350</v>
      </c>
      <c r="AC171" s="330">
        <f t="shared" si="46"/>
        <v>350</v>
      </c>
      <c r="AD171" s="289">
        <f t="shared" si="46"/>
        <v>350</v>
      </c>
    </row>
    <row r="172" spans="1:30" x14ac:dyDescent="0.25">
      <c r="A172" s="25">
        <v>2558</v>
      </c>
      <c r="B172" s="329" t="s">
        <v>70</v>
      </c>
      <c r="C172" s="104"/>
      <c r="D172" s="104"/>
      <c r="E172" s="45">
        <v>820</v>
      </c>
      <c r="F172" s="103">
        <v>820</v>
      </c>
      <c r="G172" s="103">
        <v>820</v>
      </c>
      <c r="H172" s="103">
        <v>820</v>
      </c>
      <c r="I172" s="103">
        <v>820</v>
      </c>
      <c r="J172" s="103">
        <v>820</v>
      </c>
      <c r="K172" s="331"/>
      <c r="L172" s="75">
        <v>104</v>
      </c>
      <c r="M172" s="75">
        <v>21</v>
      </c>
      <c r="N172" s="75">
        <v>125</v>
      </c>
      <c r="O172" s="77">
        <v>37</v>
      </c>
      <c r="P172" s="77">
        <v>109</v>
      </c>
      <c r="Q172" s="76">
        <v>146</v>
      </c>
      <c r="R172" s="76">
        <v>144</v>
      </c>
      <c r="S172" s="76">
        <v>150</v>
      </c>
      <c r="T172" s="76">
        <v>164</v>
      </c>
      <c r="U172" s="331"/>
      <c r="V172" s="330">
        <f t="shared" si="42"/>
        <v>0</v>
      </c>
      <c r="W172" s="330">
        <f t="shared" si="42"/>
        <v>17220</v>
      </c>
      <c r="X172" s="330">
        <f t="shared" si="43"/>
        <v>17220</v>
      </c>
      <c r="Y172" s="330">
        <f t="shared" si="44"/>
        <v>30340</v>
      </c>
      <c r="Z172" s="330">
        <f t="shared" si="44"/>
        <v>89380</v>
      </c>
      <c r="AA172" s="330">
        <f t="shared" si="45"/>
        <v>119720</v>
      </c>
      <c r="AB172" s="330">
        <f t="shared" si="46"/>
        <v>118080</v>
      </c>
      <c r="AC172" s="330">
        <f t="shared" si="46"/>
        <v>123000</v>
      </c>
      <c r="AD172" s="289">
        <f t="shared" si="46"/>
        <v>134480</v>
      </c>
    </row>
    <row r="173" spans="1:30" x14ac:dyDescent="0.25">
      <c r="A173" s="27" t="s">
        <v>71</v>
      </c>
      <c r="B173" s="332"/>
      <c r="C173" s="104"/>
      <c r="D173" s="104"/>
      <c r="E173" s="45"/>
      <c r="F173" s="45"/>
      <c r="G173" s="45"/>
      <c r="H173" s="45"/>
      <c r="I173" s="45"/>
      <c r="J173" s="45"/>
      <c r="K173" s="331"/>
      <c r="L173" s="75"/>
      <c r="M173" s="75"/>
      <c r="N173" s="75"/>
      <c r="O173" s="77"/>
      <c r="P173" s="77"/>
      <c r="Q173" s="89"/>
      <c r="R173" s="89"/>
      <c r="S173" s="89"/>
      <c r="T173" s="89"/>
      <c r="U173" s="331"/>
      <c r="V173" s="330">
        <f t="shared" ref="V173:AB173" si="47">SUM(V165:V172)</f>
        <v>35943475</v>
      </c>
      <c r="W173" s="330">
        <f t="shared" si="47"/>
        <v>10136500</v>
      </c>
      <c r="X173" s="330">
        <f t="shared" si="47"/>
        <v>46079975</v>
      </c>
      <c r="Y173" s="330">
        <f t="shared" si="47"/>
        <v>17130060</v>
      </c>
      <c r="Z173" s="330">
        <f t="shared" si="47"/>
        <v>51378450</v>
      </c>
      <c r="AA173" s="330">
        <f t="shared" si="47"/>
        <v>68508510</v>
      </c>
      <c r="AB173" s="330">
        <f t="shared" si="47"/>
        <v>66701710</v>
      </c>
      <c r="AC173" s="330">
        <f>SUM(AC165:AC172)</f>
        <v>65559710</v>
      </c>
      <c r="AD173" s="289">
        <f>SUM(AD165:AD172)</f>
        <v>64961030</v>
      </c>
    </row>
    <row r="174" spans="1:30" x14ac:dyDescent="0.25">
      <c r="A174" s="27"/>
      <c r="B174" s="332"/>
      <c r="C174" s="104"/>
      <c r="D174" s="104"/>
      <c r="E174" s="45"/>
      <c r="F174" s="45"/>
      <c r="G174" s="45"/>
      <c r="H174" s="45"/>
      <c r="I174" s="45"/>
      <c r="J174" s="45"/>
      <c r="K174" s="331"/>
      <c r="L174" s="75"/>
      <c r="M174" s="75"/>
      <c r="N174" s="75"/>
      <c r="O174" s="77"/>
      <c r="P174" s="77"/>
      <c r="Q174" s="89"/>
      <c r="R174" s="89"/>
      <c r="S174" s="89"/>
      <c r="T174" s="89"/>
      <c r="U174" s="331"/>
      <c r="V174" s="288"/>
      <c r="W174" s="288"/>
      <c r="X174" s="288"/>
      <c r="Y174" s="288"/>
      <c r="Z174" s="288"/>
      <c r="AA174" s="288"/>
      <c r="AB174" s="288"/>
      <c r="AC174" s="330"/>
      <c r="AD174" s="289"/>
    </row>
    <row r="175" spans="1:30" x14ac:dyDescent="0.25">
      <c r="A175" s="27" t="s">
        <v>2</v>
      </c>
      <c r="B175" s="332"/>
      <c r="C175" s="104"/>
      <c r="D175" s="104"/>
      <c r="E175" s="45"/>
      <c r="F175" s="45"/>
      <c r="G175" s="45"/>
      <c r="H175" s="45"/>
      <c r="I175" s="45"/>
      <c r="J175" s="45"/>
      <c r="K175" s="331"/>
      <c r="L175" s="75"/>
      <c r="M175" s="75"/>
      <c r="N175" s="75"/>
      <c r="O175" s="77"/>
      <c r="P175" s="77"/>
      <c r="Q175" s="76"/>
      <c r="R175" s="76"/>
      <c r="S175" s="76"/>
      <c r="T175" s="76"/>
      <c r="U175" s="331"/>
      <c r="V175" s="288"/>
      <c r="W175" s="288"/>
      <c r="X175" s="288"/>
      <c r="Y175" s="288"/>
      <c r="Z175" s="288"/>
      <c r="AA175" s="288"/>
      <c r="AB175" s="288"/>
      <c r="AC175" s="330"/>
      <c r="AD175" s="289"/>
    </row>
    <row r="176" spans="1:30" x14ac:dyDescent="0.25">
      <c r="A176" s="25">
        <v>3551</v>
      </c>
      <c r="B176" s="329" t="s">
        <v>63</v>
      </c>
      <c r="C176" s="104"/>
      <c r="D176" s="104"/>
      <c r="E176" s="45">
        <v>400</v>
      </c>
      <c r="F176" s="103">
        <v>400</v>
      </c>
      <c r="G176" s="103">
        <v>400</v>
      </c>
      <c r="H176" s="103">
        <v>400</v>
      </c>
      <c r="I176" s="103">
        <v>400</v>
      </c>
      <c r="J176" s="103">
        <v>400</v>
      </c>
      <c r="K176" s="331"/>
      <c r="L176" s="75"/>
      <c r="M176" s="75">
        <v>7623</v>
      </c>
      <c r="N176" s="75">
        <v>7623</v>
      </c>
      <c r="O176" s="77">
        <v>2368</v>
      </c>
      <c r="P176" s="77">
        <v>7106</v>
      </c>
      <c r="Q176" s="76">
        <v>9474</v>
      </c>
      <c r="R176" s="77">
        <v>10012</v>
      </c>
      <c r="S176" s="77">
        <v>11145</v>
      </c>
      <c r="T176" s="77">
        <v>13438</v>
      </c>
      <c r="U176" s="331"/>
      <c r="V176" s="330">
        <f t="shared" ref="V176:W183" si="48">D176*L176</f>
        <v>0</v>
      </c>
      <c r="W176" s="330">
        <f t="shared" si="48"/>
        <v>3049200</v>
      </c>
      <c r="X176" s="330">
        <f t="shared" ref="X176:X183" si="49">SUM(V176:W176)</f>
        <v>3049200</v>
      </c>
      <c r="Y176" s="330">
        <f t="shared" ref="Y176:Z183" si="50">F176*O176</f>
        <v>947200</v>
      </c>
      <c r="Z176" s="330">
        <f t="shared" si="50"/>
        <v>2842400</v>
      </c>
      <c r="AA176" s="330">
        <f t="shared" ref="AA176:AA183" si="51">SUM(Y176:Z176)</f>
        <v>3789600</v>
      </c>
      <c r="AB176" s="330">
        <f t="shared" ref="AB176:AD183" si="52">H176*R176</f>
        <v>4004800</v>
      </c>
      <c r="AC176" s="330">
        <f t="shared" si="52"/>
        <v>4458000</v>
      </c>
      <c r="AD176" s="289">
        <f t="shared" si="52"/>
        <v>5375200</v>
      </c>
    </row>
    <row r="177" spans="1:30" x14ac:dyDescent="0.25">
      <c r="A177" s="25">
        <v>3552</v>
      </c>
      <c r="B177" s="329" t="s">
        <v>64</v>
      </c>
      <c r="C177" s="104"/>
      <c r="D177" s="104"/>
      <c r="E177" s="45">
        <v>900</v>
      </c>
      <c r="F177" s="103">
        <v>900</v>
      </c>
      <c r="G177" s="103">
        <v>900</v>
      </c>
      <c r="H177" s="103">
        <v>900</v>
      </c>
      <c r="I177" s="103">
        <v>900</v>
      </c>
      <c r="J177" s="103">
        <v>900</v>
      </c>
      <c r="K177" s="331"/>
      <c r="L177" s="75"/>
      <c r="M177" s="75">
        <v>4935</v>
      </c>
      <c r="N177" s="75">
        <v>4935</v>
      </c>
      <c r="O177" s="77">
        <v>1378</v>
      </c>
      <c r="P177" s="77">
        <v>4133</v>
      </c>
      <c r="Q177" s="76">
        <v>5511</v>
      </c>
      <c r="R177" s="77">
        <v>4865</v>
      </c>
      <c r="S177" s="77">
        <v>4855</v>
      </c>
      <c r="T177" s="77">
        <v>4672</v>
      </c>
      <c r="U177" s="331"/>
      <c r="V177" s="330">
        <f t="shared" si="48"/>
        <v>0</v>
      </c>
      <c r="W177" s="330">
        <f t="shared" si="48"/>
        <v>4441500</v>
      </c>
      <c r="X177" s="330">
        <f t="shared" si="49"/>
        <v>4441500</v>
      </c>
      <c r="Y177" s="330">
        <f t="shared" si="50"/>
        <v>1240200</v>
      </c>
      <c r="Z177" s="330">
        <f t="shared" si="50"/>
        <v>3719700</v>
      </c>
      <c r="AA177" s="330">
        <f t="shared" si="51"/>
        <v>4959900</v>
      </c>
      <c r="AB177" s="330">
        <f t="shared" si="52"/>
        <v>4378500</v>
      </c>
      <c r="AC177" s="330">
        <f t="shared" si="52"/>
        <v>4369500</v>
      </c>
      <c r="AD177" s="289">
        <f t="shared" si="52"/>
        <v>4204800</v>
      </c>
    </row>
    <row r="178" spans="1:30" x14ac:dyDescent="0.25">
      <c r="A178" s="25">
        <v>3553</v>
      </c>
      <c r="B178" s="329" t="s">
        <v>72</v>
      </c>
      <c r="C178" s="104"/>
      <c r="D178" s="104"/>
      <c r="E178" s="45">
        <v>1900</v>
      </c>
      <c r="F178" s="103">
        <v>1900</v>
      </c>
      <c r="G178" s="103">
        <v>1900</v>
      </c>
      <c r="H178" s="103">
        <v>1900</v>
      </c>
      <c r="I178" s="103">
        <v>1900</v>
      </c>
      <c r="J178" s="103">
        <v>1900</v>
      </c>
      <c r="K178" s="331"/>
      <c r="L178" s="75"/>
      <c r="M178" s="75">
        <v>3200</v>
      </c>
      <c r="N178" s="75">
        <v>3200</v>
      </c>
      <c r="O178" s="77">
        <v>860</v>
      </c>
      <c r="P178" s="77">
        <v>2579</v>
      </c>
      <c r="Q178" s="76">
        <v>3439</v>
      </c>
      <c r="R178" s="77">
        <v>3418</v>
      </c>
      <c r="S178" s="77">
        <v>3047</v>
      </c>
      <c r="T178" s="77">
        <v>2576</v>
      </c>
      <c r="U178" s="331"/>
      <c r="V178" s="330">
        <f t="shared" si="48"/>
        <v>0</v>
      </c>
      <c r="W178" s="330">
        <f t="shared" si="48"/>
        <v>6080000</v>
      </c>
      <c r="X178" s="330">
        <f t="shared" si="49"/>
        <v>6080000</v>
      </c>
      <c r="Y178" s="330">
        <f t="shared" si="50"/>
        <v>1634000</v>
      </c>
      <c r="Z178" s="330">
        <f t="shared" si="50"/>
        <v>4900100</v>
      </c>
      <c r="AA178" s="330">
        <f t="shared" si="51"/>
        <v>6534100</v>
      </c>
      <c r="AB178" s="330">
        <f t="shared" si="52"/>
        <v>6494200</v>
      </c>
      <c r="AC178" s="330">
        <f t="shared" si="52"/>
        <v>5789300</v>
      </c>
      <c r="AD178" s="289">
        <f t="shared" si="52"/>
        <v>4894400</v>
      </c>
    </row>
    <row r="179" spans="1:30" x14ac:dyDescent="0.25">
      <c r="A179" s="25">
        <v>3554</v>
      </c>
      <c r="B179" s="329" t="s">
        <v>66</v>
      </c>
      <c r="C179" s="104"/>
      <c r="D179" s="104"/>
      <c r="E179" s="45">
        <v>40</v>
      </c>
      <c r="F179" s="103">
        <v>40</v>
      </c>
      <c r="G179" s="103">
        <v>40</v>
      </c>
      <c r="H179" s="103">
        <v>40</v>
      </c>
      <c r="I179" s="103">
        <v>40</v>
      </c>
      <c r="J179" s="103">
        <v>40</v>
      </c>
      <c r="K179" s="331"/>
      <c r="L179" s="75"/>
      <c r="M179" s="75">
        <v>800</v>
      </c>
      <c r="N179" s="75">
        <v>800</v>
      </c>
      <c r="O179" s="77">
        <v>249</v>
      </c>
      <c r="P179" s="77">
        <v>746</v>
      </c>
      <c r="Q179" s="76">
        <v>995</v>
      </c>
      <c r="R179" s="77">
        <v>1051</v>
      </c>
      <c r="S179" s="77">
        <v>1170</v>
      </c>
      <c r="T179" s="77">
        <v>1411</v>
      </c>
      <c r="U179" s="331"/>
      <c r="V179" s="330">
        <f t="shared" si="48"/>
        <v>0</v>
      </c>
      <c r="W179" s="330">
        <f t="shared" si="48"/>
        <v>32000</v>
      </c>
      <c r="X179" s="330">
        <f t="shared" si="49"/>
        <v>32000</v>
      </c>
      <c r="Y179" s="330">
        <f t="shared" si="50"/>
        <v>9960</v>
      </c>
      <c r="Z179" s="330">
        <f t="shared" si="50"/>
        <v>29840</v>
      </c>
      <c r="AA179" s="330">
        <f t="shared" si="51"/>
        <v>39800</v>
      </c>
      <c r="AB179" s="330">
        <f t="shared" si="52"/>
        <v>42040</v>
      </c>
      <c r="AC179" s="330">
        <f t="shared" si="52"/>
        <v>46800</v>
      </c>
      <c r="AD179" s="289">
        <f t="shared" si="52"/>
        <v>56440</v>
      </c>
    </row>
    <row r="180" spans="1:30" x14ac:dyDescent="0.25">
      <c r="A180" s="25">
        <v>3555</v>
      </c>
      <c r="B180" s="329" t="s">
        <v>67</v>
      </c>
      <c r="C180" s="104"/>
      <c r="D180" s="104"/>
      <c r="E180" s="45">
        <v>40</v>
      </c>
      <c r="F180" s="103">
        <v>40</v>
      </c>
      <c r="G180" s="103">
        <v>40</v>
      </c>
      <c r="H180" s="103">
        <v>40</v>
      </c>
      <c r="I180" s="103">
        <v>40</v>
      </c>
      <c r="J180" s="103">
        <v>40</v>
      </c>
      <c r="K180" s="331"/>
      <c r="L180" s="75"/>
      <c r="M180" s="75">
        <v>543</v>
      </c>
      <c r="N180" s="75">
        <v>543</v>
      </c>
      <c r="O180" s="77">
        <v>152</v>
      </c>
      <c r="P180" s="77">
        <v>455</v>
      </c>
      <c r="Q180" s="76">
        <v>607</v>
      </c>
      <c r="R180" s="77">
        <v>536</v>
      </c>
      <c r="S180" s="77">
        <v>534</v>
      </c>
      <c r="T180" s="77">
        <v>515</v>
      </c>
      <c r="U180" s="331"/>
      <c r="V180" s="330">
        <f t="shared" si="48"/>
        <v>0</v>
      </c>
      <c r="W180" s="330">
        <f t="shared" si="48"/>
        <v>21720</v>
      </c>
      <c r="X180" s="330">
        <f t="shared" si="49"/>
        <v>21720</v>
      </c>
      <c r="Y180" s="330">
        <f t="shared" si="50"/>
        <v>6080</v>
      </c>
      <c r="Z180" s="330">
        <f t="shared" si="50"/>
        <v>18200</v>
      </c>
      <c r="AA180" s="330">
        <f t="shared" si="51"/>
        <v>24280</v>
      </c>
      <c r="AB180" s="330">
        <f t="shared" si="52"/>
        <v>21440</v>
      </c>
      <c r="AC180" s="330">
        <f t="shared" si="52"/>
        <v>21360</v>
      </c>
      <c r="AD180" s="289">
        <f t="shared" si="52"/>
        <v>20600</v>
      </c>
    </row>
    <row r="181" spans="1:30" x14ac:dyDescent="0.25">
      <c r="A181" s="25">
        <v>3556</v>
      </c>
      <c r="B181" s="329" t="s">
        <v>68</v>
      </c>
      <c r="C181" s="104"/>
      <c r="D181" s="104"/>
      <c r="E181" s="45">
        <v>40</v>
      </c>
      <c r="F181" s="103">
        <v>40</v>
      </c>
      <c r="G181" s="103">
        <v>40</v>
      </c>
      <c r="H181" s="103">
        <v>40</v>
      </c>
      <c r="I181" s="103">
        <v>40</v>
      </c>
      <c r="J181" s="103">
        <v>40</v>
      </c>
      <c r="K181" s="331"/>
      <c r="L181" s="75"/>
      <c r="M181" s="75">
        <v>355</v>
      </c>
      <c r="N181" s="75">
        <v>355</v>
      </c>
      <c r="O181" s="77">
        <v>95</v>
      </c>
      <c r="P181" s="77">
        <v>286</v>
      </c>
      <c r="Q181" s="76">
        <v>381</v>
      </c>
      <c r="R181" s="77">
        <v>379</v>
      </c>
      <c r="S181" s="77">
        <v>338</v>
      </c>
      <c r="T181" s="77">
        <v>286</v>
      </c>
      <c r="U181" s="331"/>
      <c r="V181" s="330">
        <f t="shared" si="48"/>
        <v>0</v>
      </c>
      <c r="W181" s="330">
        <f t="shared" si="48"/>
        <v>14200</v>
      </c>
      <c r="X181" s="330">
        <f t="shared" si="49"/>
        <v>14200</v>
      </c>
      <c r="Y181" s="330">
        <f t="shared" si="50"/>
        <v>3800</v>
      </c>
      <c r="Z181" s="330">
        <f t="shared" si="50"/>
        <v>11440</v>
      </c>
      <c r="AA181" s="330">
        <f t="shared" si="51"/>
        <v>15240</v>
      </c>
      <c r="AB181" s="330">
        <f t="shared" si="52"/>
        <v>15160</v>
      </c>
      <c r="AC181" s="330">
        <f t="shared" si="52"/>
        <v>13520</v>
      </c>
      <c r="AD181" s="289">
        <f t="shared" si="52"/>
        <v>11440</v>
      </c>
    </row>
    <row r="182" spans="1:30" x14ac:dyDescent="0.25">
      <c r="A182" s="25">
        <v>3557</v>
      </c>
      <c r="B182" s="329" t="s">
        <v>69</v>
      </c>
      <c r="C182" s="104"/>
      <c r="D182" s="104"/>
      <c r="E182" s="45">
        <v>175</v>
      </c>
      <c r="F182" s="103">
        <v>175</v>
      </c>
      <c r="G182" s="103">
        <v>175</v>
      </c>
      <c r="H182" s="103">
        <v>175</v>
      </c>
      <c r="I182" s="103">
        <v>175</v>
      </c>
      <c r="J182" s="103">
        <v>175</v>
      </c>
      <c r="K182" s="331"/>
      <c r="L182" s="75"/>
      <c r="M182" s="75">
        <v>0</v>
      </c>
      <c r="N182" s="75">
        <v>0</v>
      </c>
      <c r="O182" s="77">
        <v>0</v>
      </c>
      <c r="P182" s="77">
        <v>1</v>
      </c>
      <c r="Q182" s="76">
        <v>1</v>
      </c>
      <c r="R182" s="77">
        <v>1</v>
      </c>
      <c r="S182" s="77">
        <v>1</v>
      </c>
      <c r="T182" s="77">
        <v>1</v>
      </c>
      <c r="U182" s="331"/>
      <c r="V182" s="330">
        <f t="shared" si="48"/>
        <v>0</v>
      </c>
      <c r="W182" s="330">
        <f t="shared" si="48"/>
        <v>0</v>
      </c>
      <c r="X182" s="330">
        <f t="shared" si="49"/>
        <v>0</v>
      </c>
      <c r="Y182" s="330">
        <f t="shared" si="50"/>
        <v>0</v>
      </c>
      <c r="Z182" s="330">
        <f t="shared" si="50"/>
        <v>175</v>
      </c>
      <c r="AA182" s="330">
        <f t="shared" si="51"/>
        <v>175</v>
      </c>
      <c r="AB182" s="330">
        <f t="shared" si="52"/>
        <v>175</v>
      </c>
      <c r="AC182" s="330">
        <f t="shared" si="52"/>
        <v>175</v>
      </c>
      <c r="AD182" s="289">
        <f t="shared" si="52"/>
        <v>175</v>
      </c>
    </row>
    <row r="183" spans="1:30" x14ac:dyDescent="0.25">
      <c r="A183" s="25">
        <v>3558</v>
      </c>
      <c r="B183" s="329" t="s">
        <v>70</v>
      </c>
      <c r="C183" s="104"/>
      <c r="D183" s="104"/>
      <c r="E183" s="45">
        <v>410</v>
      </c>
      <c r="F183" s="103">
        <v>410</v>
      </c>
      <c r="G183" s="103">
        <v>410</v>
      </c>
      <c r="H183" s="103">
        <v>410</v>
      </c>
      <c r="I183" s="103">
        <v>410</v>
      </c>
      <c r="J183" s="103">
        <v>410</v>
      </c>
      <c r="K183" s="331"/>
      <c r="L183" s="75"/>
      <c r="M183" s="75">
        <v>56</v>
      </c>
      <c r="N183" s="75">
        <v>56</v>
      </c>
      <c r="O183" s="77">
        <v>16</v>
      </c>
      <c r="P183" s="77">
        <v>49</v>
      </c>
      <c r="Q183" s="76">
        <v>65</v>
      </c>
      <c r="R183" s="77">
        <v>65</v>
      </c>
      <c r="S183" s="77">
        <v>68</v>
      </c>
      <c r="T183" s="77">
        <v>73</v>
      </c>
      <c r="U183" s="331"/>
      <c r="V183" s="330">
        <f t="shared" si="48"/>
        <v>0</v>
      </c>
      <c r="W183" s="330">
        <f t="shared" si="48"/>
        <v>22960</v>
      </c>
      <c r="X183" s="330">
        <f t="shared" si="49"/>
        <v>22960</v>
      </c>
      <c r="Y183" s="330">
        <f t="shared" si="50"/>
        <v>6560</v>
      </c>
      <c r="Z183" s="330">
        <f t="shared" si="50"/>
        <v>20090</v>
      </c>
      <c r="AA183" s="330">
        <f t="shared" si="51"/>
        <v>26650</v>
      </c>
      <c r="AB183" s="330">
        <f t="shared" si="52"/>
        <v>26650</v>
      </c>
      <c r="AC183" s="330">
        <f t="shared" si="52"/>
        <v>27880</v>
      </c>
      <c r="AD183" s="289">
        <f t="shared" si="52"/>
        <v>29930</v>
      </c>
    </row>
    <row r="184" spans="1:30" x14ac:dyDescent="0.25">
      <c r="A184" s="33" t="s">
        <v>2</v>
      </c>
      <c r="B184" s="341"/>
      <c r="C184" s="104"/>
      <c r="D184" s="104"/>
      <c r="E184" s="104"/>
      <c r="F184" s="104"/>
      <c r="G184" s="104"/>
      <c r="H184" s="104"/>
      <c r="I184" s="104"/>
      <c r="J184" s="104"/>
      <c r="K184" s="331"/>
      <c r="L184" s="75"/>
      <c r="M184" s="75"/>
      <c r="N184" s="75"/>
      <c r="O184" s="77"/>
      <c r="P184" s="77"/>
      <c r="Q184" s="89"/>
      <c r="R184" s="89"/>
      <c r="S184" s="89"/>
      <c r="T184" s="89"/>
      <c r="U184" s="331"/>
      <c r="V184" s="330">
        <f t="shared" ref="V184:AB184" si="53">SUM(V176:V183)</f>
        <v>0</v>
      </c>
      <c r="W184" s="330">
        <f t="shared" si="53"/>
        <v>13661580</v>
      </c>
      <c r="X184" s="330">
        <f t="shared" si="53"/>
        <v>13661580</v>
      </c>
      <c r="Y184" s="330">
        <f t="shared" si="53"/>
        <v>3847800</v>
      </c>
      <c r="Z184" s="330">
        <f t="shared" si="53"/>
        <v>11541945</v>
      </c>
      <c r="AA184" s="330">
        <f t="shared" si="53"/>
        <v>15389745</v>
      </c>
      <c r="AB184" s="330">
        <f t="shared" si="53"/>
        <v>14982965</v>
      </c>
      <c r="AC184" s="330">
        <f>SUM(AC176:AC183)</f>
        <v>14726535</v>
      </c>
      <c r="AD184" s="289">
        <f>SUM(AD176:AD183)</f>
        <v>14592985</v>
      </c>
    </row>
    <row r="185" spans="1:30" x14ac:dyDescent="0.25">
      <c r="A185" s="25">
        <v>1559</v>
      </c>
      <c r="B185" s="329" t="s">
        <v>205</v>
      </c>
      <c r="C185" s="299" t="s">
        <v>213</v>
      </c>
      <c r="D185" s="299" t="s">
        <v>213</v>
      </c>
      <c r="E185" s="299" t="s">
        <v>213</v>
      </c>
      <c r="F185" s="299" t="s">
        <v>213</v>
      </c>
      <c r="G185" s="299" t="s">
        <v>213</v>
      </c>
      <c r="H185" s="299" t="s">
        <v>213</v>
      </c>
      <c r="I185" s="299" t="s">
        <v>213</v>
      </c>
      <c r="J185" s="299" t="s">
        <v>213</v>
      </c>
      <c r="K185" s="331"/>
      <c r="L185" s="90">
        <v>721222</v>
      </c>
      <c r="M185" s="90">
        <v>1009711</v>
      </c>
      <c r="N185" s="90">
        <v>1730933</v>
      </c>
      <c r="O185" s="342">
        <v>500000</v>
      </c>
      <c r="P185" s="342">
        <v>1230934</v>
      </c>
      <c r="Q185" s="91">
        <v>1730934</v>
      </c>
      <c r="R185" s="83">
        <v>1730934</v>
      </c>
      <c r="S185" s="90">
        <v>1730934</v>
      </c>
      <c r="T185" s="90">
        <v>1730934</v>
      </c>
      <c r="U185" s="331"/>
      <c r="V185" s="330">
        <f t="shared" ref="V185:AD185" si="54">L185</f>
        <v>721222</v>
      </c>
      <c r="W185" s="330">
        <f t="shared" si="54"/>
        <v>1009711</v>
      </c>
      <c r="X185" s="330">
        <f t="shared" si="54"/>
        <v>1730933</v>
      </c>
      <c r="Y185" s="330">
        <f t="shared" si="54"/>
        <v>500000</v>
      </c>
      <c r="Z185" s="330">
        <f t="shared" si="54"/>
        <v>1230934</v>
      </c>
      <c r="AA185" s="330">
        <f t="shared" si="54"/>
        <v>1730934</v>
      </c>
      <c r="AB185" s="330">
        <f t="shared" si="54"/>
        <v>1730934</v>
      </c>
      <c r="AC185" s="330">
        <f t="shared" si="54"/>
        <v>1730934</v>
      </c>
      <c r="AD185" s="289">
        <f t="shared" si="54"/>
        <v>1730934</v>
      </c>
    </row>
    <row r="186" spans="1:30" x14ac:dyDescent="0.25">
      <c r="A186" s="27" t="s">
        <v>9</v>
      </c>
      <c r="B186" s="332"/>
      <c r="C186" s="104"/>
      <c r="D186" s="104"/>
      <c r="E186" s="104"/>
      <c r="F186" s="104"/>
      <c r="G186" s="104"/>
      <c r="H186" s="104"/>
      <c r="I186" s="104"/>
      <c r="J186" s="104"/>
      <c r="K186" s="331"/>
      <c r="L186" s="75"/>
      <c r="M186" s="75"/>
      <c r="N186" s="75"/>
      <c r="O186" s="77"/>
      <c r="P186" s="89"/>
      <c r="Q186" s="89"/>
      <c r="R186" s="89"/>
      <c r="S186" s="89"/>
      <c r="T186" s="89"/>
      <c r="U186" s="331"/>
      <c r="V186" s="330">
        <f t="shared" ref="V186:AB186" si="55">V162+V173+V184+V185</f>
        <v>604131987</v>
      </c>
      <c r="W186" s="330">
        <f t="shared" si="55"/>
        <v>185583231</v>
      </c>
      <c r="X186" s="330">
        <f t="shared" si="55"/>
        <v>789715218</v>
      </c>
      <c r="Y186" s="330">
        <f t="shared" si="55"/>
        <v>295213520</v>
      </c>
      <c r="Z186" s="330">
        <f t="shared" si="55"/>
        <v>885350549</v>
      </c>
      <c r="AA186" s="330">
        <f t="shared" si="55"/>
        <v>1180564069</v>
      </c>
      <c r="AB186" s="330">
        <f t="shared" si="55"/>
        <v>1198128889</v>
      </c>
      <c r="AC186" s="330">
        <f>AC162+AC173+AC184+AC185</f>
        <v>1211087739</v>
      </c>
      <c r="AD186" s="289">
        <f>AD162+AD173+AD184+AD185</f>
        <v>1224560729</v>
      </c>
    </row>
    <row r="187" spans="1:30" x14ac:dyDescent="0.25">
      <c r="A187" s="31"/>
      <c r="B187" s="332"/>
      <c r="C187" s="104"/>
      <c r="D187" s="104"/>
      <c r="E187" s="104"/>
      <c r="F187" s="104"/>
      <c r="G187" s="104"/>
      <c r="H187" s="104"/>
      <c r="I187" s="104"/>
      <c r="J187" s="104"/>
      <c r="K187" s="331"/>
      <c r="L187" s="75"/>
      <c r="M187" s="75"/>
      <c r="N187" s="75"/>
      <c r="O187" s="77"/>
      <c r="P187" s="77"/>
      <c r="Q187" s="89"/>
      <c r="R187" s="89"/>
      <c r="S187" s="89"/>
      <c r="T187" s="89"/>
      <c r="U187" s="331"/>
      <c r="V187" s="288"/>
      <c r="W187" s="288"/>
      <c r="X187" s="288"/>
      <c r="Y187" s="288"/>
      <c r="Z187" s="288"/>
      <c r="AA187" s="288"/>
      <c r="AB187" s="288"/>
      <c r="AC187" s="330"/>
      <c r="AD187" s="289"/>
    </row>
    <row r="188" spans="1:30" x14ac:dyDescent="0.25">
      <c r="A188" s="345" t="s">
        <v>73</v>
      </c>
      <c r="B188" s="346"/>
      <c r="C188" s="347"/>
      <c r="D188" s="347"/>
      <c r="E188" s="347"/>
      <c r="F188" s="347"/>
      <c r="G188" s="347"/>
      <c r="H188" s="347"/>
      <c r="I188" s="347"/>
      <c r="J188" s="347"/>
      <c r="K188" s="331"/>
      <c r="L188" s="93"/>
      <c r="M188" s="93"/>
      <c r="N188" s="93"/>
      <c r="O188" s="348"/>
      <c r="P188" s="348"/>
      <c r="Q188" s="349"/>
      <c r="R188" s="349"/>
      <c r="S188" s="349"/>
      <c r="T188" s="349"/>
      <c r="U188" s="331"/>
      <c r="V188" s="350"/>
      <c r="W188" s="350"/>
      <c r="X188" s="350"/>
      <c r="Y188" s="350"/>
      <c r="Z188" s="350"/>
      <c r="AA188" s="350"/>
      <c r="AB188" s="350"/>
      <c r="AC188" s="351"/>
      <c r="AD188" s="352"/>
    </row>
    <row r="189" spans="1:30" x14ac:dyDescent="0.25">
      <c r="A189" s="25">
        <v>1251</v>
      </c>
      <c r="B189" s="329" t="s">
        <v>74</v>
      </c>
      <c r="C189" s="104">
        <v>150</v>
      </c>
      <c r="D189" s="104">
        <v>150</v>
      </c>
      <c r="E189" s="45">
        <v>200</v>
      </c>
      <c r="F189" s="103">
        <v>200</v>
      </c>
      <c r="G189" s="103">
        <v>200</v>
      </c>
      <c r="H189" s="103">
        <v>200</v>
      </c>
      <c r="I189" s="103">
        <v>200</v>
      </c>
      <c r="J189" s="103">
        <v>200</v>
      </c>
      <c r="K189" s="331"/>
      <c r="L189" s="75">
        <v>82398</v>
      </c>
      <c r="M189" s="75">
        <v>41199</v>
      </c>
      <c r="N189" s="75">
        <v>123597</v>
      </c>
      <c r="O189" s="77">
        <v>30108</v>
      </c>
      <c r="P189" s="77">
        <v>90323</v>
      </c>
      <c r="Q189" s="76">
        <v>120431</v>
      </c>
      <c r="R189" s="76">
        <v>138257</v>
      </c>
      <c r="S189" s="75">
        <v>128509</v>
      </c>
      <c r="T189" s="75">
        <v>130700</v>
      </c>
      <c r="U189" s="331"/>
      <c r="V189" s="330">
        <f t="shared" ref="V189:W193" si="56">D189*L189</f>
        <v>12359700</v>
      </c>
      <c r="W189" s="330">
        <f t="shared" si="56"/>
        <v>8239800</v>
      </c>
      <c r="X189" s="330">
        <f>SUM(V189:W189)</f>
        <v>20599500</v>
      </c>
      <c r="Y189" s="330">
        <f t="shared" ref="Y189:Z193" si="57">F189*O189</f>
        <v>6021600</v>
      </c>
      <c r="Z189" s="330">
        <f t="shared" si="57"/>
        <v>18064600</v>
      </c>
      <c r="AA189" s="330">
        <f>SUM(Y189:Z189)</f>
        <v>24086200</v>
      </c>
      <c r="AB189" s="330">
        <f t="shared" ref="AB189:AD193" si="58">H189*R189</f>
        <v>27651400</v>
      </c>
      <c r="AC189" s="330">
        <f t="shared" si="58"/>
        <v>25701800</v>
      </c>
      <c r="AD189" s="289">
        <f t="shared" si="58"/>
        <v>26140000</v>
      </c>
    </row>
    <row r="190" spans="1:30" x14ac:dyDescent="0.25">
      <c r="A190" s="25">
        <v>1252</v>
      </c>
      <c r="B190" s="329" t="s">
        <v>75</v>
      </c>
      <c r="C190" s="104">
        <v>560</v>
      </c>
      <c r="D190" s="104">
        <v>570</v>
      </c>
      <c r="E190" s="45">
        <v>600</v>
      </c>
      <c r="F190" s="103">
        <v>600</v>
      </c>
      <c r="G190" s="103">
        <v>600</v>
      </c>
      <c r="H190" s="103">
        <v>600</v>
      </c>
      <c r="I190" s="103">
        <v>600</v>
      </c>
      <c r="J190" s="103">
        <v>600</v>
      </c>
      <c r="K190" s="331"/>
      <c r="L190" s="75">
        <v>36582</v>
      </c>
      <c r="M190" s="75">
        <v>18291</v>
      </c>
      <c r="N190" s="75">
        <v>54873</v>
      </c>
      <c r="O190" s="77">
        <v>13367</v>
      </c>
      <c r="P190" s="77">
        <v>40101</v>
      </c>
      <c r="Q190" s="76">
        <v>53468</v>
      </c>
      <c r="R190" s="76">
        <v>61382</v>
      </c>
      <c r="S190" s="75">
        <v>57054</v>
      </c>
      <c r="T190" s="75">
        <v>58027</v>
      </c>
      <c r="U190" s="331"/>
      <c r="V190" s="330">
        <f t="shared" si="56"/>
        <v>20851740</v>
      </c>
      <c r="W190" s="330">
        <f t="shared" si="56"/>
        <v>10974600</v>
      </c>
      <c r="X190" s="330">
        <f>SUM(V190:W190)</f>
        <v>31826340</v>
      </c>
      <c r="Y190" s="330">
        <f t="shared" si="57"/>
        <v>8020200</v>
      </c>
      <c r="Z190" s="330">
        <f t="shared" si="57"/>
        <v>24060600</v>
      </c>
      <c r="AA190" s="330">
        <f>SUM(Y190:Z190)</f>
        <v>32080800</v>
      </c>
      <c r="AB190" s="330">
        <f t="shared" si="58"/>
        <v>36829200</v>
      </c>
      <c r="AC190" s="330">
        <f t="shared" si="58"/>
        <v>34232400</v>
      </c>
      <c r="AD190" s="289">
        <f t="shared" si="58"/>
        <v>34816200</v>
      </c>
    </row>
    <row r="191" spans="1:30" x14ac:dyDescent="0.25">
      <c r="A191" s="25">
        <v>1253</v>
      </c>
      <c r="B191" s="329" t="s">
        <v>76</v>
      </c>
      <c r="C191" s="104">
        <v>1270</v>
      </c>
      <c r="D191" s="104">
        <v>1300</v>
      </c>
      <c r="E191" s="45">
        <v>1400</v>
      </c>
      <c r="F191" s="103">
        <v>1400</v>
      </c>
      <c r="G191" s="103">
        <v>1400</v>
      </c>
      <c r="H191" s="103">
        <v>1400</v>
      </c>
      <c r="I191" s="103">
        <v>1400</v>
      </c>
      <c r="J191" s="103">
        <v>1400</v>
      </c>
      <c r="K191" s="331"/>
      <c r="L191" s="75">
        <v>34577</v>
      </c>
      <c r="M191" s="75">
        <v>17289</v>
      </c>
      <c r="N191" s="75">
        <v>51866</v>
      </c>
      <c r="O191" s="77">
        <v>12634</v>
      </c>
      <c r="P191" s="77">
        <v>37903</v>
      </c>
      <c r="Q191" s="76">
        <v>50537</v>
      </c>
      <c r="R191" s="76">
        <v>58017</v>
      </c>
      <c r="S191" s="75">
        <v>53926</v>
      </c>
      <c r="T191" s="75">
        <v>54846</v>
      </c>
      <c r="U191" s="331"/>
      <c r="V191" s="330">
        <f t="shared" si="56"/>
        <v>44950100</v>
      </c>
      <c r="W191" s="330">
        <f t="shared" si="56"/>
        <v>24204600</v>
      </c>
      <c r="X191" s="330">
        <f>SUM(V191:W191)</f>
        <v>69154700</v>
      </c>
      <c r="Y191" s="330">
        <f t="shared" si="57"/>
        <v>17687600</v>
      </c>
      <c r="Z191" s="330">
        <f t="shared" si="57"/>
        <v>53064200</v>
      </c>
      <c r="AA191" s="330">
        <f>SUM(Y191:Z191)</f>
        <v>70751800</v>
      </c>
      <c r="AB191" s="330">
        <f t="shared" si="58"/>
        <v>81223800</v>
      </c>
      <c r="AC191" s="330">
        <f t="shared" si="58"/>
        <v>75496400</v>
      </c>
      <c r="AD191" s="289">
        <f t="shared" si="58"/>
        <v>76784400</v>
      </c>
    </row>
    <row r="192" spans="1:30" x14ac:dyDescent="0.25">
      <c r="A192" s="25">
        <v>1254</v>
      </c>
      <c r="B192" s="329" t="s">
        <v>77</v>
      </c>
      <c r="C192" s="104">
        <v>1980</v>
      </c>
      <c r="D192" s="104">
        <v>2030</v>
      </c>
      <c r="E192" s="45">
        <v>2200</v>
      </c>
      <c r="F192" s="103">
        <v>2200</v>
      </c>
      <c r="G192" s="103">
        <v>2200</v>
      </c>
      <c r="H192" s="103">
        <v>2200</v>
      </c>
      <c r="I192" s="103">
        <v>2200</v>
      </c>
      <c r="J192" s="103">
        <v>2200</v>
      </c>
      <c r="K192" s="331"/>
      <c r="L192" s="75">
        <v>2368</v>
      </c>
      <c r="M192" s="75">
        <v>1184</v>
      </c>
      <c r="N192" s="75">
        <v>3552</v>
      </c>
      <c r="O192" s="77">
        <v>865</v>
      </c>
      <c r="P192" s="77">
        <v>2596</v>
      </c>
      <c r="Q192" s="76">
        <v>3461</v>
      </c>
      <c r="R192" s="76">
        <v>3974</v>
      </c>
      <c r="S192" s="75">
        <v>3694</v>
      </c>
      <c r="T192" s="75">
        <v>3757</v>
      </c>
      <c r="U192" s="331"/>
      <c r="V192" s="330">
        <f t="shared" si="56"/>
        <v>4807040</v>
      </c>
      <c r="W192" s="330">
        <f t="shared" si="56"/>
        <v>2604800</v>
      </c>
      <c r="X192" s="330">
        <f>SUM(V192:W192)</f>
        <v>7411840</v>
      </c>
      <c r="Y192" s="330">
        <f t="shared" si="57"/>
        <v>1903000</v>
      </c>
      <c r="Z192" s="330">
        <f t="shared" si="57"/>
        <v>5711200</v>
      </c>
      <c r="AA192" s="330">
        <f>SUM(Y192:Z192)</f>
        <v>7614200</v>
      </c>
      <c r="AB192" s="330">
        <f t="shared" si="58"/>
        <v>8742800</v>
      </c>
      <c r="AC192" s="330">
        <f t="shared" si="58"/>
        <v>8126800</v>
      </c>
      <c r="AD192" s="289">
        <f t="shared" si="58"/>
        <v>8265400</v>
      </c>
    </row>
    <row r="193" spans="1:30" x14ac:dyDescent="0.25">
      <c r="A193" s="25">
        <v>1255</v>
      </c>
      <c r="B193" s="329" t="s">
        <v>78</v>
      </c>
      <c r="C193" s="102">
        <v>2690</v>
      </c>
      <c r="D193" s="102">
        <v>2760</v>
      </c>
      <c r="E193" s="103">
        <v>3000</v>
      </c>
      <c r="F193" s="103">
        <v>3000</v>
      </c>
      <c r="G193" s="103">
        <v>3000</v>
      </c>
      <c r="H193" s="103">
        <v>3000</v>
      </c>
      <c r="I193" s="103">
        <v>3000</v>
      </c>
      <c r="J193" s="103">
        <v>3000</v>
      </c>
      <c r="K193" s="331"/>
      <c r="L193" s="75">
        <v>2946</v>
      </c>
      <c r="M193" s="75">
        <v>1473</v>
      </c>
      <c r="N193" s="75">
        <v>4419</v>
      </c>
      <c r="O193" s="77">
        <v>1076</v>
      </c>
      <c r="P193" s="77">
        <v>3230</v>
      </c>
      <c r="Q193" s="76">
        <v>4306</v>
      </c>
      <c r="R193" s="76">
        <v>4943</v>
      </c>
      <c r="S193" s="75">
        <v>4594</v>
      </c>
      <c r="T193" s="75">
        <v>4673</v>
      </c>
      <c r="U193" s="331"/>
      <c r="V193" s="330">
        <f t="shared" si="56"/>
        <v>8130960</v>
      </c>
      <c r="W193" s="330">
        <f t="shared" si="56"/>
        <v>4419000</v>
      </c>
      <c r="X193" s="330">
        <f>SUM(V193:W193)</f>
        <v>12549960</v>
      </c>
      <c r="Y193" s="330">
        <f t="shared" si="57"/>
        <v>3228000</v>
      </c>
      <c r="Z193" s="330">
        <f t="shared" si="57"/>
        <v>9690000</v>
      </c>
      <c r="AA193" s="330">
        <f>SUM(Y193:Z193)</f>
        <v>12918000</v>
      </c>
      <c r="AB193" s="330">
        <f t="shared" si="58"/>
        <v>14829000</v>
      </c>
      <c r="AC193" s="330">
        <f t="shared" si="58"/>
        <v>13782000</v>
      </c>
      <c r="AD193" s="289">
        <f t="shared" si="58"/>
        <v>14019000</v>
      </c>
    </row>
    <row r="194" spans="1:30" x14ac:dyDescent="0.25">
      <c r="A194" s="35" t="s">
        <v>73</v>
      </c>
      <c r="B194" s="332"/>
      <c r="C194" s="104"/>
      <c r="D194" s="104"/>
      <c r="E194" s="45"/>
      <c r="F194" s="45"/>
      <c r="G194" s="45"/>
      <c r="H194" s="45"/>
      <c r="I194" s="45"/>
      <c r="J194" s="45"/>
      <c r="K194" s="331"/>
      <c r="L194" s="75"/>
      <c r="M194" s="75"/>
      <c r="N194" s="75"/>
      <c r="O194" s="77"/>
      <c r="P194" s="77"/>
      <c r="Q194" s="76"/>
      <c r="R194" s="76"/>
      <c r="S194" s="76"/>
      <c r="T194" s="76"/>
      <c r="U194" s="331"/>
      <c r="V194" s="330">
        <f t="shared" ref="V194:AB194" si="59">SUM(V189:V193)</f>
        <v>91099540</v>
      </c>
      <c r="W194" s="330">
        <f t="shared" si="59"/>
        <v>50442800</v>
      </c>
      <c r="X194" s="330">
        <f t="shared" si="59"/>
        <v>141542340</v>
      </c>
      <c r="Y194" s="330">
        <f t="shared" si="59"/>
        <v>36860400</v>
      </c>
      <c r="Z194" s="330">
        <f t="shared" si="59"/>
        <v>110590600</v>
      </c>
      <c r="AA194" s="330">
        <f t="shared" si="59"/>
        <v>147451000</v>
      </c>
      <c r="AB194" s="330">
        <f t="shared" si="59"/>
        <v>169276200</v>
      </c>
      <c r="AC194" s="330">
        <f>SUM(AC189:AC193)</f>
        <v>157339400</v>
      </c>
      <c r="AD194" s="289">
        <f>SUM(AD189:AD193)</f>
        <v>160025000</v>
      </c>
    </row>
    <row r="195" spans="1:30" x14ac:dyDescent="0.25">
      <c r="A195" s="35"/>
      <c r="B195" s="332"/>
      <c r="C195" s="104"/>
      <c r="D195" s="104"/>
      <c r="E195" s="45"/>
      <c r="F195" s="45"/>
      <c r="G195" s="45"/>
      <c r="H195" s="45"/>
      <c r="I195" s="45"/>
      <c r="J195" s="45"/>
      <c r="K195" s="331"/>
      <c r="L195" s="75"/>
      <c r="M195" s="75"/>
      <c r="N195" s="75"/>
      <c r="O195" s="77"/>
      <c r="P195" s="77"/>
      <c r="Q195" s="76"/>
      <c r="R195" s="76"/>
      <c r="S195" s="76"/>
      <c r="T195" s="76"/>
      <c r="U195" s="331"/>
      <c r="V195" s="288"/>
      <c r="W195" s="288"/>
      <c r="X195" s="288"/>
      <c r="Y195" s="288"/>
      <c r="Z195" s="288"/>
      <c r="AA195" s="288"/>
      <c r="AB195" s="288"/>
      <c r="AC195" s="330"/>
      <c r="AD195" s="289"/>
    </row>
    <row r="196" spans="1:30" x14ac:dyDescent="0.25">
      <c r="A196" s="35" t="s">
        <v>79</v>
      </c>
      <c r="B196" s="332"/>
      <c r="C196" s="104"/>
      <c r="D196" s="104"/>
      <c r="E196" s="45"/>
      <c r="F196" s="45"/>
      <c r="G196" s="45"/>
      <c r="H196" s="45"/>
      <c r="I196" s="45"/>
      <c r="J196" s="45"/>
      <c r="K196" s="331"/>
      <c r="L196" s="75"/>
      <c r="M196" s="75"/>
      <c r="N196" s="75"/>
      <c r="O196" s="77"/>
      <c r="P196" s="77"/>
      <c r="Q196" s="76"/>
      <c r="R196" s="76"/>
      <c r="S196" s="76"/>
      <c r="T196" s="76"/>
      <c r="U196" s="331"/>
      <c r="V196" s="288"/>
      <c r="W196" s="288"/>
      <c r="X196" s="288"/>
      <c r="Y196" s="288"/>
      <c r="Z196" s="288"/>
      <c r="AA196" s="288"/>
      <c r="AB196" s="288"/>
      <c r="AC196" s="330"/>
      <c r="AD196" s="289"/>
    </row>
    <row r="197" spans="1:30" x14ac:dyDescent="0.25">
      <c r="A197" s="25">
        <v>2251</v>
      </c>
      <c r="B197" s="329" t="s">
        <v>74</v>
      </c>
      <c r="C197" s="104">
        <v>75</v>
      </c>
      <c r="D197" s="104">
        <v>75</v>
      </c>
      <c r="E197" s="45">
        <v>100</v>
      </c>
      <c r="F197" s="103">
        <v>100</v>
      </c>
      <c r="G197" s="103">
        <v>100</v>
      </c>
      <c r="H197" s="103">
        <v>100</v>
      </c>
      <c r="I197" s="103">
        <v>100</v>
      </c>
      <c r="J197" s="103">
        <v>100</v>
      </c>
      <c r="K197" s="331"/>
      <c r="L197" s="75">
        <v>19953</v>
      </c>
      <c r="M197" s="75">
        <v>9976</v>
      </c>
      <c r="N197" s="75">
        <v>29929</v>
      </c>
      <c r="O197" s="77">
        <v>7291</v>
      </c>
      <c r="P197" s="77">
        <v>21871</v>
      </c>
      <c r="Q197" s="76">
        <v>29162</v>
      </c>
      <c r="R197" s="76">
        <v>33479</v>
      </c>
      <c r="S197" s="75">
        <v>31118</v>
      </c>
      <c r="T197" s="75">
        <v>31649</v>
      </c>
      <c r="U197" s="331"/>
      <c r="V197" s="330">
        <f t="shared" ref="V197:W201" si="60">D197*L197</f>
        <v>1496475</v>
      </c>
      <c r="W197" s="330">
        <f t="shared" si="60"/>
        <v>997600</v>
      </c>
      <c r="X197" s="330">
        <f>SUM(V197:W197)</f>
        <v>2494075</v>
      </c>
      <c r="Y197" s="330">
        <f t="shared" ref="Y197:Z201" si="61">F197*O197</f>
        <v>729100</v>
      </c>
      <c r="Z197" s="330">
        <f t="shared" si="61"/>
        <v>2187100</v>
      </c>
      <c r="AA197" s="330">
        <f>SUM(Y197:Z197)</f>
        <v>2916200</v>
      </c>
      <c r="AB197" s="330">
        <f t="shared" ref="AB197:AD201" si="62">H197*R197</f>
        <v>3347900</v>
      </c>
      <c r="AC197" s="330">
        <f t="shared" si="62"/>
        <v>3111800</v>
      </c>
      <c r="AD197" s="289">
        <f t="shared" si="62"/>
        <v>3164900</v>
      </c>
    </row>
    <row r="198" spans="1:30" x14ac:dyDescent="0.25">
      <c r="A198" s="25">
        <v>2252</v>
      </c>
      <c r="B198" s="329" t="s">
        <v>75</v>
      </c>
      <c r="C198" s="104">
        <v>280</v>
      </c>
      <c r="D198" s="104">
        <v>285</v>
      </c>
      <c r="E198" s="45">
        <v>300</v>
      </c>
      <c r="F198" s="103">
        <v>300</v>
      </c>
      <c r="G198" s="103">
        <v>300</v>
      </c>
      <c r="H198" s="103">
        <v>300</v>
      </c>
      <c r="I198" s="103">
        <v>300</v>
      </c>
      <c r="J198" s="103">
        <v>300</v>
      </c>
      <c r="K198" s="331"/>
      <c r="L198" s="75">
        <v>11028</v>
      </c>
      <c r="M198" s="75">
        <v>5514</v>
      </c>
      <c r="N198" s="75">
        <v>16542</v>
      </c>
      <c r="O198" s="77">
        <v>4030</v>
      </c>
      <c r="P198" s="77">
        <v>12088</v>
      </c>
      <c r="Q198" s="76">
        <v>16118</v>
      </c>
      <c r="R198" s="76">
        <v>18503</v>
      </c>
      <c r="S198" s="75">
        <v>17199</v>
      </c>
      <c r="T198" s="75">
        <v>17492</v>
      </c>
      <c r="U198" s="331"/>
      <c r="V198" s="330">
        <f t="shared" si="60"/>
        <v>3142980</v>
      </c>
      <c r="W198" s="330">
        <f t="shared" si="60"/>
        <v>1654200</v>
      </c>
      <c r="X198" s="330">
        <f>SUM(V198:W198)</f>
        <v>4797180</v>
      </c>
      <c r="Y198" s="330">
        <f t="shared" si="61"/>
        <v>1209000</v>
      </c>
      <c r="Z198" s="330">
        <f t="shared" si="61"/>
        <v>3626400</v>
      </c>
      <c r="AA198" s="330">
        <f>SUM(Y198:Z198)</f>
        <v>4835400</v>
      </c>
      <c r="AB198" s="330">
        <f t="shared" si="62"/>
        <v>5550900</v>
      </c>
      <c r="AC198" s="330">
        <f t="shared" si="62"/>
        <v>5159700</v>
      </c>
      <c r="AD198" s="289">
        <f t="shared" si="62"/>
        <v>5247600</v>
      </c>
    </row>
    <row r="199" spans="1:30" x14ac:dyDescent="0.25">
      <c r="A199" s="25">
        <v>2253</v>
      </c>
      <c r="B199" s="329" t="s">
        <v>76</v>
      </c>
      <c r="C199" s="104">
        <v>635</v>
      </c>
      <c r="D199" s="104">
        <v>650</v>
      </c>
      <c r="E199" s="45">
        <v>700</v>
      </c>
      <c r="F199" s="103">
        <v>700</v>
      </c>
      <c r="G199" s="103">
        <v>700</v>
      </c>
      <c r="H199" s="103">
        <v>700</v>
      </c>
      <c r="I199" s="103">
        <v>700</v>
      </c>
      <c r="J199" s="103">
        <v>700</v>
      </c>
      <c r="K199" s="331"/>
      <c r="L199" s="75">
        <v>17006</v>
      </c>
      <c r="M199" s="75">
        <v>8503</v>
      </c>
      <c r="N199" s="75">
        <v>25509</v>
      </c>
      <c r="O199" s="77">
        <v>6214</v>
      </c>
      <c r="P199" s="77">
        <v>18641</v>
      </c>
      <c r="Q199" s="76">
        <v>24855</v>
      </c>
      <c r="R199" s="76">
        <v>28534</v>
      </c>
      <c r="S199" s="75">
        <v>26522</v>
      </c>
      <c r="T199" s="75">
        <v>26975</v>
      </c>
      <c r="U199" s="331"/>
      <c r="V199" s="330">
        <f t="shared" si="60"/>
        <v>11053900</v>
      </c>
      <c r="W199" s="330">
        <f t="shared" si="60"/>
        <v>5952100</v>
      </c>
      <c r="X199" s="330">
        <f>SUM(V199:W199)</f>
        <v>17006000</v>
      </c>
      <c r="Y199" s="330">
        <f t="shared" si="61"/>
        <v>4349800</v>
      </c>
      <c r="Z199" s="330">
        <f t="shared" si="61"/>
        <v>13048700</v>
      </c>
      <c r="AA199" s="330">
        <f>SUM(Y199:Z199)</f>
        <v>17398500</v>
      </c>
      <c r="AB199" s="330">
        <f t="shared" si="62"/>
        <v>19973800</v>
      </c>
      <c r="AC199" s="330">
        <f t="shared" si="62"/>
        <v>18565400</v>
      </c>
      <c r="AD199" s="289">
        <f t="shared" si="62"/>
        <v>18882500</v>
      </c>
    </row>
    <row r="200" spans="1:30" x14ac:dyDescent="0.25">
      <c r="A200" s="25">
        <v>2254</v>
      </c>
      <c r="B200" s="329" t="s">
        <v>77</v>
      </c>
      <c r="C200" s="104">
        <v>990</v>
      </c>
      <c r="D200" s="104">
        <v>1015</v>
      </c>
      <c r="E200" s="45">
        <v>1100</v>
      </c>
      <c r="F200" s="103">
        <v>1100</v>
      </c>
      <c r="G200" s="103">
        <v>1100</v>
      </c>
      <c r="H200" s="103">
        <v>1100</v>
      </c>
      <c r="I200" s="103">
        <v>1100</v>
      </c>
      <c r="J200" s="103">
        <v>1100</v>
      </c>
      <c r="K200" s="331"/>
      <c r="L200" s="75">
        <v>1247</v>
      </c>
      <c r="M200" s="75">
        <v>624</v>
      </c>
      <c r="N200" s="75">
        <v>1871</v>
      </c>
      <c r="O200" s="77">
        <v>456</v>
      </c>
      <c r="P200" s="77">
        <v>1367</v>
      </c>
      <c r="Q200" s="76">
        <v>1823</v>
      </c>
      <c r="R200" s="76">
        <v>2093</v>
      </c>
      <c r="S200" s="75">
        <v>1945</v>
      </c>
      <c r="T200" s="75">
        <v>1978</v>
      </c>
      <c r="U200" s="331"/>
      <c r="V200" s="330">
        <f t="shared" si="60"/>
        <v>1265705</v>
      </c>
      <c r="W200" s="330">
        <f t="shared" si="60"/>
        <v>686400</v>
      </c>
      <c r="X200" s="330">
        <f>SUM(V200:W200)</f>
        <v>1952105</v>
      </c>
      <c r="Y200" s="330">
        <f t="shared" si="61"/>
        <v>501600</v>
      </c>
      <c r="Z200" s="330">
        <f t="shared" si="61"/>
        <v>1503700</v>
      </c>
      <c r="AA200" s="330">
        <f>SUM(Y200:Z200)</f>
        <v>2005300</v>
      </c>
      <c r="AB200" s="330">
        <f t="shared" si="62"/>
        <v>2302300</v>
      </c>
      <c r="AC200" s="330">
        <f t="shared" si="62"/>
        <v>2139500</v>
      </c>
      <c r="AD200" s="289">
        <f t="shared" si="62"/>
        <v>2175800</v>
      </c>
    </row>
    <row r="201" spans="1:30" x14ac:dyDescent="0.25">
      <c r="A201" s="25">
        <v>2255</v>
      </c>
      <c r="B201" s="329" t="s">
        <v>78</v>
      </c>
      <c r="C201" s="104">
        <v>1345</v>
      </c>
      <c r="D201" s="104">
        <v>1380</v>
      </c>
      <c r="E201" s="45">
        <v>1500</v>
      </c>
      <c r="F201" s="103">
        <v>1500</v>
      </c>
      <c r="G201" s="103">
        <v>1500</v>
      </c>
      <c r="H201" s="103">
        <v>1500</v>
      </c>
      <c r="I201" s="103">
        <v>1500</v>
      </c>
      <c r="J201" s="103">
        <v>1500</v>
      </c>
      <c r="K201" s="331"/>
      <c r="L201" s="75">
        <v>1902</v>
      </c>
      <c r="M201" s="75">
        <v>951</v>
      </c>
      <c r="N201" s="75">
        <v>2853</v>
      </c>
      <c r="O201" s="77">
        <v>695</v>
      </c>
      <c r="P201" s="77">
        <v>2085</v>
      </c>
      <c r="Q201" s="76">
        <v>2780</v>
      </c>
      <c r="R201" s="76">
        <v>3192</v>
      </c>
      <c r="S201" s="75">
        <v>2967</v>
      </c>
      <c r="T201" s="75">
        <v>3017</v>
      </c>
      <c r="U201" s="331"/>
      <c r="V201" s="330">
        <f t="shared" si="60"/>
        <v>2624760</v>
      </c>
      <c r="W201" s="330">
        <f t="shared" si="60"/>
        <v>1426500</v>
      </c>
      <c r="X201" s="330">
        <f>SUM(V201:W201)</f>
        <v>4051260</v>
      </c>
      <c r="Y201" s="330">
        <f t="shared" si="61"/>
        <v>1042500</v>
      </c>
      <c r="Z201" s="330">
        <f t="shared" si="61"/>
        <v>3127500</v>
      </c>
      <c r="AA201" s="330">
        <f>SUM(Y201:Z201)</f>
        <v>4170000</v>
      </c>
      <c r="AB201" s="330">
        <f t="shared" si="62"/>
        <v>4788000</v>
      </c>
      <c r="AC201" s="330">
        <f t="shared" si="62"/>
        <v>4450500</v>
      </c>
      <c r="AD201" s="289">
        <f t="shared" si="62"/>
        <v>4525500</v>
      </c>
    </row>
    <row r="202" spans="1:30" x14ac:dyDescent="0.25">
      <c r="A202" s="35" t="s">
        <v>79</v>
      </c>
      <c r="B202" s="332"/>
      <c r="C202" s="104"/>
      <c r="D202" s="104"/>
      <c r="E202" s="45"/>
      <c r="F202" s="45"/>
      <c r="G202" s="45"/>
      <c r="H202" s="45"/>
      <c r="I202" s="45"/>
      <c r="J202" s="45"/>
      <c r="K202" s="331"/>
      <c r="L202" s="75"/>
      <c r="M202" s="75"/>
      <c r="N202" s="75"/>
      <c r="O202" s="77"/>
      <c r="P202" s="77"/>
      <c r="Q202" s="76"/>
      <c r="R202" s="76"/>
      <c r="S202" s="76"/>
      <c r="T202" s="76"/>
      <c r="U202" s="331"/>
      <c r="V202" s="330">
        <f t="shared" ref="V202:AB202" si="63">SUM(V197:V201)</f>
        <v>19583820</v>
      </c>
      <c r="W202" s="330">
        <f t="shared" si="63"/>
        <v>10716800</v>
      </c>
      <c r="X202" s="330">
        <f t="shared" si="63"/>
        <v>30300620</v>
      </c>
      <c r="Y202" s="330">
        <f t="shared" si="63"/>
        <v>7832000</v>
      </c>
      <c r="Z202" s="330">
        <f t="shared" si="63"/>
        <v>23493400</v>
      </c>
      <c r="AA202" s="330">
        <f t="shared" si="63"/>
        <v>31325400</v>
      </c>
      <c r="AB202" s="330">
        <f t="shared" si="63"/>
        <v>35962900</v>
      </c>
      <c r="AC202" s="330">
        <f>SUM(AC197:AC201)</f>
        <v>33426900</v>
      </c>
      <c r="AD202" s="289">
        <f>SUM(AD197:AD201)</f>
        <v>33996300</v>
      </c>
    </row>
    <row r="203" spans="1:30" x14ac:dyDescent="0.25">
      <c r="A203" s="35"/>
      <c r="B203" s="332"/>
      <c r="C203" s="104"/>
      <c r="D203" s="104"/>
      <c r="E203" s="45"/>
      <c r="F203" s="45"/>
      <c r="G203" s="45"/>
      <c r="H203" s="45"/>
      <c r="I203" s="45"/>
      <c r="J203" s="45"/>
      <c r="K203" s="331"/>
      <c r="L203" s="75"/>
      <c r="M203" s="75"/>
      <c r="N203" s="75"/>
      <c r="O203" s="77"/>
      <c r="P203" s="77"/>
      <c r="Q203" s="76"/>
      <c r="R203" s="76"/>
      <c r="S203" s="76"/>
      <c r="T203" s="76"/>
      <c r="U203" s="331"/>
      <c r="V203" s="288"/>
      <c r="W203" s="288"/>
      <c r="X203" s="288"/>
      <c r="Y203" s="288"/>
      <c r="Z203" s="288"/>
      <c r="AA203" s="288"/>
      <c r="AB203" s="288"/>
      <c r="AC203" s="330"/>
      <c r="AD203" s="289"/>
    </row>
    <row r="204" spans="1:30" x14ac:dyDescent="0.25">
      <c r="A204" s="35" t="s">
        <v>3</v>
      </c>
      <c r="B204" s="332"/>
      <c r="C204" s="104"/>
      <c r="D204" s="104"/>
      <c r="E204" s="45"/>
      <c r="F204" s="45"/>
      <c r="G204" s="45"/>
      <c r="H204" s="45"/>
      <c r="I204" s="45"/>
      <c r="J204" s="45"/>
      <c r="K204" s="331"/>
      <c r="L204" s="75"/>
      <c r="M204" s="75"/>
      <c r="N204" s="75"/>
      <c r="O204" s="77"/>
      <c r="P204" s="77"/>
      <c r="Q204" s="76"/>
      <c r="R204" s="76"/>
      <c r="S204" s="76"/>
      <c r="T204" s="76"/>
      <c r="U204" s="331"/>
      <c r="V204" s="288"/>
      <c r="W204" s="288"/>
      <c r="X204" s="288"/>
      <c r="Y204" s="288"/>
      <c r="Z204" s="288"/>
      <c r="AA204" s="288"/>
      <c r="AB204" s="288"/>
      <c r="AC204" s="330"/>
      <c r="AD204" s="289"/>
    </row>
    <row r="205" spans="1:30" x14ac:dyDescent="0.25">
      <c r="A205" s="25">
        <v>3251</v>
      </c>
      <c r="B205" s="329" t="s">
        <v>74</v>
      </c>
      <c r="C205" s="104"/>
      <c r="D205" s="104"/>
      <c r="E205" s="45">
        <v>50</v>
      </c>
      <c r="F205" s="103">
        <v>50</v>
      </c>
      <c r="G205" s="103">
        <v>50</v>
      </c>
      <c r="H205" s="103">
        <v>50</v>
      </c>
      <c r="I205" s="103">
        <v>50</v>
      </c>
      <c r="J205" s="103">
        <v>50</v>
      </c>
      <c r="K205" s="331"/>
      <c r="L205" s="75"/>
      <c r="M205" s="75">
        <v>13446</v>
      </c>
      <c r="N205" s="75">
        <v>13446</v>
      </c>
      <c r="O205" s="77">
        <v>3276</v>
      </c>
      <c r="P205" s="77">
        <v>9826</v>
      </c>
      <c r="Q205" s="76">
        <v>13102</v>
      </c>
      <c r="R205" s="76">
        <v>15041</v>
      </c>
      <c r="S205" s="75">
        <v>13981</v>
      </c>
      <c r="T205" s="75">
        <v>14219</v>
      </c>
      <c r="U205" s="331"/>
      <c r="V205" s="330">
        <f t="shared" ref="V205:W209" si="64">D205*L205</f>
        <v>0</v>
      </c>
      <c r="W205" s="330">
        <f t="shared" si="64"/>
        <v>672300</v>
      </c>
      <c r="X205" s="330">
        <f>SUM(V205:W205)</f>
        <v>672300</v>
      </c>
      <c r="Y205" s="330">
        <f t="shared" ref="Y205:Z209" si="65">F205*O205</f>
        <v>163800</v>
      </c>
      <c r="Z205" s="330">
        <f t="shared" si="65"/>
        <v>491300</v>
      </c>
      <c r="AA205" s="330">
        <f>SUM(Y205:Z205)</f>
        <v>655100</v>
      </c>
      <c r="AB205" s="330">
        <f t="shared" ref="AB205:AD209" si="66">H205*R205</f>
        <v>752050</v>
      </c>
      <c r="AC205" s="330">
        <f t="shared" si="66"/>
        <v>699050</v>
      </c>
      <c r="AD205" s="289">
        <f t="shared" si="66"/>
        <v>710950</v>
      </c>
    </row>
    <row r="206" spans="1:30" x14ac:dyDescent="0.25">
      <c r="A206" s="25">
        <v>3252</v>
      </c>
      <c r="B206" s="329" t="s">
        <v>75</v>
      </c>
      <c r="C206" s="104"/>
      <c r="D206" s="104"/>
      <c r="E206" s="45">
        <v>150</v>
      </c>
      <c r="F206" s="103">
        <v>150</v>
      </c>
      <c r="G206" s="103">
        <v>150</v>
      </c>
      <c r="H206" s="103">
        <v>150</v>
      </c>
      <c r="I206" s="103">
        <v>150</v>
      </c>
      <c r="J206" s="103">
        <v>150</v>
      </c>
      <c r="K206" s="331"/>
      <c r="L206" s="75"/>
      <c r="M206" s="75">
        <v>7432</v>
      </c>
      <c r="N206" s="75">
        <v>7432</v>
      </c>
      <c r="O206" s="77">
        <v>1810</v>
      </c>
      <c r="P206" s="77">
        <v>5431</v>
      </c>
      <c r="Q206" s="76">
        <v>7241</v>
      </c>
      <c r="R206" s="76">
        <v>8313</v>
      </c>
      <c r="S206" s="75">
        <v>7727</v>
      </c>
      <c r="T206" s="75">
        <v>7859</v>
      </c>
      <c r="U206" s="331"/>
      <c r="V206" s="330">
        <f t="shared" si="64"/>
        <v>0</v>
      </c>
      <c r="W206" s="330">
        <f t="shared" si="64"/>
        <v>1114800</v>
      </c>
      <c r="X206" s="330">
        <f>SUM(V206:W206)</f>
        <v>1114800</v>
      </c>
      <c r="Y206" s="330">
        <f t="shared" si="65"/>
        <v>271500</v>
      </c>
      <c r="Z206" s="330">
        <f t="shared" si="65"/>
        <v>814650</v>
      </c>
      <c r="AA206" s="330">
        <f>SUM(Y206:Z206)</f>
        <v>1086150</v>
      </c>
      <c r="AB206" s="330">
        <f t="shared" si="66"/>
        <v>1246950</v>
      </c>
      <c r="AC206" s="330">
        <f t="shared" si="66"/>
        <v>1159050</v>
      </c>
      <c r="AD206" s="289">
        <f t="shared" si="66"/>
        <v>1178850</v>
      </c>
    </row>
    <row r="207" spans="1:30" x14ac:dyDescent="0.25">
      <c r="A207" s="25">
        <v>3253</v>
      </c>
      <c r="B207" s="329" t="s">
        <v>76</v>
      </c>
      <c r="C207" s="104"/>
      <c r="D207" s="104"/>
      <c r="E207" s="45">
        <v>350</v>
      </c>
      <c r="F207" s="103">
        <v>350</v>
      </c>
      <c r="G207" s="103">
        <v>350</v>
      </c>
      <c r="H207" s="103">
        <v>350</v>
      </c>
      <c r="I207" s="103">
        <v>350</v>
      </c>
      <c r="J207" s="103">
        <v>350</v>
      </c>
      <c r="K207" s="331"/>
      <c r="L207" s="75"/>
      <c r="M207" s="75">
        <v>11460</v>
      </c>
      <c r="N207" s="75">
        <v>11460</v>
      </c>
      <c r="O207" s="77">
        <v>2792</v>
      </c>
      <c r="P207" s="77">
        <v>8375</v>
      </c>
      <c r="Q207" s="76">
        <v>11167</v>
      </c>
      <c r="R207" s="76">
        <v>12820</v>
      </c>
      <c r="S207" s="75">
        <v>11916</v>
      </c>
      <c r="T207" s="75">
        <v>12119</v>
      </c>
      <c r="U207" s="331"/>
      <c r="V207" s="330">
        <f t="shared" si="64"/>
        <v>0</v>
      </c>
      <c r="W207" s="330">
        <f t="shared" si="64"/>
        <v>4011000</v>
      </c>
      <c r="X207" s="330">
        <f>SUM(V207:W207)</f>
        <v>4011000</v>
      </c>
      <c r="Y207" s="330">
        <f t="shared" si="65"/>
        <v>977200</v>
      </c>
      <c r="Z207" s="330">
        <f t="shared" si="65"/>
        <v>2931250</v>
      </c>
      <c r="AA207" s="330">
        <f>SUM(Y207:Z207)</f>
        <v>3908450</v>
      </c>
      <c r="AB207" s="330">
        <f t="shared" si="66"/>
        <v>4487000</v>
      </c>
      <c r="AC207" s="330">
        <f t="shared" si="66"/>
        <v>4170600</v>
      </c>
      <c r="AD207" s="289">
        <f t="shared" si="66"/>
        <v>4241650</v>
      </c>
    </row>
    <row r="208" spans="1:30" x14ac:dyDescent="0.25">
      <c r="A208" s="25">
        <v>3254</v>
      </c>
      <c r="B208" s="329" t="s">
        <v>77</v>
      </c>
      <c r="C208" s="104"/>
      <c r="D208" s="104"/>
      <c r="E208" s="45">
        <v>550</v>
      </c>
      <c r="F208" s="103">
        <v>550</v>
      </c>
      <c r="G208" s="103">
        <v>550</v>
      </c>
      <c r="H208" s="103">
        <v>550</v>
      </c>
      <c r="I208" s="103">
        <v>550</v>
      </c>
      <c r="J208" s="103">
        <v>550</v>
      </c>
      <c r="K208" s="331"/>
      <c r="L208" s="75"/>
      <c r="M208" s="75">
        <v>841</v>
      </c>
      <c r="N208" s="75">
        <v>841</v>
      </c>
      <c r="O208" s="77">
        <v>205</v>
      </c>
      <c r="P208" s="77">
        <v>614</v>
      </c>
      <c r="Q208" s="76">
        <v>819</v>
      </c>
      <c r="R208" s="76">
        <v>940</v>
      </c>
      <c r="S208" s="75">
        <v>874</v>
      </c>
      <c r="T208" s="75">
        <v>889</v>
      </c>
      <c r="U208" s="331"/>
      <c r="V208" s="330">
        <f t="shared" si="64"/>
        <v>0</v>
      </c>
      <c r="W208" s="330">
        <f t="shared" si="64"/>
        <v>462550</v>
      </c>
      <c r="X208" s="330">
        <f>SUM(V208:W208)</f>
        <v>462550</v>
      </c>
      <c r="Y208" s="330">
        <f t="shared" si="65"/>
        <v>112750</v>
      </c>
      <c r="Z208" s="330">
        <f t="shared" si="65"/>
        <v>337700</v>
      </c>
      <c r="AA208" s="330">
        <f>SUM(Y208:Z208)</f>
        <v>450450</v>
      </c>
      <c r="AB208" s="330">
        <f t="shared" si="66"/>
        <v>517000</v>
      </c>
      <c r="AC208" s="330">
        <f t="shared" si="66"/>
        <v>480700</v>
      </c>
      <c r="AD208" s="289">
        <f t="shared" si="66"/>
        <v>488950</v>
      </c>
    </row>
    <row r="209" spans="1:30" x14ac:dyDescent="0.25">
      <c r="A209" s="25">
        <v>3255</v>
      </c>
      <c r="B209" s="329" t="s">
        <v>78</v>
      </c>
      <c r="C209" s="104"/>
      <c r="D209" s="104"/>
      <c r="E209" s="45">
        <v>750</v>
      </c>
      <c r="F209" s="103">
        <v>750</v>
      </c>
      <c r="G209" s="103">
        <v>750</v>
      </c>
      <c r="H209" s="103">
        <v>750</v>
      </c>
      <c r="I209" s="103">
        <v>750</v>
      </c>
      <c r="J209" s="103">
        <v>750</v>
      </c>
      <c r="K209" s="331"/>
      <c r="L209" s="75"/>
      <c r="M209" s="75">
        <v>1282</v>
      </c>
      <c r="N209" s="75">
        <v>1282</v>
      </c>
      <c r="O209" s="77">
        <v>312</v>
      </c>
      <c r="P209" s="77">
        <v>937</v>
      </c>
      <c r="Q209" s="76">
        <v>1249</v>
      </c>
      <c r="R209" s="76">
        <v>1434</v>
      </c>
      <c r="S209" s="75">
        <v>1333</v>
      </c>
      <c r="T209" s="75">
        <v>1356</v>
      </c>
      <c r="U209" s="331"/>
      <c r="V209" s="330">
        <f t="shared" si="64"/>
        <v>0</v>
      </c>
      <c r="W209" s="330">
        <f t="shared" si="64"/>
        <v>961500</v>
      </c>
      <c r="X209" s="330">
        <f>SUM(V209:W209)</f>
        <v>961500</v>
      </c>
      <c r="Y209" s="330">
        <f t="shared" si="65"/>
        <v>234000</v>
      </c>
      <c r="Z209" s="330">
        <f t="shared" si="65"/>
        <v>702750</v>
      </c>
      <c r="AA209" s="330">
        <f>SUM(Y209:Z209)</f>
        <v>936750</v>
      </c>
      <c r="AB209" s="330">
        <f t="shared" si="66"/>
        <v>1075500</v>
      </c>
      <c r="AC209" s="330">
        <f t="shared" si="66"/>
        <v>999750</v>
      </c>
      <c r="AD209" s="289">
        <f t="shared" si="66"/>
        <v>1017000</v>
      </c>
    </row>
    <row r="210" spans="1:30" x14ac:dyDescent="0.25">
      <c r="A210" s="35" t="s">
        <v>3</v>
      </c>
      <c r="B210" s="332"/>
      <c r="C210" s="104"/>
      <c r="D210" s="104"/>
      <c r="E210" s="104"/>
      <c r="F210" s="104"/>
      <c r="G210" s="104"/>
      <c r="H210" s="104"/>
      <c r="I210" s="104"/>
      <c r="J210" s="104"/>
      <c r="K210" s="331"/>
      <c r="L210" s="75"/>
      <c r="M210" s="75"/>
      <c r="N210" s="75"/>
      <c r="O210" s="77"/>
      <c r="P210" s="77"/>
      <c r="Q210" s="76"/>
      <c r="R210" s="76"/>
      <c r="S210" s="76"/>
      <c r="T210" s="76"/>
      <c r="U210" s="331"/>
      <c r="V210" s="330">
        <f t="shared" ref="V210:AB210" si="67">SUM(V205:V209)</f>
        <v>0</v>
      </c>
      <c r="W210" s="330">
        <f t="shared" si="67"/>
        <v>7222150</v>
      </c>
      <c r="X210" s="330">
        <f t="shared" si="67"/>
        <v>7222150</v>
      </c>
      <c r="Y210" s="330">
        <f t="shared" si="67"/>
        <v>1759250</v>
      </c>
      <c r="Z210" s="330">
        <f t="shared" si="67"/>
        <v>5277650</v>
      </c>
      <c r="AA210" s="330">
        <f t="shared" si="67"/>
        <v>7036900</v>
      </c>
      <c r="AB210" s="330">
        <f t="shared" si="67"/>
        <v>8078500</v>
      </c>
      <c r="AC210" s="330">
        <f>SUM(AC205:AC209)</f>
        <v>7509150</v>
      </c>
      <c r="AD210" s="289">
        <f>SUM(AD205:AD209)</f>
        <v>7637400</v>
      </c>
    </row>
    <row r="211" spans="1:30" x14ac:dyDescent="0.25">
      <c r="A211" s="35" t="s">
        <v>80</v>
      </c>
      <c r="B211" s="332"/>
      <c r="C211" s="104"/>
      <c r="D211" s="104"/>
      <c r="E211" s="104"/>
      <c r="F211" s="104"/>
      <c r="G211" s="104"/>
      <c r="H211" s="104"/>
      <c r="I211" s="104"/>
      <c r="J211" s="104"/>
      <c r="K211" s="331"/>
      <c r="L211" s="75"/>
      <c r="M211" s="75"/>
      <c r="N211" s="75"/>
      <c r="O211" s="77"/>
      <c r="P211" s="77"/>
      <c r="Q211" s="75"/>
      <c r="R211" s="76"/>
      <c r="S211" s="76"/>
      <c r="T211" s="76"/>
      <c r="U211" s="331"/>
      <c r="V211" s="330">
        <f t="shared" ref="V211:AB211" si="68">V194+V202+V210</f>
        <v>110683360</v>
      </c>
      <c r="W211" s="330">
        <f t="shared" si="68"/>
        <v>68381750</v>
      </c>
      <c r="X211" s="330">
        <f t="shared" si="68"/>
        <v>179065110</v>
      </c>
      <c r="Y211" s="330">
        <f t="shared" si="68"/>
        <v>46451650</v>
      </c>
      <c r="Z211" s="330">
        <f t="shared" si="68"/>
        <v>139361650</v>
      </c>
      <c r="AA211" s="330">
        <f t="shared" si="68"/>
        <v>185813300</v>
      </c>
      <c r="AB211" s="330">
        <f t="shared" si="68"/>
        <v>213317600</v>
      </c>
      <c r="AC211" s="330">
        <f>AC194+AC202+AC210</f>
        <v>198275450</v>
      </c>
      <c r="AD211" s="289">
        <f>AD194+AD202+AD210</f>
        <v>201658700</v>
      </c>
    </row>
    <row r="212" spans="1:30" x14ac:dyDescent="0.25">
      <c r="A212" s="35"/>
      <c r="B212" s="332"/>
      <c r="C212" s="104"/>
      <c r="D212" s="104"/>
      <c r="E212" s="104"/>
      <c r="F212" s="104"/>
      <c r="G212" s="104"/>
      <c r="H212" s="104"/>
      <c r="I212" s="104"/>
      <c r="J212" s="104"/>
      <c r="K212" s="331"/>
      <c r="L212" s="75"/>
      <c r="M212" s="75"/>
      <c r="N212" s="75"/>
      <c r="O212" s="77"/>
      <c r="P212" s="77"/>
      <c r="Q212" s="76"/>
      <c r="R212" s="76"/>
      <c r="S212" s="76"/>
      <c r="T212" s="76"/>
      <c r="U212" s="331"/>
      <c r="V212" s="288"/>
      <c r="W212" s="288"/>
      <c r="X212" s="288"/>
      <c r="Y212" s="288"/>
      <c r="Z212" s="288"/>
      <c r="AA212" s="288"/>
      <c r="AB212" s="288"/>
      <c r="AC212" s="330"/>
      <c r="AD212" s="289"/>
    </row>
    <row r="213" spans="1:30" x14ac:dyDescent="0.25">
      <c r="A213" s="35" t="s">
        <v>196</v>
      </c>
      <c r="B213" s="332"/>
      <c r="C213" s="104"/>
      <c r="D213" s="104"/>
      <c r="E213" s="104"/>
      <c r="F213" s="104"/>
      <c r="G213" s="104"/>
      <c r="H213" s="104"/>
      <c r="I213" s="104"/>
      <c r="J213" s="104"/>
      <c r="K213" s="331"/>
      <c r="L213" s="75"/>
      <c r="M213" s="75"/>
      <c r="N213" s="75"/>
      <c r="O213" s="77"/>
      <c r="P213" s="77"/>
      <c r="Q213" s="76"/>
      <c r="R213" s="76"/>
      <c r="S213" s="76"/>
      <c r="T213" s="76"/>
      <c r="U213" s="331"/>
      <c r="V213" s="288"/>
      <c r="W213" s="288"/>
      <c r="X213" s="288"/>
      <c r="Y213" s="288"/>
      <c r="Z213" s="288"/>
      <c r="AA213" s="288"/>
      <c r="AB213" s="288"/>
      <c r="AC213" s="330"/>
      <c r="AD213" s="289"/>
    </row>
    <row r="214" spans="1:30" x14ac:dyDescent="0.25">
      <c r="A214" s="25">
        <v>1401</v>
      </c>
      <c r="B214" s="329" t="s">
        <v>81</v>
      </c>
      <c r="C214" s="102">
        <v>620</v>
      </c>
      <c r="D214" s="102">
        <v>630</v>
      </c>
      <c r="E214" s="103">
        <v>1500</v>
      </c>
      <c r="F214" s="103">
        <v>1500</v>
      </c>
      <c r="G214" s="103">
        <v>1500</v>
      </c>
      <c r="H214" s="103">
        <v>1500</v>
      </c>
      <c r="I214" s="103">
        <v>1500</v>
      </c>
      <c r="J214" s="103">
        <v>1500</v>
      </c>
      <c r="K214" s="331"/>
      <c r="L214" s="75">
        <v>25922</v>
      </c>
      <c r="M214" s="75">
        <v>8641</v>
      </c>
      <c r="N214" s="75">
        <v>34563</v>
      </c>
      <c r="O214" s="77">
        <v>9302</v>
      </c>
      <c r="P214" s="77">
        <v>27907</v>
      </c>
      <c r="Q214" s="76">
        <v>37209</v>
      </c>
      <c r="R214" s="76">
        <v>38841</v>
      </c>
      <c r="S214" s="76">
        <v>37715</v>
      </c>
      <c r="T214" s="76">
        <v>38980</v>
      </c>
      <c r="U214" s="331"/>
      <c r="V214" s="330">
        <f t="shared" ref="V214:W236" si="69">D214*L214</f>
        <v>16330860</v>
      </c>
      <c r="W214" s="330">
        <f t="shared" si="69"/>
        <v>12961500</v>
      </c>
      <c r="X214" s="330">
        <f t="shared" ref="X214:X236" si="70">SUM(V214:W214)</f>
        <v>29292360</v>
      </c>
      <c r="Y214" s="330">
        <f t="shared" ref="Y214:Z236" si="71">F214*O214</f>
        <v>13953000</v>
      </c>
      <c r="Z214" s="330">
        <f t="shared" si="71"/>
        <v>41860500</v>
      </c>
      <c r="AA214" s="330">
        <f t="shared" ref="AA214:AA236" si="72">SUM(Y214:Z214)</f>
        <v>55813500</v>
      </c>
      <c r="AB214" s="330">
        <f t="shared" ref="AB214:AD236" si="73">H214*R214</f>
        <v>58261500</v>
      </c>
      <c r="AC214" s="330">
        <f t="shared" si="73"/>
        <v>56572500</v>
      </c>
      <c r="AD214" s="289">
        <f t="shared" si="73"/>
        <v>58470000</v>
      </c>
    </row>
    <row r="215" spans="1:30" x14ac:dyDescent="0.25">
      <c r="A215" s="25">
        <v>1402</v>
      </c>
      <c r="B215" s="329" t="s">
        <v>82</v>
      </c>
      <c r="C215" s="102">
        <v>620</v>
      </c>
      <c r="D215" s="102">
        <v>630</v>
      </c>
      <c r="E215" s="103">
        <v>0</v>
      </c>
      <c r="F215" s="103">
        <v>0</v>
      </c>
      <c r="G215" s="103">
        <v>0</v>
      </c>
      <c r="H215" s="103">
        <v>0</v>
      </c>
      <c r="I215" s="103">
        <v>0</v>
      </c>
      <c r="J215" s="103">
        <v>0</v>
      </c>
      <c r="K215" s="331"/>
      <c r="L215" s="75">
        <v>13803</v>
      </c>
      <c r="M215" s="75">
        <v>4601</v>
      </c>
      <c r="N215" s="75">
        <v>18404</v>
      </c>
      <c r="O215" s="77">
        <v>4953</v>
      </c>
      <c r="P215" s="77">
        <v>14860</v>
      </c>
      <c r="Q215" s="76">
        <v>19813</v>
      </c>
      <c r="R215" s="76">
        <v>20682</v>
      </c>
      <c r="S215" s="76">
        <v>20082</v>
      </c>
      <c r="T215" s="76">
        <v>20756</v>
      </c>
      <c r="U215" s="331"/>
      <c r="V215" s="330">
        <f t="shared" si="69"/>
        <v>8695890</v>
      </c>
      <c r="W215" s="330">
        <f t="shared" si="69"/>
        <v>0</v>
      </c>
      <c r="X215" s="330">
        <f t="shared" si="70"/>
        <v>8695890</v>
      </c>
      <c r="Y215" s="330">
        <f t="shared" si="71"/>
        <v>0</v>
      </c>
      <c r="Z215" s="330">
        <f t="shared" si="71"/>
        <v>0</v>
      </c>
      <c r="AA215" s="330">
        <f t="shared" si="72"/>
        <v>0</v>
      </c>
      <c r="AB215" s="330">
        <f t="shared" si="73"/>
        <v>0</v>
      </c>
      <c r="AC215" s="330">
        <f t="shared" si="73"/>
        <v>0</v>
      </c>
      <c r="AD215" s="289">
        <f t="shared" si="73"/>
        <v>0</v>
      </c>
    </row>
    <row r="216" spans="1:30" x14ac:dyDescent="0.25">
      <c r="A216" s="26" t="s">
        <v>192</v>
      </c>
      <c r="B216" s="329" t="s">
        <v>328</v>
      </c>
      <c r="C216" s="102"/>
      <c r="D216" s="102"/>
      <c r="E216" s="103">
        <v>2500</v>
      </c>
      <c r="F216" s="103">
        <v>2500</v>
      </c>
      <c r="G216" s="103">
        <v>2500</v>
      </c>
      <c r="H216" s="103">
        <v>2500</v>
      </c>
      <c r="I216" s="103">
        <v>2500</v>
      </c>
      <c r="J216" s="103">
        <v>2500</v>
      </c>
      <c r="K216" s="331"/>
      <c r="L216" s="75">
        <v>8043</v>
      </c>
      <c r="M216" s="75">
        <v>2681</v>
      </c>
      <c r="N216" s="75">
        <v>10724</v>
      </c>
      <c r="O216" s="353">
        <v>2901</v>
      </c>
      <c r="P216" s="353">
        <v>8703</v>
      </c>
      <c r="Q216" s="353">
        <v>11604</v>
      </c>
      <c r="R216" s="353">
        <v>11960</v>
      </c>
      <c r="S216" s="353">
        <v>11110</v>
      </c>
      <c r="T216" s="353">
        <v>11282</v>
      </c>
      <c r="U216" s="331"/>
      <c r="V216" s="330">
        <f t="shared" si="69"/>
        <v>0</v>
      </c>
      <c r="W216" s="330">
        <f t="shared" si="69"/>
        <v>6702500</v>
      </c>
      <c r="X216" s="330">
        <f t="shared" si="70"/>
        <v>6702500</v>
      </c>
      <c r="Y216" s="330">
        <f t="shared" si="71"/>
        <v>7252500</v>
      </c>
      <c r="Z216" s="330">
        <f t="shared" si="71"/>
        <v>21757500</v>
      </c>
      <c r="AA216" s="330">
        <f t="shared" si="72"/>
        <v>29010000</v>
      </c>
      <c r="AB216" s="330">
        <f t="shared" si="73"/>
        <v>29900000</v>
      </c>
      <c r="AC216" s="330">
        <f t="shared" si="73"/>
        <v>27775000</v>
      </c>
      <c r="AD216" s="289">
        <f t="shared" si="73"/>
        <v>28205000</v>
      </c>
    </row>
    <row r="217" spans="1:30" x14ac:dyDescent="0.25">
      <c r="A217" s="26">
        <v>1403</v>
      </c>
      <c r="B217" s="329" t="s">
        <v>83</v>
      </c>
      <c r="C217" s="102">
        <v>1240</v>
      </c>
      <c r="D217" s="102">
        <v>1260</v>
      </c>
      <c r="E217" s="103">
        <v>1300</v>
      </c>
      <c r="F217" s="103">
        <v>1300</v>
      </c>
      <c r="G217" s="103">
        <v>1300</v>
      </c>
      <c r="H217" s="103">
        <v>1300</v>
      </c>
      <c r="I217" s="103">
        <v>1300</v>
      </c>
      <c r="J217" s="103">
        <v>1300</v>
      </c>
      <c r="K217" s="331"/>
      <c r="L217" s="75">
        <v>879</v>
      </c>
      <c r="M217" s="75">
        <v>293</v>
      </c>
      <c r="N217" s="75">
        <v>1172</v>
      </c>
      <c r="O217" s="77">
        <v>316</v>
      </c>
      <c r="P217" s="77">
        <v>946</v>
      </c>
      <c r="Q217" s="76">
        <v>1262</v>
      </c>
      <c r="R217" s="76">
        <v>1317</v>
      </c>
      <c r="S217" s="76">
        <v>1279</v>
      </c>
      <c r="T217" s="76">
        <v>1322</v>
      </c>
      <c r="U217" s="331"/>
      <c r="V217" s="330">
        <f t="shared" si="69"/>
        <v>1107540</v>
      </c>
      <c r="W217" s="330">
        <f t="shared" si="69"/>
        <v>380900</v>
      </c>
      <c r="X217" s="330">
        <f t="shared" si="70"/>
        <v>1488440</v>
      </c>
      <c r="Y217" s="330">
        <f t="shared" si="71"/>
        <v>410800</v>
      </c>
      <c r="Z217" s="330">
        <f t="shared" si="71"/>
        <v>1229800</v>
      </c>
      <c r="AA217" s="330">
        <f t="shared" si="72"/>
        <v>1640600</v>
      </c>
      <c r="AB217" s="330">
        <f t="shared" si="73"/>
        <v>1712100</v>
      </c>
      <c r="AC217" s="330">
        <f t="shared" si="73"/>
        <v>1662700</v>
      </c>
      <c r="AD217" s="289">
        <f t="shared" si="73"/>
        <v>1718600</v>
      </c>
    </row>
    <row r="218" spans="1:30" x14ac:dyDescent="0.25">
      <c r="A218" s="26">
        <v>1405</v>
      </c>
      <c r="B218" s="329" t="s">
        <v>187</v>
      </c>
      <c r="C218" s="102">
        <v>400</v>
      </c>
      <c r="D218" s="102">
        <v>400</v>
      </c>
      <c r="E218" s="103">
        <v>400</v>
      </c>
      <c r="F218" s="103">
        <v>400</v>
      </c>
      <c r="G218" s="103">
        <v>400</v>
      </c>
      <c r="H218" s="103">
        <v>400</v>
      </c>
      <c r="I218" s="103">
        <v>400</v>
      </c>
      <c r="J218" s="103">
        <v>400</v>
      </c>
      <c r="K218" s="331"/>
      <c r="L218" s="75">
        <v>75</v>
      </c>
      <c r="M218" s="75">
        <v>75</v>
      </c>
      <c r="N218" s="75">
        <v>150</v>
      </c>
      <c r="O218" s="77">
        <v>41</v>
      </c>
      <c r="P218" s="77">
        <v>124</v>
      </c>
      <c r="Q218" s="76">
        <v>165</v>
      </c>
      <c r="R218" s="76">
        <v>180</v>
      </c>
      <c r="S218" s="76">
        <v>180</v>
      </c>
      <c r="T218" s="76">
        <v>180</v>
      </c>
      <c r="U218" s="331"/>
      <c r="V218" s="330">
        <f t="shared" si="69"/>
        <v>30000</v>
      </c>
      <c r="W218" s="330">
        <f t="shared" si="69"/>
        <v>30000</v>
      </c>
      <c r="X218" s="330">
        <f t="shared" si="70"/>
        <v>60000</v>
      </c>
      <c r="Y218" s="330">
        <f t="shared" si="71"/>
        <v>16400</v>
      </c>
      <c r="Z218" s="330">
        <f t="shared" si="71"/>
        <v>49600</v>
      </c>
      <c r="AA218" s="330">
        <f t="shared" si="72"/>
        <v>66000</v>
      </c>
      <c r="AB218" s="330">
        <f t="shared" si="73"/>
        <v>72000</v>
      </c>
      <c r="AC218" s="330">
        <f t="shared" si="73"/>
        <v>72000</v>
      </c>
      <c r="AD218" s="289">
        <f t="shared" si="73"/>
        <v>72000</v>
      </c>
    </row>
    <row r="219" spans="1:30" x14ac:dyDescent="0.25">
      <c r="A219" s="26" t="s">
        <v>192</v>
      </c>
      <c r="B219" s="329" t="s">
        <v>329</v>
      </c>
      <c r="C219" s="102"/>
      <c r="D219" s="102"/>
      <c r="E219" s="103">
        <v>0</v>
      </c>
      <c r="F219" s="103">
        <v>0</v>
      </c>
      <c r="G219" s="103">
        <v>0</v>
      </c>
      <c r="H219" s="103">
        <v>0</v>
      </c>
      <c r="I219" s="103">
        <v>0</v>
      </c>
      <c r="J219" s="103">
        <v>0</v>
      </c>
      <c r="K219" s="331"/>
      <c r="L219" s="75">
        <v>0</v>
      </c>
      <c r="M219" s="75">
        <v>0</v>
      </c>
      <c r="N219" s="75">
        <v>0</v>
      </c>
      <c r="O219" s="77">
        <v>0</v>
      </c>
      <c r="P219" s="77">
        <v>0</v>
      </c>
      <c r="Q219" s="76">
        <v>0</v>
      </c>
      <c r="R219" s="76">
        <v>0</v>
      </c>
      <c r="S219" s="76">
        <v>0</v>
      </c>
      <c r="T219" s="76">
        <v>0</v>
      </c>
      <c r="U219" s="331"/>
      <c r="V219" s="330">
        <f t="shared" si="69"/>
        <v>0</v>
      </c>
      <c r="W219" s="330">
        <f t="shared" si="69"/>
        <v>0</v>
      </c>
      <c r="X219" s="330">
        <f t="shared" si="70"/>
        <v>0</v>
      </c>
      <c r="Y219" s="330">
        <f t="shared" si="71"/>
        <v>0</v>
      </c>
      <c r="Z219" s="330">
        <f t="shared" si="71"/>
        <v>0</v>
      </c>
      <c r="AA219" s="330">
        <f t="shared" si="72"/>
        <v>0</v>
      </c>
      <c r="AB219" s="330">
        <f t="shared" si="73"/>
        <v>0</v>
      </c>
      <c r="AC219" s="330">
        <f t="shared" si="73"/>
        <v>0</v>
      </c>
      <c r="AD219" s="289">
        <f t="shared" si="73"/>
        <v>0</v>
      </c>
    </row>
    <row r="220" spans="1:30" x14ac:dyDescent="0.25">
      <c r="A220" s="26" t="s">
        <v>192</v>
      </c>
      <c r="B220" s="22" t="s">
        <v>193</v>
      </c>
      <c r="C220" s="112">
        <v>27200</v>
      </c>
      <c r="D220" s="112">
        <v>27200</v>
      </c>
      <c r="E220" s="112">
        <v>27200</v>
      </c>
      <c r="F220" s="112">
        <v>27200</v>
      </c>
      <c r="G220" s="112">
        <v>27200</v>
      </c>
      <c r="H220" s="112">
        <v>27200</v>
      </c>
      <c r="I220" s="112">
        <v>27200</v>
      </c>
      <c r="J220" s="112">
        <v>27200</v>
      </c>
      <c r="K220" s="331"/>
      <c r="L220" s="75">
        <v>154</v>
      </c>
      <c r="M220" s="75">
        <v>154</v>
      </c>
      <c r="N220" s="75">
        <v>308</v>
      </c>
      <c r="O220" s="77">
        <v>94</v>
      </c>
      <c r="P220" s="77">
        <v>281</v>
      </c>
      <c r="Q220" s="76">
        <v>375</v>
      </c>
      <c r="R220" s="92">
        <v>469</v>
      </c>
      <c r="S220" s="92">
        <v>590</v>
      </c>
      <c r="T220" s="92">
        <v>710</v>
      </c>
      <c r="U220" s="331"/>
      <c r="V220" s="330">
        <f t="shared" si="69"/>
        <v>4188800</v>
      </c>
      <c r="W220" s="330">
        <f t="shared" si="69"/>
        <v>4188800</v>
      </c>
      <c r="X220" s="330">
        <f t="shared" ref="X220:X227" si="74">SUM(V220:W220)</f>
        <v>8377600</v>
      </c>
      <c r="Y220" s="330">
        <f t="shared" si="71"/>
        <v>2556800</v>
      </c>
      <c r="Z220" s="330">
        <f t="shared" si="71"/>
        <v>7643200</v>
      </c>
      <c r="AA220" s="330">
        <f t="shared" si="72"/>
        <v>10200000</v>
      </c>
      <c r="AB220" s="330">
        <f t="shared" si="73"/>
        <v>12756800</v>
      </c>
      <c r="AC220" s="330">
        <f t="shared" si="73"/>
        <v>16048000</v>
      </c>
      <c r="AD220" s="289">
        <f t="shared" si="73"/>
        <v>19312000</v>
      </c>
    </row>
    <row r="221" spans="1:30" x14ac:dyDescent="0.25">
      <c r="A221" s="26" t="s">
        <v>192</v>
      </c>
      <c r="B221" s="22" t="s">
        <v>330</v>
      </c>
      <c r="C221" s="112">
        <v>34000</v>
      </c>
      <c r="D221" s="112">
        <v>34000</v>
      </c>
      <c r="E221" s="112">
        <v>34000</v>
      </c>
      <c r="F221" s="112">
        <v>34000</v>
      </c>
      <c r="G221" s="112">
        <v>34000</v>
      </c>
      <c r="H221" s="112">
        <v>34000</v>
      </c>
      <c r="I221" s="112">
        <v>34000</v>
      </c>
      <c r="J221" s="112">
        <v>34000</v>
      </c>
      <c r="K221" s="331"/>
      <c r="L221" s="75">
        <v>30</v>
      </c>
      <c r="M221" s="75">
        <v>30</v>
      </c>
      <c r="N221" s="75">
        <v>60</v>
      </c>
      <c r="O221" s="77">
        <v>18</v>
      </c>
      <c r="P221" s="77">
        <v>55</v>
      </c>
      <c r="Q221" s="76">
        <v>73</v>
      </c>
      <c r="R221" s="92">
        <v>91</v>
      </c>
      <c r="S221" s="92">
        <v>114</v>
      </c>
      <c r="T221" s="92">
        <v>138</v>
      </c>
      <c r="U221" s="331"/>
      <c r="V221" s="330">
        <f t="shared" si="69"/>
        <v>1020000</v>
      </c>
      <c r="W221" s="330">
        <f t="shared" si="69"/>
        <v>1020000</v>
      </c>
      <c r="X221" s="330">
        <f t="shared" si="74"/>
        <v>2040000</v>
      </c>
      <c r="Y221" s="330">
        <f t="shared" si="71"/>
        <v>612000</v>
      </c>
      <c r="Z221" s="330">
        <f t="shared" si="71"/>
        <v>1870000</v>
      </c>
      <c r="AA221" s="330">
        <f t="shared" si="72"/>
        <v>2482000</v>
      </c>
      <c r="AB221" s="330">
        <f t="shared" si="73"/>
        <v>3094000</v>
      </c>
      <c r="AC221" s="330">
        <f t="shared" si="73"/>
        <v>3876000</v>
      </c>
      <c r="AD221" s="289">
        <f t="shared" si="73"/>
        <v>4692000</v>
      </c>
    </row>
    <row r="222" spans="1:30" x14ac:dyDescent="0.25">
      <c r="A222" s="26" t="s">
        <v>192</v>
      </c>
      <c r="B222" s="22" t="s">
        <v>331</v>
      </c>
      <c r="C222" s="112">
        <v>40800</v>
      </c>
      <c r="D222" s="112">
        <v>40800</v>
      </c>
      <c r="E222" s="112">
        <v>40800</v>
      </c>
      <c r="F222" s="112">
        <v>40800</v>
      </c>
      <c r="G222" s="112">
        <v>40800</v>
      </c>
      <c r="H222" s="112">
        <v>40800</v>
      </c>
      <c r="I222" s="112">
        <v>40800</v>
      </c>
      <c r="J222" s="112">
        <v>40800</v>
      </c>
      <c r="K222" s="331"/>
      <c r="L222" s="75">
        <v>115</v>
      </c>
      <c r="M222" s="75">
        <v>115</v>
      </c>
      <c r="N222" s="75">
        <v>230</v>
      </c>
      <c r="O222" s="77">
        <v>70</v>
      </c>
      <c r="P222" s="77">
        <v>210</v>
      </c>
      <c r="Q222" s="76">
        <v>280</v>
      </c>
      <c r="R222" s="92">
        <v>350</v>
      </c>
      <c r="S222" s="92">
        <v>440</v>
      </c>
      <c r="T222" s="92">
        <v>530</v>
      </c>
      <c r="U222" s="331"/>
      <c r="V222" s="330">
        <f t="shared" si="69"/>
        <v>4692000</v>
      </c>
      <c r="W222" s="330">
        <f t="shared" si="69"/>
        <v>4692000</v>
      </c>
      <c r="X222" s="330">
        <f t="shared" si="74"/>
        <v>9384000</v>
      </c>
      <c r="Y222" s="330">
        <f t="shared" si="71"/>
        <v>2856000</v>
      </c>
      <c r="Z222" s="330">
        <f t="shared" si="71"/>
        <v>8568000</v>
      </c>
      <c r="AA222" s="330">
        <f t="shared" si="72"/>
        <v>11424000</v>
      </c>
      <c r="AB222" s="330">
        <f t="shared" si="73"/>
        <v>14280000</v>
      </c>
      <c r="AC222" s="330">
        <f t="shared" si="73"/>
        <v>17952000</v>
      </c>
      <c r="AD222" s="289">
        <f t="shared" si="73"/>
        <v>21624000</v>
      </c>
    </row>
    <row r="223" spans="1:30" x14ac:dyDescent="0.25">
      <c r="A223" s="26" t="s">
        <v>192</v>
      </c>
      <c r="B223" s="22" t="s">
        <v>332</v>
      </c>
      <c r="C223" s="112">
        <v>54400</v>
      </c>
      <c r="D223" s="112">
        <v>54400</v>
      </c>
      <c r="E223" s="112">
        <v>54400</v>
      </c>
      <c r="F223" s="112">
        <v>54400</v>
      </c>
      <c r="G223" s="112">
        <v>54400</v>
      </c>
      <c r="H223" s="112">
        <v>54400</v>
      </c>
      <c r="I223" s="112">
        <v>54400</v>
      </c>
      <c r="J223" s="112">
        <v>54400</v>
      </c>
      <c r="K223" s="331"/>
      <c r="L223" s="75">
        <v>23</v>
      </c>
      <c r="M223" s="75">
        <v>23</v>
      </c>
      <c r="N223" s="75">
        <v>46</v>
      </c>
      <c r="O223" s="77">
        <v>14</v>
      </c>
      <c r="P223" s="77">
        <v>42</v>
      </c>
      <c r="Q223" s="76">
        <v>56</v>
      </c>
      <c r="R223" s="92">
        <v>70</v>
      </c>
      <c r="S223" s="92">
        <v>88</v>
      </c>
      <c r="T223" s="92">
        <v>106</v>
      </c>
      <c r="U223" s="331"/>
      <c r="V223" s="330">
        <f t="shared" si="69"/>
        <v>1251200</v>
      </c>
      <c r="W223" s="330">
        <f t="shared" si="69"/>
        <v>1251200</v>
      </c>
      <c r="X223" s="330">
        <f t="shared" si="74"/>
        <v>2502400</v>
      </c>
      <c r="Y223" s="330">
        <f t="shared" si="71"/>
        <v>761600</v>
      </c>
      <c r="Z223" s="330">
        <f t="shared" si="71"/>
        <v>2284800</v>
      </c>
      <c r="AA223" s="330">
        <f t="shared" si="72"/>
        <v>3046400</v>
      </c>
      <c r="AB223" s="330">
        <f t="shared" si="73"/>
        <v>3808000</v>
      </c>
      <c r="AC223" s="330">
        <f t="shared" si="73"/>
        <v>4787200</v>
      </c>
      <c r="AD223" s="289">
        <f t="shared" si="73"/>
        <v>5766400</v>
      </c>
    </row>
    <row r="224" spans="1:30" x14ac:dyDescent="0.25">
      <c r="A224" s="26" t="s">
        <v>192</v>
      </c>
      <c r="B224" s="22" t="s">
        <v>333</v>
      </c>
      <c r="C224" s="112">
        <v>68000</v>
      </c>
      <c r="D224" s="112">
        <v>68000</v>
      </c>
      <c r="E224" s="112">
        <v>68000</v>
      </c>
      <c r="F224" s="112">
        <v>68000</v>
      </c>
      <c r="G224" s="112">
        <v>68000</v>
      </c>
      <c r="H224" s="112">
        <v>68000</v>
      </c>
      <c r="I224" s="112">
        <v>68000</v>
      </c>
      <c r="J224" s="112">
        <v>68000</v>
      </c>
      <c r="K224" s="331"/>
      <c r="L224" s="75">
        <v>5</v>
      </c>
      <c r="M224" s="75">
        <v>5</v>
      </c>
      <c r="N224" s="75">
        <v>10</v>
      </c>
      <c r="O224" s="77">
        <v>3</v>
      </c>
      <c r="P224" s="77">
        <v>8</v>
      </c>
      <c r="Q224" s="76">
        <v>11</v>
      </c>
      <c r="R224" s="92">
        <v>14</v>
      </c>
      <c r="S224" s="92">
        <v>18</v>
      </c>
      <c r="T224" s="92">
        <v>21</v>
      </c>
      <c r="U224" s="331"/>
      <c r="V224" s="330">
        <f t="shared" si="69"/>
        <v>340000</v>
      </c>
      <c r="W224" s="330">
        <f t="shared" si="69"/>
        <v>340000</v>
      </c>
      <c r="X224" s="330">
        <f t="shared" si="74"/>
        <v>680000</v>
      </c>
      <c r="Y224" s="330">
        <f t="shared" si="71"/>
        <v>204000</v>
      </c>
      <c r="Z224" s="330">
        <f t="shared" si="71"/>
        <v>544000</v>
      </c>
      <c r="AA224" s="330">
        <f t="shared" si="72"/>
        <v>748000</v>
      </c>
      <c r="AB224" s="330">
        <f t="shared" si="73"/>
        <v>952000</v>
      </c>
      <c r="AC224" s="330">
        <f t="shared" si="73"/>
        <v>1224000</v>
      </c>
      <c r="AD224" s="289">
        <f t="shared" si="73"/>
        <v>1428000</v>
      </c>
    </row>
    <row r="225" spans="1:30" x14ac:dyDescent="0.25">
      <c r="A225" s="26" t="s">
        <v>192</v>
      </c>
      <c r="B225" s="22" t="s">
        <v>334</v>
      </c>
      <c r="C225" s="112">
        <v>95200</v>
      </c>
      <c r="D225" s="112">
        <v>95200</v>
      </c>
      <c r="E225" s="112">
        <v>95200</v>
      </c>
      <c r="F225" s="112">
        <v>95200</v>
      </c>
      <c r="G225" s="112">
        <v>95200</v>
      </c>
      <c r="H225" s="112">
        <v>95200</v>
      </c>
      <c r="I225" s="112">
        <v>95200</v>
      </c>
      <c r="J225" s="112">
        <v>95200</v>
      </c>
      <c r="K225" s="331"/>
      <c r="L225" s="75">
        <v>3</v>
      </c>
      <c r="M225" s="75">
        <v>3</v>
      </c>
      <c r="N225" s="75">
        <v>6</v>
      </c>
      <c r="O225" s="77">
        <v>2</v>
      </c>
      <c r="P225" s="77">
        <v>6</v>
      </c>
      <c r="Q225" s="76">
        <v>8</v>
      </c>
      <c r="R225" s="92">
        <v>11</v>
      </c>
      <c r="S225" s="92">
        <v>13</v>
      </c>
      <c r="T225" s="92">
        <v>16</v>
      </c>
      <c r="U225" s="331"/>
      <c r="V225" s="330">
        <f t="shared" si="69"/>
        <v>285600</v>
      </c>
      <c r="W225" s="330">
        <f t="shared" si="69"/>
        <v>285600</v>
      </c>
      <c r="X225" s="330">
        <f t="shared" si="74"/>
        <v>571200</v>
      </c>
      <c r="Y225" s="330">
        <f t="shared" si="71"/>
        <v>190400</v>
      </c>
      <c r="Z225" s="330">
        <f t="shared" si="71"/>
        <v>571200</v>
      </c>
      <c r="AA225" s="330">
        <f t="shared" si="72"/>
        <v>761600</v>
      </c>
      <c r="AB225" s="330">
        <f t="shared" si="73"/>
        <v>1047200</v>
      </c>
      <c r="AC225" s="330">
        <f t="shared" si="73"/>
        <v>1237600</v>
      </c>
      <c r="AD225" s="289">
        <f t="shared" si="73"/>
        <v>1523200</v>
      </c>
    </row>
    <row r="226" spans="1:30" x14ac:dyDescent="0.25">
      <c r="A226" s="26" t="s">
        <v>192</v>
      </c>
      <c r="B226" s="22" t="s">
        <v>335</v>
      </c>
      <c r="C226" s="112">
        <v>27200</v>
      </c>
      <c r="D226" s="112">
        <v>27200</v>
      </c>
      <c r="E226" s="112">
        <v>27200</v>
      </c>
      <c r="F226" s="112">
        <v>27200</v>
      </c>
      <c r="G226" s="112">
        <v>27200</v>
      </c>
      <c r="H226" s="112">
        <v>27200</v>
      </c>
      <c r="I226" s="112">
        <v>27200</v>
      </c>
      <c r="J226" s="112">
        <v>27200</v>
      </c>
      <c r="K226" s="331"/>
      <c r="L226" s="75">
        <v>3</v>
      </c>
      <c r="M226" s="75">
        <v>3</v>
      </c>
      <c r="N226" s="75">
        <v>6</v>
      </c>
      <c r="O226" s="77">
        <v>2</v>
      </c>
      <c r="P226" s="77">
        <v>6</v>
      </c>
      <c r="Q226" s="76">
        <v>8</v>
      </c>
      <c r="R226" s="92">
        <v>11</v>
      </c>
      <c r="S226" s="92">
        <v>13</v>
      </c>
      <c r="T226" s="92">
        <v>16</v>
      </c>
      <c r="U226" s="331"/>
      <c r="V226" s="330">
        <f t="shared" si="69"/>
        <v>81600</v>
      </c>
      <c r="W226" s="330">
        <f t="shared" si="69"/>
        <v>81600</v>
      </c>
      <c r="X226" s="330">
        <f t="shared" si="74"/>
        <v>163200</v>
      </c>
      <c r="Y226" s="330">
        <f t="shared" si="71"/>
        <v>54400</v>
      </c>
      <c r="Z226" s="330">
        <f t="shared" si="71"/>
        <v>163200</v>
      </c>
      <c r="AA226" s="330">
        <f t="shared" si="72"/>
        <v>217600</v>
      </c>
      <c r="AB226" s="330">
        <f t="shared" si="73"/>
        <v>299200</v>
      </c>
      <c r="AC226" s="330">
        <f t="shared" si="73"/>
        <v>353600</v>
      </c>
      <c r="AD226" s="289">
        <f t="shared" si="73"/>
        <v>435200</v>
      </c>
    </row>
    <row r="227" spans="1:30" x14ac:dyDescent="0.25">
      <c r="A227" s="26" t="s">
        <v>192</v>
      </c>
      <c r="B227" s="22" t="s">
        <v>336</v>
      </c>
      <c r="C227" s="112">
        <v>-27200</v>
      </c>
      <c r="D227" s="112">
        <v>-27200</v>
      </c>
      <c r="E227" s="112">
        <v>-27200</v>
      </c>
      <c r="F227" s="112">
        <v>-27200</v>
      </c>
      <c r="G227" s="112">
        <v>-27200</v>
      </c>
      <c r="H227" s="112">
        <v>-27200</v>
      </c>
      <c r="I227" s="112">
        <v>-27200</v>
      </c>
      <c r="J227" s="112">
        <v>-27200</v>
      </c>
      <c r="K227" s="331"/>
      <c r="L227" s="75">
        <v>169</v>
      </c>
      <c r="M227" s="75">
        <v>169</v>
      </c>
      <c r="N227" s="75">
        <v>338</v>
      </c>
      <c r="O227" s="77">
        <v>100</v>
      </c>
      <c r="P227" s="77">
        <v>311</v>
      </c>
      <c r="Q227" s="76">
        <v>411</v>
      </c>
      <c r="R227" s="92">
        <v>514</v>
      </c>
      <c r="S227" s="92">
        <v>646</v>
      </c>
      <c r="T227" s="92">
        <v>778</v>
      </c>
      <c r="U227" s="331"/>
      <c r="V227" s="330">
        <v>-4590272</v>
      </c>
      <c r="W227" s="330">
        <v>-4590272</v>
      </c>
      <c r="X227" s="330">
        <f t="shared" si="74"/>
        <v>-9180544</v>
      </c>
      <c r="Y227" s="330">
        <v>-2795072</v>
      </c>
      <c r="Z227" s="330">
        <v>-8385216</v>
      </c>
      <c r="AA227" s="330">
        <f t="shared" si="72"/>
        <v>-11180288</v>
      </c>
      <c r="AB227" s="330">
        <f>-11652480-2322880</f>
        <v>-13975360</v>
      </c>
      <c r="AC227" s="330">
        <f>-14648832-2920192</f>
        <v>-17569024</v>
      </c>
      <c r="AD227" s="289">
        <f>-17645184-3517504</f>
        <v>-21162688</v>
      </c>
    </row>
    <row r="228" spans="1:30" x14ac:dyDescent="0.25">
      <c r="A228" s="46" t="s">
        <v>192</v>
      </c>
      <c r="B228" s="329" t="s">
        <v>189</v>
      </c>
      <c r="C228" s="102">
        <v>35800</v>
      </c>
      <c r="D228" s="102">
        <v>35800</v>
      </c>
      <c r="E228" s="103">
        <v>35800</v>
      </c>
      <c r="F228" s="103">
        <v>35800</v>
      </c>
      <c r="G228" s="103">
        <v>35800</v>
      </c>
      <c r="H228" s="103">
        <v>35800</v>
      </c>
      <c r="I228" s="103">
        <v>35800</v>
      </c>
      <c r="J228" s="103">
        <v>35800</v>
      </c>
      <c r="K228" s="331"/>
      <c r="L228" s="75">
        <v>25</v>
      </c>
      <c r="M228" s="75">
        <v>8</v>
      </c>
      <c r="N228" s="75">
        <v>33</v>
      </c>
      <c r="O228" s="77">
        <v>10</v>
      </c>
      <c r="P228" s="77">
        <v>30</v>
      </c>
      <c r="Q228" s="76">
        <v>40</v>
      </c>
      <c r="R228" s="76">
        <v>74</v>
      </c>
      <c r="S228" s="76">
        <v>134</v>
      </c>
      <c r="T228" s="76">
        <v>184</v>
      </c>
      <c r="U228" s="331"/>
      <c r="V228" s="330">
        <f t="shared" si="69"/>
        <v>895000</v>
      </c>
      <c r="W228" s="330">
        <f t="shared" si="69"/>
        <v>286400</v>
      </c>
      <c r="X228" s="330">
        <f t="shared" si="70"/>
        <v>1181400</v>
      </c>
      <c r="Y228" s="330">
        <f t="shared" si="71"/>
        <v>358000</v>
      </c>
      <c r="Z228" s="330">
        <f t="shared" si="71"/>
        <v>1074000</v>
      </c>
      <c r="AA228" s="330">
        <f t="shared" si="72"/>
        <v>1432000</v>
      </c>
      <c r="AB228" s="330">
        <f t="shared" si="73"/>
        <v>2649200</v>
      </c>
      <c r="AC228" s="330">
        <f t="shared" si="73"/>
        <v>4797200</v>
      </c>
      <c r="AD228" s="289">
        <f t="shared" si="73"/>
        <v>6587200</v>
      </c>
    </row>
    <row r="229" spans="1:30" x14ac:dyDescent="0.25">
      <c r="A229" s="46" t="s">
        <v>192</v>
      </c>
      <c r="B229" s="329" t="s">
        <v>337</v>
      </c>
      <c r="C229" s="102">
        <v>44750</v>
      </c>
      <c r="D229" s="102">
        <v>44750</v>
      </c>
      <c r="E229" s="102">
        <v>44750</v>
      </c>
      <c r="F229" s="102">
        <v>44750</v>
      </c>
      <c r="G229" s="102">
        <v>44750</v>
      </c>
      <c r="H229" s="102">
        <v>44750</v>
      </c>
      <c r="I229" s="102">
        <v>44750</v>
      </c>
      <c r="J229" s="102">
        <v>44750</v>
      </c>
      <c r="K229" s="331"/>
      <c r="L229" s="75">
        <v>5</v>
      </c>
      <c r="M229" s="75">
        <v>2</v>
      </c>
      <c r="N229" s="75">
        <v>7</v>
      </c>
      <c r="O229" s="77">
        <v>2</v>
      </c>
      <c r="P229" s="77">
        <v>6</v>
      </c>
      <c r="Q229" s="76">
        <v>8</v>
      </c>
      <c r="R229" s="76">
        <v>14</v>
      </c>
      <c r="S229" s="76">
        <v>26</v>
      </c>
      <c r="T229" s="76">
        <v>36</v>
      </c>
      <c r="U229" s="331"/>
      <c r="V229" s="330">
        <f t="shared" si="69"/>
        <v>223750</v>
      </c>
      <c r="W229" s="330">
        <f t="shared" si="69"/>
        <v>89500</v>
      </c>
      <c r="X229" s="330">
        <f t="shared" si="70"/>
        <v>313250</v>
      </c>
      <c r="Y229" s="330">
        <f t="shared" si="71"/>
        <v>89500</v>
      </c>
      <c r="Z229" s="330">
        <f t="shared" si="71"/>
        <v>268500</v>
      </c>
      <c r="AA229" s="330">
        <f t="shared" si="72"/>
        <v>358000</v>
      </c>
      <c r="AB229" s="330">
        <f t="shared" si="73"/>
        <v>626500</v>
      </c>
      <c r="AC229" s="330">
        <f t="shared" si="73"/>
        <v>1163500</v>
      </c>
      <c r="AD229" s="289">
        <f t="shared" si="73"/>
        <v>1611000</v>
      </c>
    </row>
    <row r="230" spans="1:30" x14ac:dyDescent="0.25">
      <c r="A230" s="46" t="s">
        <v>192</v>
      </c>
      <c r="B230" s="329" t="s">
        <v>338</v>
      </c>
      <c r="C230" s="102">
        <v>53700</v>
      </c>
      <c r="D230" s="102">
        <v>53700</v>
      </c>
      <c r="E230" s="102">
        <v>53700</v>
      </c>
      <c r="F230" s="102">
        <v>53700</v>
      </c>
      <c r="G230" s="102">
        <v>53700</v>
      </c>
      <c r="H230" s="102">
        <v>53700</v>
      </c>
      <c r="I230" s="102">
        <v>53700</v>
      </c>
      <c r="J230" s="102">
        <v>53700</v>
      </c>
      <c r="K230" s="331"/>
      <c r="L230" s="75">
        <v>2</v>
      </c>
      <c r="M230" s="75">
        <v>1</v>
      </c>
      <c r="N230" s="75">
        <v>3</v>
      </c>
      <c r="O230" s="77">
        <v>1</v>
      </c>
      <c r="P230" s="77">
        <v>2</v>
      </c>
      <c r="Q230" s="76">
        <v>3</v>
      </c>
      <c r="R230" s="76">
        <v>6</v>
      </c>
      <c r="S230" s="76">
        <v>10</v>
      </c>
      <c r="T230" s="76">
        <v>14</v>
      </c>
      <c r="U230" s="331"/>
      <c r="V230" s="330">
        <f t="shared" si="69"/>
        <v>107400</v>
      </c>
      <c r="W230" s="330">
        <f t="shared" si="69"/>
        <v>53700</v>
      </c>
      <c r="X230" s="330">
        <f t="shared" si="70"/>
        <v>161100</v>
      </c>
      <c r="Y230" s="330">
        <f t="shared" si="71"/>
        <v>53700</v>
      </c>
      <c r="Z230" s="330">
        <f t="shared" si="71"/>
        <v>107400</v>
      </c>
      <c r="AA230" s="330">
        <f t="shared" si="72"/>
        <v>161100</v>
      </c>
      <c r="AB230" s="330">
        <f t="shared" si="73"/>
        <v>322200</v>
      </c>
      <c r="AC230" s="330">
        <f t="shared" si="73"/>
        <v>537000</v>
      </c>
      <c r="AD230" s="289">
        <f t="shared" si="73"/>
        <v>751800</v>
      </c>
    </row>
    <row r="231" spans="1:30" x14ac:dyDescent="0.25">
      <c r="A231" s="46" t="s">
        <v>192</v>
      </c>
      <c r="B231" s="329" t="s">
        <v>339</v>
      </c>
      <c r="C231" s="102">
        <v>71600</v>
      </c>
      <c r="D231" s="102">
        <v>71600</v>
      </c>
      <c r="E231" s="102">
        <v>71600</v>
      </c>
      <c r="F231" s="102">
        <v>71600</v>
      </c>
      <c r="G231" s="102">
        <v>71600</v>
      </c>
      <c r="H231" s="102">
        <v>71600</v>
      </c>
      <c r="I231" s="102">
        <v>71600</v>
      </c>
      <c r="J231" s="102">
        <v>71600</v>
      </c>
      <c r="K231" s="331"/>
      <c r="L231" s="75">
        <v>4</v>
      </c>
      <c r="M231" s="75">
        <v>1</v>
      </c>
      <c r="N231" s="75">
        <v>5</v>
      </c>
      <c r="O231" s="77">
        <v>2</v>
      </c>
      <c r="P231" s="77">
        <v>4</v>
      </c>
      <c r="Q231" s="76">
        <v>6</v>
      </c>
      <c r="R231" s="76">
        <v>11</v>
      </c>
      <c r="S231" s="76">
        <v>20</v>
      </c>
      <c r="T231" s="76">
        <v>28</v>
      </c>
      <c r="U231" s="331"/>
      <c r="V231" s="330">
        <f t="shared" si="69"/>
        <v>286400</v>
      </c>
      <c r="W231" s="330">
        <f t="shared" si="69"/>
        <v>71600</v>
      </c>
      <c r="X231" s="330">
        <f t="shared" si="70"/>
        <v>358000</v>
      </c>
      <c r="Y231" s="330">
        <f t="shared" si="71"/>
        <v>143200</v>
      </c>
      <c r="Z231" s="330">
        <f t="shared" si="71"/>
        <v>286400</v>
      </c>
      <c r="AA231" s="330">
        <f t="shared" si="72"/>
        <v>429600</v>
      </c>
      <c r="AB231" s="330">
        <f t="shared" si="73"/>
        <v>787600</v>
      </c>
      <c r="AC231" s="330">
        <f t="shared" si="73"/>
        <v>1432000</v>
      </c>
      <c r="AD231" s="289">
        <f t="shared" si="73"/>
        <v>2004800</v>
      </c>
    </row>
    <row r="232" spans="1:30" x14ac:dyDescent="0.25">
      <c r="A232" s="46" t="s">
        <v>192</v>
      </c>
      <c r="B232" s="329" t="s">
        <v>340</v>
      </c>
      <c r="C232" s="102">
        <v>89500</v>
      </c>
      <c r="D232" s="102">
        <v>89500</v>
      </c>
      <c r="E232" s="102">
        <v>89500</v>
      </c>
      <c r="F232" s="102">
        <v>89500</v>
      </c>
      <c r="G232" s="102">
        <v>89500</v>
      </c>
      <c r="H232" s="102">
        <v>89500</v>
      </c>
      <c r="I232" s="102">
        <v>89500</v>
      </c>
      <c r="J232" s="102">
        <v>89500</v>
      </c>
      <c r="K232" s="331"/>
      <c r="L232" s="75">
        <v>1</v>
      </c>
      <c r="M232" s="75">
        <v>0</v>
      </c>
      <c r="N232" s="75">
        <v>1</v>
      </c>
      <c r="O232" s="77">
        <v>0</v>
      </c>
      <c r="P232" s="77">
        <v>1</v>
      </c>
      <c r="Q232" s="76">
        <v>1</v>
      </c>
      <c r="R232" s="76">
        <v>2</v>
      </c>
      <c r="S232" s="76">
        <v>4</v>
      </c>
      <c r="T232" s="76">
        <v>6</v>
      </c>
      <c r="U232" s="331"/>
      <c r="V232" s="330">
        <f t="shared" si="69"/>
        <v>89500</v>
      </c>
      <c r="W232" s="330">
        <f t="shared" si="69"/>
        <v>0</v>
      </c>
      <c r="X232" s="330">
        <f t="shared" si="70"/>
        <v>89500</v>
      </c>
      <c r="Y232" s="330">
        <f t="shared" si="71"/>
        <v>0</v>
      </c>
      <c r="Z232" s="330">
        <f t="shared" si="71"/>
        <v>89500</v>
      </c>
      <c r="AA232" s="330">
        <f t="shared" si="72"/>
        <v>89500</v>
      </c>
      <c r="AB232" s="330">
        <f t="shared" si="73"/>
        <v>179000</v>
      </c>
      <c r="AC232" s="330">
        <f t="shared" si="73"/>
        <v>358000</v>
      </c>
      <c r="AD232" s="289">
        <f t="shared" si="73"/>
        <v>537000</v>
      </c>
    </row>
    <row r="233" spans="1:30" x14ac:dyDescent="0.25">
      <c r="A233" s="46" t="s">
        <v>192</v>
      </c>
      <c r="B233" s="329" t="s">
        <v>341</v>
      </c>
      <c r="C233" s="102">
        <v>125300</v>
      </c>
      <c r="D233" s="102">
        <v>125300</v>
      </c>
      <c r="E233" s="102">
        <v>125300</v>
      </c>
      <c r="F233" s="102">
        <v>125300</v>
      </c>
      <c r="G233" s="102">
        <v>125300</v>
      </c>
      <c r="H233" s="102">
        <v>125300</v>
      </c>
      <c r="I233" s="102">
        <v>125300</v>
      </c>
      <c r="J233" s="102">
        <v>125300</v>
      </c>
      <c r="K233" s="331"/>
      <c r="L233" s="75">
        <v>1</v>
      </c>
      <c r="M233" s="75">
        <v>0</v>
      </c>
      <c r="N233" s="75">
        <v>1</v>
      </c>
      <c r="O233" s="77">
        <v>0</v>
      </c>
      <c r="P233" s="77">
        <v>1</v>
      </c>
      <c r="Q233" s="76">
        <v>1</v>
      </c>
      <c r="R233" s="76">
        <v>2</v>
      </c>
      <c r="S233" s="76">
        <v>3</v>
      </c>
      <c r="T233" s="76">
        <v>4</v>
      </c>
      <c r="U233" s="331"/>
      <c r="V233" s="330">
        <f t="shared" si="69"/>
        <v>125300</v>
      </c>
      <c r="W233" s="330">
        <f t="shared" si="69"/>
        <v>0</v>
      </c>
      <c r="X233" s="330">
        <f t="shared" si="70"/>
        <v>125300</v>
      </c>
      <c r="Y233" s="330">
        <f t="shared" si="71"/>
        <v>0</v>
      </c>
      <c r="Z233" s="330">
        <f t="shared" si="71"/>
        <v>125300</v>
      </c>
      <c r="AA233" s="330">
        <f t="shared" si="72"/>
        <v>125300</v>
      </c>
      <c r="AB233" s="330">
        <f t="shared" si="73"/>
        <v>250600</v>
      </c>
      <c r="AC233" s="330">
        <f t="shared" si="73"/>
        <v>375900</v>
      </c>
      <c r="AD233" s="289">
        <f t="shared" si="73"/>
        <v>501200</v>
      </c>
    </row>
    <row r="234" spans="1:30" x14ac:dyDescent="0.25">
      <c r="A234" s="46" t="s">
        <v>192</v>
      </c>
      <c r="B234" s="329" t="s">
        <v>342</v>
      </c>
      <c r="C234" s="102">
        <v>35800</v>
      </c>
      <c r="D234" s="102">
        <v>35800</v>
      </c>
      <c r="E234" s="102">
        <v>35800</v>
      </c>
      <c r="F234" s="102">
        <v>35800</v>
      </c>
      <c r="G234" s="102">
        <v>35800</v>
      </c>
      <c r="H234" s="102">
        <v>35800</v>
      </c>
      <c r="I234" s="102">
        <v>35800</v>
      </c>
      <c r="J234" s="102">
        <v>35800</v>
      </c>
      <c r="K234" s="331"/>
      <c r="L234" s="75">
        <v>1</v>
      </c>
      <c r="M234" s="75">
        <v>0</v>
      </c>
      <c r="N234" s="75">
        <v>1</v>
      </c>
      <c r="O234" s="77">
        <v>0</v>
      </c>
      <c r="P234" s="77">
        <v>1</v>
      </c>
      <c r="Q234" s="76">
        <v>1</v>
      </c>
      <c r="R234" s="76">
        <v>2</v>
      </c>
      <c r="S234" s="76">
        <v>3</v>
      </c>
      <c r="T234" s="76">
        <v>4</v>
      </c>
      <c r="U234" s="331"/>
      <c r="V234" s="330">
        <f t="shared" si="69"/>
        <v>35800</v>
      </c>
      <c r="W234" s="330">
        <f t="shared" si="69"/>
        <v>0</v>
      </c>
      <c r="X234" s="330">
        <f t="shared" si="70"/>
        <v>35800</v>
      </c>
      <c r="Y234" s="330">
        <f t="shared" si="71"/>
        <v>0</v>
      </c>
      <c r="Z234" s="330">
        <f t="shared" si="71"/>
        <v>35800</v>
      </c>
      <c r="AA234" s="330">
        <f t="shared" si="72"/>
        <v>35800</v>
      </c>
      <c r="AB234" s="330">
        <f t="shared" si="73"/>
        <v>71600</v>
      </c>
      <c r="AC234" s="330">
        <f t="shared" si="73"/>
        <v>107400</v>
      </c>
      <c r="AD234" s="289">
        <f t="shared" si="73"/>
        <v>143200</v>
      </c>
    </row>
    <row r="235" spans="1:30" x14ac:dyDescent="0.25">
      <c r="A235" s="46" t="s">
        <v>192</v>
      </c>
      <c r="B235" s="329" t="s">
        <v>343</v>
      </c>
      <c r="C235" s="102">
        <v>-35800</v>
      </c>
      <c r="D235" s="102">
        <v>-35800</v>
      </c>
      <c r="E235" s="102">
        <v>-35800</v>
      </c>
      <c r="F235" s="102">
        <v>-35800</v>
      </c>
      <c r="G235" s="102">
        <v>-35800</v>
      </c>
      <c r="H235" s="102">
        <v>-35800</v>
      </c>
      <c r="I235" s="102">
        <v>-35800</v>
      </c>
      <c r="J235" s="102">
        <v>-35800</v>
      </c>
      <c r="K235" s="331"/>
      <c r="L235" s="75">
        <v>5</v>
      </c>
      <c r="M235" s="75">
        <v>2</v>
      </c>
      <c r="N235" s="75">
        <v>7</v>
      </c>
      <c r="O235" s="77">
        <v>2</v>
      </c>
      <c r="P235" s="77">
        <v>5</v>
      </c>
      <c r="Q235" s="76">
        <v>7</v>
      </c>
      <c r="R235" s="76">
        <v>13</v>
      </c>
      <c r="S235" s="76">
        <v>24</v>
      </c>
      <c r="T235" s="76">
        <v>34</v>
      </c>
      <c r="U235" s="331"/>
      <c r="V235" s="330">
        <f t="shared" si="69"/>
        <v>-179000</v>
      </c>
      <c r="W235" s="330">
        <f t="shared" si="69"/>
        <v>-71600</v>
      </c>
      <c r="X235" s="330">
        <f t="shared" si="70"/>
        <v>-250600</v>
      </c>
      <c r="Y235" s="330">
        <f t="shared" si="71"/>
        <v>-71600</v>
      </c>
      <c r="Z235" s="330">
        <f t="shared" si="71"/>
        <v>-179000</v>
      </c>
      <c r="AA235" s="330">
        <f t="shared" si="72"/>
        <v>-250600</v>
      </c>
      <c r="AB235" s="330">
        <f t="shared" si="73"/>
        <v>-465400</v>
      </c>
      <c r="AC235" s="330">
        <f t="shared" si="73"/>
        <v>-859200</v>
      </c>
      <c r="AD235" s="289">
        <f t="shared" si="73"/>
        <v>-1217200</v>
      </c>
    </row>
    <row r="236" spans="1:30" x14ac:dyDescent="0.25">
      <c r="A236" s="46" t="s">
        <v>192</v>
      </c>
      <c r="B236" s="332" t="s">
        <v>191</v>
      </c>
      <c r="C236" s="102"/>
      <c r="D236" s="102">
        <v>400</v>
      </c>
      <c r="E236" s="102">
        <v>400</v>
      </c>
      <c r="F236" s="102">
        <v>400</v>
      </c>
      <c r="G236" s="102">
        <v>400</v>
      </c>
      <c r="H236" s="102">
        <v>400</v>
      </c>
      <c r="I236" s="102">
        <v>400</v>
      </c>
      <c r="J236" s="102">
        <v>400</v>
      </c>
      <c r="K236" s="331"/>
      <c r="L236" s="75">
        <v>38</v>
      </c>
      <c r="M236" s="75">
        <v>13</v>
      </c>
      <c r="N236" s="75">
        <v>51</v>
      </c>
      <c r="O236" s="77">
        <v>12</v>
      </c>
      <c r="P236" s="77">
        <v>38</v>
      </c>
      <c r="Q236" s="76">
        <v>50</v>
      </c>
      <c r="R236" s="76">
        <v>50</v>
      </c>
      <c r="S236" s="76">
        <v>50</v>
      </c>
      <c r="T236" s="76">
        <v>50</v>
      </c>
      <c r="U236" s="331"/>
      <c r="V236" s="330">
        <f t="shared" si="69"/>
        <v>15200</v>
      </c>
      <c r="W236" s="330">
        <f t="shared" si="69"/>
        <v>5200</v>
      </c>
      <c r="X236" s="330">
        <f t="shared" si="70"/>
        <v>20400</v>
      </c>
      <c r="Y236" s="330">
        <f t="shared" si="71"/>
        <v>4800</v>
      </c>
      <c r="Z236" s="330">
        <f t="shared" si="71"/>
        <v>15200</v>
      </c>
      <c r="AA236" s="330">
        <f t="shared" si="72"/>
        <v>20000</v>
      </c>
      <c r="AB236" s="330">
        <f t="shared" si="73"/>
        <v>20000</v>
      </c>
      <c r="AC236" s="330">
        <f t="shared" si="73"/>
        <v>20000</v>
      </c>
      <c r="AD236" s="289">
        <f t="shared" si="73"/>
        <v>20000</v>
      </c>
    </row>
    <row r="237" spans="1:30" x14ac:dyDescent="0.25">
      <c r="A237" s="35" t="s">
        <v>196</v>
      </c>
      <c r="B237" s="332"/>
      <c r="C237" s="104"/>
      <c r="D237" s="104"/>
      <c r="E237" s="45"/>
      <c r="F237" s="45"/>
      <c r="G237" s="45"/>
      <c r="H237" s="45"/>
      <c r="I237" s="45"/>
      <c r="J237" s="45"/>
      <c r="K237" s="331"/>
      <c r="L237" s="75"/>
      <c r="M237" s="75"/>
      <c r="N237" s="75"/>
      <c r="O237" s="77"/>
      <c r="P237" s="77"/>
      <c r="Q237" s="76"/>
      <c r="R237" s="76"/>
      <c r="S237" s="76"/>
      <c r="T237" s="76"/>
      <c r="U237" s="331"/>
      <c r="V237" s="354">
        <f t="shared" ref="V237:AB237" si="75">SUM(V214:V236)</f>
        <v>35032568</v>
      </c>
      <c r="W237" s="354">
        <f t="shared" si="75"/>
        <v>27778628</v>
      </c>
      <c r="X237" s="354">
        <f t="shared" si="75"/>
        <v>62811196</v>
      </c>
      <c r="Y237" s="354">
        <f t="shared" si="75"/>
        <v>26650428</v>
      </c>
      <c r="Z237" s="354">
        <f t="shared" si="75"/>
        <v>79979684</v>
      </c>
      <c r="AA237" s="354">
        <f t="shared" si="75"/>
        <v>106630112</v>
      </c>
      <c r="AB237" s="354">
        <f t="shared" si="75"/>
        <v>116648740</v>
      </c>
      <c r="AC237" s="354">
        <f>SUM(AC214:AC236)</f>
        <v>121923376</v>
      </c>
      <c r="AD237" s="355">
        <f>SUM(AD214:AD236)</f>
        <v>133022712</v>
      </c>
    </row>
    <row r="238" spans="1:30" x14ac:dyDescent="0.25">
      <c r="A238" s="27"/>
      <c r="B238" s="332"/>
      <c r="C238" s="104"/>
      <c r="D238" s="104"/>
      <c r="E238" s="45"/>
      <c r="F238" s="45"/>
      <c r="G238" s="45"/>
      <c r="H238" s="45"/>
      <c r="I238" s="45"/>
      <c r="J238" s="45"/>
      <c r="K238" s="331"/>
      <c r="L238" s="75"/>
      <c r="M238" s="75"/>
      <c r="N238" s="75"/>
      <c r="O238" s="77"/>
      <c r="P238" s="77"/>
      <c r="Q238" s="75"/>
      <c r="R238" s="76"/>
      <c r="S238" s="76"/>
      <c r="T238" s="76"/>
      <c r="U238" s="331"/>
      <c r="V238" s="288"/>
      <c r="W238" s="288"/>
      <c r="X238" s="288"/>
      <c r="Y238" s="288"/>
      <c r="Z238" s="288"/>
      <c r="AA238" s="288"/>
      <c r="AB238" s="288"/>
      <c r="AC238" s="330"/>
      <c r="AD238" s="289"/>
    </row>
    <row r="239" spans="1:30" x14ac:dyDescent="0.25">
      <c r="A239" s="35" t="s">
        <v>198</v>
      </c>
      <c r="B239" s="332"/>
      <c r="C239" s="104"/>
      <c r="D239" s="104"/>
      <c r="E239" s="45"/>
      <c r="F239" s="45"/>
      <c r="G239" s="45"/>
      <c r="H239" s="45"/>
      <c r="I239" s="45"/>
      <c r="J239" s="45"/>
      <c r="K239" s="331"/>
      <c r="L239" s="75"/>
      <c r="M239" s="75"/>
      <c r="N239" s="75"/>
      <c r="O239" s="77"/>
      <c r="P239" s="77"/>
      <c r="Q239" s="76"/>
      <c r="R239" s="76"/>
      <c r="S239" s="76"/>
      <c r="T239" s="76"/>
      <c r="U239" s="331"/>
      <c r="V239" s="288"/>
      <c r="W239" s="288"/>
      <c r="X239" s="288"/>
      <c r="Y239" s="288"/>
      <c r="Z239" s="288"/>
      <c r="AA239" s="288"/>
      <c r="AB239" s="288"/>
      <c r="AC239" s="330"/>
      <c r="AD239" s="289"/>
    </row>
    <row r="240" spans="1:30" x14ac:dyDescent="0.25">
      <c r="A240" s="25">
        <v>2401</v>
      </c>
      <c r="B240" s="329" t="s">
        <v>81</v>
      </c>
      <c r="C240" s="104">
        <v>310</v>
      </c>
      <c r="D240" s="104">
        <v>315</v>
      </c>
      <c r="E240" s="45">
        <v>750</v>
      </c>
      <c r="F240" s="103">
        <v>750</v>
      </c>
      <c r="G240" s="103">
        <v>750</v>
      </c>
      <c r="H240" s="103">
        <v>750</v>
      </c>
      <c r="I240" s="103">
        <v>750</v>
      </c>
      <c r="J240" s="103">
        <v>750</v>
      </c>
      <c r="K240" s="331"/>
      <c r="L240" s="75">
        <v>4383</v>
      </c>
      <c r="M240" s="75">
        <v>1461</v>
      </c>
      <c r="N240" s="75">
        <v>5844</v>
      </c>
      <c r="O240" s="77">
        <v>1573</v>
      </c>
      <c r="P240" s="77">
        <v>4719</v>
      </c>
      <c r="Q240" s="76">
        <v>6292</v>
      </c>
      <c r="R240" s="76">
        <v>6568</v>
      </c>
      <c r="S240" s="76">
        <v>6378</v>
      </c>
      <c r="T240" s="76">
        <v>6591</v>
      </c>
      <c r="U240" s="331"/>
      <c r="V240" s="330">
        <f t="shared" ref="V240:W244" si="76">D240*L240</f>
        <v>1380645</v>
      </c>
      <c r="W240" s="330">
        <f t="shared" si="76"/>
        <v>1095750</v>
      </c>
      <c r="X240" s="330">
        <f>SUM(V240:W240)</f>
        <v>2476395</v>
      </c>
      <c r="Y240" s="330">
        <f t="shared" ref="Y240:Z244" si="77">F240*O240</f>
        <v>1179750</v>
      </c>
      <c r="Z240" s="330">
        <f t="shared" si="77"/>
        <v>3539250</v>
      </c>
      <c r="AA240" s="330">
        <f>SUM(Y240:Z240)</f>
        <v>4719000</v>
      </c>
      <c r="AB240" s="330">
        <f t="shared" ref="AB240:AD244" si="78">H240*R240</f>
        <v>4926000</v>
      </c>
      <c r="AC240" s="330">
        <f t="shared" si="78"/>
        <v>4783500</v>
      </c>
      <c r="AD240" s="289">
        <f t="shared" si="78"/>
        <v>4943250</v>
      </c>
    </row>
    <row r="241" spans="1:30" x14ac:dyDescent="0.25">
      <c r="A241" s="25">
        <v>2402</v>
      </c>
      <c r="B241" s="329" t="s">
        <v>82</v>
      </c>
      <c r="C241" s="104">
        <v>310</v>
      </c>
      <c r="D241" s="104">
        <v>315</v>
      </c>
      <c r="E241" s="45">
        <v>0</v>
      </c>
      <c r="F241" s="103">
        <v>0</v>
      </c>
      <c r="G241" s="103">
        <v>0</v>
      </c>
      <c r="H241" s="103">
        <v>0</v>
      </c>
      <c r="I241" s="103">
        <v>0</v>
      </c>
      <c r="J241" s="103">
        <v>0</v>
      </c>
      <c r="K241" s="331"/>
      <c r="L241" s="75">
        <v>1813</v>
      </c>
      <c r="M241" s="75">
        <v>604</v>
      </c>
      <c r="N241" s="75">
        <v>2417</v>
      </c>
      <c r="O241" s="77">
        <v>651</v>
      </c>
      <c r="P241" s="77">
        <v>1952</v>
      </c>
      <c r="Q241" s="76">
        <v>2603</v>
      </c>
      <c r="R241" s="76">
        <v>2717</v>
      </c>
      <c r="S241" s="76">
        <v>2638</v>
      </c>
      <c r="T241" s="76">
        <v>2727</v>
      </c>
      <c r="U241" s="331"/>
      <c r="V241" s="330">
        <f t="shared" si="76"/>
        <v>571095</v>
      </c>
      <c r="W241" s="330">
        <f t="shared" si="76"/>
        <v>0</v>
      </c>
      <c r="X241" s="330">
        <f>SUM(V241:W241)</f>
        <v>571095</v>
      </c>
      <c r="Y241" s="330">
        <f t="shared" si="77"/>
        <v>0</v>
      </c>
      <c r="Z241" s="330">
        <f t="shared" si="77"/>
        <v>0</v>
      </c>
      <c r="AA241" s="330">
        <f>SUM(Y241:Z241)</f>
        <v>0</v>
      </c>
      <c r="AB241" s="330">
        <f t="shared" si="78"/>
        <v>0</v>
      </c>
      <c r="AC241" s="330">
        <f t="shared" si="78"/>
        <v>0</v>
      </c>
      <c r="AD241" s="289">
        <f t="shared" si="78"/>
        <v>0</v>
      </c>
    </row>
    <row r="242" spans="1:30" x14ac:dyDescent="0.25">
      <c r="A242" s="46" t="s">
        <v>192</v>
      </c>
      <c r="B242" s="329" t="s">
        <v>328</v>
      </c>
      <c r="C242" s="104"/>
      <c r="D242" s="104"/>
      <c r="E242" s="45">
        <v>1250</v>
      </c>
      <c r="F242" s="103">
        <v>1250</v>
      </c>
      <c r="G242" s="103">
        <v>1250</v>
      </c>
      <c r="H242" s="103">
        <v>1250</v>
      </c>
      <c r="I242" s="103">
        <v>1250</v>
      </c>
      <c r="J242" s="103">
        <v>1250</v>
      </c>
      <c r="K242" s="331"/>
      <c r="L242" s="75">
        <v>1387</v>
      </c>
      <c r="M242" s="75">
        <v>462</v>
      </c>
      <c r="N242" s="75">
        <v>1849</v>
      </c>
      <c r="O242" s="77">
        <v>500</v>
      </c>
      <c r="P242" s="77">
        <v>1502</v>
      </c>
      <c r="Q242" s="76">
        <v>2002</v>
      </c>
      <c r="R242" s="353">
        <v>2063</v>
      </c>
      <c r="S242" s="353">
        <v>1916</v>
      </c>
      <c r="T242" s="353">
        <v>1946</v>
      </c>
      <c r="U242" s="331"/>
      <c r="V242" s="330">
        <f t="shared" si="76"/>
        <v>0</v>
      </c>
      <c r="W242" s="330">
        <f t="shared" si="76"/>
        <v>577500</v>
      </c>
      <c r="X242" s="330">
        <f>SUM(V242:W242)</f>
        <v>577500</v>
      </c>
      <c r="Y242" s="330">
        <f t="shared" si="77"/>
        <v>625000</v>
      </c>
      <c r="Z242" s="330">
        <f t="shared" si="77"/>
        <v>1877500</v>
      </c>
      <c r="AA242" s="330">
        <f>SUM(Y242:Z242)</f>
        <v>2502500</v>
      </c>
      <c r="AB242" s="330">
        <f t="shared" si="78"/>
        <v>2578750</v>
      </c>
      <c r="AC242" s="330">
        <f t="shared" si="78"/>
        <v>2395000</v>
      </c>
      <c r="AD242" s="289">
        <f t="shared" si="78"/>
        <v>2432500</v>
      </c>
    </row>
    <row r="243" spans="1:30" x14ac:dyDescent="0.25">
      <c r="A243" s="26">
        <v>2403</v>
      </c>
      <c r="B243" s="329" t="s">
        <v>83</v>
      </c>
      <c r="C243" s="104">
        <v>620</v>
      </c>
      <c r="D243" s="104">
        <v>630</v>
      </c>
      <c r="E243" s="45">
        <v>650</v>
      </c>
      <c r="F243" s="103">
        <v>650</v>
      </c>
      <c r="G243" s="103">
        <v>650</v>
      </c>
      <c r="H243" s="103">
        <v>650</v>
      </c>
      <c r="I243" s="103">
        <v>650</v>
      </c>
      <c r="J243" s="103">
        <v>650</v>
      </c>
      <c r="K243" s="331"/>
      <c r="L243" s="75">
        <v>152</v>
      </c>
      <c r="M243" s="75">
        <v>51</v>
      </c>
      <c r="N243" s="75">
        <v>203</v>
      </c>
      <c r="O243" s="77">
        <v>55</v>
      </c>
      <c r="P243" s="77">
        <v>164</v>
      </c>
      <c r="Q243" s="76">
        <v>219</v>
      </c>
      <c r="R243" s="76">
        <v>228</v>
      </c>
      <c r="S243" s="76">
        <v>222</v>
      </c>
      <c r="T243" s="76">
        <v>229</v>
      </c>
      <c r="U243" s="331"/>
      <c r="V243" s="330">
        <f t="shared" si="76"/>
        <v>95760</v>
      </c>
      <c r="W243" s="330">
        <f t="shared" si="76"/>
        <v>33150</v>
      </c>
      <c r="X243" s="330">
        <f>SUM(V243:W243)</f>
        <v>128910</v>
      </c>
      <c r="Y243" s="330">
        <f t="shared" si="77"/>
        <v>35750</v>
      </c>
      <c r="Z243" s="330">
        <f t="shared" si="77"/>
        <v>106600</v>
      </c>
      <c r="AA243" s="330">
        <f>SUM(Y243:Z243)</f>
        <v>142350</v>
      </c>
      <c r="AB243" s="330">
        <f t="shared" si="78"/>
        <v>148200</v>
      </c>
      <c r="AC243" s="330">
        <f t="shared" si="78"/>
        <v>144300</v>
      </c>
      <c r="AD243" s="289">
        <f t="shared" si="78"/>
        <v>148850</v>
      </c>
    </row>
    <row r="244" spans="1:30" x14ac:dyDescent="0.25">
      <c r="A244" s="46" t="s">
        <v>192</v>
      </c>
      <c r="B244" s="329" t="s">
        <v>329</v>
      </c>
      <c r="C244" s="102"/>
      <c r="D244" s="102"/>
      <c r="E244" s="103">
        <v>0</v>
      </c>
      <c r="F244" s="103">
        <v>0</v>
      </c>
      <c r="G244" s="103">
        <v>0</v>
      </c>
      <c r="H244" s="103">
        <v>0</v>
      </c>
      <c r="I244" s="103">
        <v>0</v>
      </c>
      <c r="J244" s="103">
        <v>0</v>
      </c>
      <c r="K244" s="331"/>
      <c r="L244" s="75">
        <v>0</v>
      </c>
      <c r="M244" s="75">
        <v>0</v>
      </c>
      <c r="N244" s="75">
        <v>0</v>
      </c>
      <c r="O244" s="77">
        <v>0</v>
      </c>
      <c r="P244" s="77">
        <v>0</v>
      </c>
      <c r="Q244" s="76">
        <v>0</v>
      </c>
      <c r="R244" s="353">
        <v>0</v>
      </c>
      <c r="S244" s="353">
        <v>0</v>
      </c>
      <c r="T244" s="353">
        <v>0</v>
      </c>
      <c r="U244" s="331"/>
      <c r="V244" s="330">
        <f t="shared" si="76"/>
        <v>0</v>
      </c>
      <c r="W244" s="330">
        <f t="shared" si="76"/>
        <v>0</v>
      </c>
      <c r="X244" s="330">
        <f>SUM(V244:W244)</f>
        <v>0</v>
      </c>
      <c r="Y244" s="330">
        <f t="shared" si="77"/>
        <v>0</v>
      </c>
      <c r="Z244" s="330">
        <f t="shared" si="77"/>
        <v>0</v>
      </c>
      <c r="AA244" s="330">
        <f>SUM(Y244:Z244)</f>
        <v>0</v>
      </c>
      <c r="AB244" s="330">
        <f t="shared" si="78"/>
        <v>0</v>
      </c>
      <c r="AC244" s="330">
        <f t="shared" si="78"/>
        <v>0</v>
      </c>
      <c r="AD244" s="289">
        <f t="shared" si="78"/>
        <v>0</v>
      </c>
    </row>
    <row r="245" spans="1:30" ht="12.6" thickBot="1" x14ac:dyDescent="0.3">
      <c r="A245" s="60" t="s">
        <v>198</v>
      </c>
      <c r="B245" s="334"/>
      <c r="C245" s="105"/>
      <c r="D245" s="105"/>
      <c r="E245" s="106"/>
      <c r="F245" s="106"/>
      <c r="G245" s="106"/>
      <c r="H245" s="106"/>
      <c r="I245" s="106"/>
      <c r="J245" s="106"/>
      <c r="K245" s="335"/>
      <c r="L245" s="86"/>
      <c r="M245" s="86"/>
      <c r="N245" s="86"/>
      <c r="O245" s="87"/>
      <c r="P245" s="87"/>
      <c r="Q245" s="80"/>
      <c r="R245" s="80"/>
      <c r="S245" s="80"/>
      <c r="T245" s="80"/>
      <c r="U245" s="335"/>
      <c r="V245" s="336">
        <f>SUM(V240:V244)</f>
        <v>2047500</v>
      </c>
      <c r="W245" s="336">
        <f>SUM(W240:W244)</f>
        <v>1706400</v>
      </c>
      <c r="X245" s="336">
        <f t="shared" ref="X245:AC245" si="79">SUM(X240:X244)</f>
        <v>3753900</v>
      </c>
      <c r="Y245" s="336">
        <f t="shared" si="79"/>
        <v>1840500</v>
      </c>
      <c r="Z245" s="336">
        <f t="shared" si="79"/>
        <v>5523350</v>
      </c>
      <c r="AA245" s="336">
        <f t="shared" si="79"/>
        <v>7363850</v>
      </c>
      <c r="AB245" s="336">
        <f t="shared" si="79"/>
        <v>7652950</v>
      </c>
      <c r="AC245" s="336">
        <f t="shared" si="79"/>
        <v>7322800</v>
      </c>
      <c r="AD245" s="356">
        <f>SUM(AD240:AD244)</f>
        <v>7524600</v>
      </c>
    </row>
    <row r="246" spans="1:30" x14ac:dyDescent="0.25">
      <c r="A246" s="61"/>
      <c r="B246" s="337"/>
      <c r="C246" s="107"/>
      <c r="D246" s="107"/>
      <c r="E246" s="108"/>
      <c r="F246" s="108"/>
      <c r="G246" s="108"/>
      <c r="H246" s="108"/>
      <c r="I246" s="108"/>
      <c r="J246" s="108"/>
      <c r="K246" s="338"/>
      <c r="L246" s="88"/>
      <c r="M246" s="88"/>
      <c r="N246" s="88"/>
      <c r="O246" s="99"/>
      <c r="P246" s="99"/>
      <c r="Q246" s="82"/>
      <c r="R246" s="82"/>
      <c r="S246" s="82"/>
      <c r="T246" s="82"/>
      <c r="U246" s="338"/>
      <c r="V246" s="296"/>
      <c r="W246" s="296"/>
      <c r="X246" s="296"/>
      <c r="Y246" s="296"/>
      <c r="Z246" s="296"/>
      <c r="AA246" s="296"/>
      <c r="AB246" s="296"/>
      <c r="AC246" s="339"/>
      <c r="AD246" s="297"/>
    </row>
    <row r="247" spans="1:30" x14ac:dyDescent="0.25">
      <c r="A247" s="35" t="s">
        <v>197</v>
      </c>
      <c r="B247" s="332"/>
      <c r="C247" s="104"/>
      <c r="D247" s="104"/>
      <c r="E247" s="45"/>
      <c r="F247" s="45"/>
      <c r="G247" s="45"/>
      <c r="H247" s="45"/>
      <c r="I247" s="45"/>
      <c r="J247" s="45"/>
      <c r="K247" s="331"/>
      <c r="L247" s="75"/>
      <c r="M247" s="75"/>
      <c r="N247" s="75"/>
      <c r="O247" s="77"/>
      <c r="P247" s="77"/>
      <c r="Q247" s="76"/>
      <c r="R247" s="76"/>
      <c r="S247" s="76"/>
      <c r="T247" s="76"/>
      <c r="U247" s="331"/>
      <c r="V247" s="288"/>
      <c r="W247" s="288"/>
      <c r="X247" s="288"/>
      <c r="Y247" s="288"/>
      <c r="Z247" s="288"/>
      <c r="AA247" s="288"/>
      <c r="AB247" s="288"/>
      <c r="AC247" s="330"/>
      <c r="AD247" s="289"/>
    </row>
    <row r="248" spans="1:30" x14ac:dyDescent="0.25">
      <c r="A248" s="25">
        <v>3401</v>
      </c>
      <c r="B248" s="329" t="s">
        <v>81</v>
      </c>
      <c r="C248" s="104"/>
      <c r="D248" s="104"/>
      <c r="E248" s="45">
        <v>375</v>
      </c>
      <c r="F248" s="103">
        <v>375</v>
      </c>
      <c r="G248" s="103">
        <v>375</v>
      </c>
      <c r="H248" s="103">
        <v>375</v>
      </c>
      <c r="I248" s="103">
        <v>375</v>
      </c>
      <c r="J248" s="103">
        <v>375</v>
      </c>
      <c r="K248" s="331"/>
      <c r="L248" s="75"/>
      <c r="M248" s="75">
        <v>2626</v>
      </c>
      <c r="N248" s="75">
        <v>2626</v>
      </c>
      <c r="O248" s="77">
        <v>707</v>
      </c>
      <c r="P248" s="77">
        <v>2120</v>
      </c>
      <c r="Q248" s="76">
        <v>2827</v>
      </c>
      <c r="R248" s="76">
        <v>2951</v>
      </c>
      <c r="S248" s="76">
        <v>2865</v>
      </c>
      <c r="T248" s="76">
        <v>2961</v>
      </c>
      <c r="U248" s="331"/>
      <c r="V248" s="330">
        <f t="shared" ref="V248:W252" si="80">D248*L248</f>
        <v>0</v>
      </c>
      <c r="W248" s="330">
        <f t="shared" si="80"/>
        <v>984750</v>
      </c>
      <c r="X248" s="330">
        <f>SUM(V248:W248)</f>
        <v>984750</v>
      </c>
      <c r="Y248" s="330">
        <f t="shared" ref="Y248:Z252" si="81">F248*O248</f>
        <v>265125</v>
      </c>
      <c r="Z248" s="330">
        <f t="shared" si="81"/>
        <v>795000</v>
      </c>
      <c r="AA248" s="330">
        <f>SUM(Y248:Z248)</f>
        <v>1060125</v>
      </c>
      <c r="AB248" s="330">
        <f t="shared" ref="AB248:AD252" si="82">H248*R248</f>
        <v>1106625</v>
      </c>
      <c r="AC248" s="330">
        <f t="shared" si="82"/>
        <v>1074375</v>
      </c>
      <c r="AD248" s="289">
        <f t="shared" si="82"/>
        <v>1110375</v>
      </c>
    </row>
    <row r="249" spans="1:30" x14ac:dyDescent="0.25">
      <c r="A249" s="25">
        <v>3402</v>
      </c>
      <c r="B249" s="329" t="s">
        <v>82</v>
      </c>
      <c r="C249" s="104"/>
      <c r="D249" s="104"/>
      <c r="E249" s="45">
        <v>0</v>
      </c>
      <c r="F249" s="103">
        <v>0</v>
      </c>
      <c r="G249" s="103">
        <v>0</v>
      </c>
      <c r="H249" s="103">
        <v>0</v>
      </c>
      <c r="I249" s="103">
        <v>0</v>
      </c>
      <c r="J249" s="103">
        <v>0</v>
      </c>
      <c r="K249" s="331"/>
      <c r="L249" s="75"/>
      <c r="M249" s="75">
        <v>1086</v>
      </c>
      <c r="N249" s="75">
        <v>1086</v>
      </c>
      <c r="O249" s="77">
        <v>292</v>
      </c>
      <c r="P249" s="77">
        <v>877</v>
      </c>
      <c r="Q249" s="76">
        <v>1169</v>
      </c>
      <c r="R249" s="76">
        <v>1221</v>
      </c>
      <c r="S249" s="76">
        <v>1185</v>
      </c>
      <c r="T249" s="76">
        <v>1225</v>
      </c>
      <c r="U249" s="331"/>
      <c r="V249" s="330">
        <f t="shared" si="80"/>
        <v>0</v>
      </c>
      <c r="W249" s="330">
        <f t="shared" si="80"/>
        <v>0</v>
      </c>
      <c r="X249" s="330">
        <f>SUM(V249:W249)</f>
        <v>0</v>
      </c>
      <c r="Y249" s="330">
        <f t="shared" si="81"/>
        <v>0</v>
      </c>
      <c r="Z249" s="330">
        <f t="shared" si="81"/>
        <v>0</v>
      </c>
      <c r="AA249" s="330">
        <f>SUM(Y249:Z249)</f>
        <v>0</v>
      </c>
      <c r="AB249" s="330">
        <f t="shared" si="82"/>
        <v>0</v>
      </c>
      <c r="AC249" s="330">
        <f t="shared" si="82"/>
        <v>0</v>
      </c>
      <c r="AD249" s="289">
        <f t="shared" si="82"/>
        <v>0</v>
      </c>
    </row>
    <row r="250" spans="1:30" x14ac:dyDescent="0.25">
      <c r="A250" s="46" t="s">
        <v>192</v>
      </c>
      <c r="B250" s="329" t="s">
        <v>328</v>
      </c>
      <c r="C250" s="104"/>
      <c r="D250" s="104"/>
      <c r="E250" s="45">
        <v>625</v>
      </c>
      <c r="F250" s="103">
        <v>625</v>
      </c>
      <c r="G250" s="103">
        <v>625</v>
      </c>
      <c r="H250" s="103">
        <v>625</v>
      </c>
      <c r="I250" s="103">
        <v>625</v>
      </c>
      <c r="J250" s="103">
        <v>625</v>
      </c>
      <c r="K250" s="331"/>
      <c r="L250" s="75"/>
      <c r="M250" s="75">
        <v>831</v>
      </c>
      <c r="N250" s="75">
        <v>831</v>
      </c>
      <c r="O250" s="77">
        <v>225</v>
      </c>
      <c r="P250" s="77">
        <v>674</v>
      </c>
      <c r="Q250" s="76">
        <v>899</v>
      </c>
      <c r="R250" s="353">
        <v>927</v>
      </c>
      <c r="S250" s="353">
        <v>861</v>
      </c>
      <c r="T250" s="353">
        <v>874</v>
      </c>
      <c r="U250" s="331"/>
      <c r="V250" s="330">
        <f t="shared" si="80"/>
        <v>0</v>
      </c>
      <c r="W250" s="330">
        <f t="shared" si="80"/>
        <v>519375</v>
      </c>
      <c r="X250" s="330">
        <f>SUM(V250:W250)</f>
        <v>519375</v>
      </c>
      <c r="Y250" s="330">
        <f t="shared" si="81"/>
        <v>140625</v>
      </c>
      <c r="Z250" s="330">
        <f t="shared" si="81"/>
        <v>421250</v>
      </c>
      <c r="AA250" s="330">
        <f>SUM(Y250:Z250)</f>
        <v>561875</v>
      </c>
      <c r="AB250" s="330">
        <f t="shared" si="82"/>
        <v>579375</v>
      </c>
      <c r="AC250" s="330">
        <f t="shared" si="82"/>
        <v>538125</v>
      </c>
      <c r="AD250" s="289">
        <f t="shared" si="82"/>
        <v>546250</v>
      </c>
    </row>
    <row r="251" spans="1:30" x14ac:dyDescent="0.25">
      <c r="A251" s="25">
        <v>3403</v>
      </c>
      <c r="B251" s="329" t="s">
        <v>83</v>
      </c>
      <c r="C251" s="104"/>
      <c r="D251" s="104"/>
      <c r="E251" s="45">
        <v>325</v>
      </c>
      <c r="F251" s="103">
        <v>325</v>
      </c>
      <c r="G251" s="103">
        <v>325</v>
      </c>
      <c r="H251" s="103">
        <v>325</v>
      </c>
      <c r="I251" s="103">
        <v>325</v>
      </c>
      <c r="J251" s="103">
        <v>325</v>
      </c>
      <c r="K251" s="331"/>
      <c r="L251" s="75"/>
      <c r="M251" s="75">
        <v>91</v>
      </c>
      <c r="N251" s="75">
        <v>91</v>
      </c>
      <c r="O251" s="77">
        <v>24</v>
      </c>
      <c r="P251" s="77">
        <v>74</v>
      </c>
      <c r="Q251" s="76">
        <v>98</v>
      </c>
      <c r="R251" s="76">
        <v>103</v>
      </c>
      <c r="S251" s="76">
        <v>100</v>
      </c>
      <c r="T251" s="76">
        <v>103</v>
      </c>
      <c r="U251" s="331"/>
      <c r="V251" s="330">
        <f t="shared" si="80"/>
        <v>0</v>
      </c>
      <c r="W251" s="330">
        <f t="shared" si="80"/>
        <v>29575</v>
      </c>
      <c r="X251" s="330">
        <f>SUM(V251:W251)</f>
        <v>29575</v>
      </c>
      <c r="Y251" s="330">
        <f t="shared" si="81"/>
        <v>7800</v>
      </c>
      <c r="Z251" s="330">
        <f t="shared" si="81"/>
        <v>24050</v>
      </c>
      <c r="AA251" s="330">
        <f>SUM(Y251:Z251)</f>
        <v>31850</v>
      </c>
      <c r="AB251" s="330">
        <f t="shared" si="82"/>
        <v>33475</v>
      </c>
      <c r="AC251" s="330">
        <f t="shared" si="82"/>
        <v>32500</v>
      </c>
      <c r="AD251" s="289">
        <f t="shared" si="82"/>
        <v>33475</v>
      </c>
    </row>
    <row r="252" spans="1:30" x14ac:dyDescent="0.25">
      <c r="A252" s="46" t="s">
        <v>192</v>
      </c>
      <c r="B252" s="329" t="s">
        <v>329</v>
      </c>
      <c r="C252" s="102"/>
      <c r="D252" s="102"/>
      <c r="E252" s="103">
        <v>0</v>
      </c>
      <c r="F252" s="103">
        <v>0</v>
      </c>
      <c r="G252" s="103">
        <v>0</v>
      </c>
      <c r="H252" s="103">
        <v>0</v>
      </c>
      <c r="I252" s="103">
        <v>0</v>
      </c>
      <c r="J252" s="103">
        <v>0</v>
      </c>
      <c r="K252" s="331"/>
      <c r="L252" s="75"/>
      <c r="M252" s="75">
        <v>0</v>
      </c>
      <c r="N252" s="75">
        <v>0</v>
      </c>
      <c r="O252" s="77">
        <v>0</v>
      </c>
      <c r="P252" s="77">
        <v>0</v>
      </c>
      <c r="Q252" s="76">
        <v>0</v>
      </c>
      <c r="R252" s="353">
        <v>0</v>
      </c>
      <c r="S252" s="353">
        <v>0</v>
      </c>
      <c r="T252" s="353">
        <v>0</v>
      </c>
      <c r="U252" s="331"/>
      <c r="V252" s="330">
        <f t="shared" si="80"/>
        <v>0</v>
      </c>
      <c r="W252" s="330">
        <f t="shared" si="80"/>
        <v>0</v>
      </c>
      <c r="X252" s="330">
        <f>SUM(V252:W252)</f>
        <v>0</v>
      </c>
      <c r="Y252" s="330">
        <f t="shared" si="81"/>
        <v>0</v>
      </c>
      <c r="Z252" s="330">
        <f t="shared" si="81"/>
        <v>0</v>
      </c>
      <c r="AA252" s="330">
        <f>SUM(Y252:Z252)</f>
        <v>0</v>
      </c>
      <c r="AB252" s="330">
        <f t="shared" si="82"/>
        <v>0</v>
      </c>
      <c r="AC252" s="330">
        <f t="shared" si="82"/>
        <v>0</v>
      </c>
      <c r="AD252" s="289">
        <f t="shared" si="82"/>
        <v>0</v>
      </c>
    </row>
    <row r="253" spans="1:30" x14ac:dyDescent="0.25">
      <c r="A253" s="35" t="s">
        <v>197</v>
      </c>
      <c r="B253" s="341"/>
      <c r="C253" s="104"/>
      <c r="D253" s="104"/>
      <c r="E253" s="104"/>
      <c r="F253" s="104"/>
      <c r="G253" s="104"/>
      <c r="H253" s="104"/>
      <c r="I253" s="104"/>
      <c r="J253" s="104"/>
      <c r="K253" s="331"/>
      <c r="L253" s="75"/>
      <c r="M253" s="75"/>
      <c r="N253" s="75"/>
      <c r="O253" s="77"/>
      <c r="P253" s="77"/>
      <c r="Q253" s="76"/>
      <c r="R253" s="76"/>
      <c r="S253" s="76"/>
      <c r="T253" s="76"/>
      <c r="U253" s="331"/>
      <c r="V253" s="333">
        <f>SUM(V248:V252)</f>
        <v>0</v>
      </c>
      <c r="W253" s="333">
        <f>SUM(W248:W252)</f>
        <v>1533700</v>
      </c>
      <c r="X253" s="333">
        <f t="shared" ref="X253:AC253" si="83">SUM(X248:X252)</f>
        <v>1533700</v>
      </c>
      <c r="Y253" s="333">
        <f t="shared" si="83"/>
        <v>413550</v>
      </c>
      <c r="Z253" s="333">
        <f t="shared" si="83"/>
        <v>1240300</v>
      </c>
      <c r="AA253" s="333">
        <f t="shared" si="83"/>
        <v>1653850</v>
      </c>
      <c r="AB253" s="333">
        <f t="shared" si="83"/>
        <v>1719475</v>
      </c>
      <c r="AC253" s="333">
        <f t="shared" si="83"/>
        <v>1645000</v>
      </c>
      <c r="AD253" s="357">
        <f>SUM(AD248:AD252)</f>
        <v>1690100</v>
      </c>
    </row>
    <row r="254" spans="1:30" x14ac:dyDescent="0.25">
      <c r="A254" s="358" t="s">
        <v>192</v>
      </c>
      <c r="B254" s="341" t="s">
        <v>344</v>
      </c>
      <c r="C254" s="104"/>
      <c r="D254" s="104"/>
      <c r="E254" s="103">
        <v>-1500</v>
      </c>
      <c r="F254" s="103">
        <v>-1500</v>
      </c>
      <c r="G254" s="103">
        <v>-1500</v>
      </c>
      <c r="H254" s="103">
        <v>-1500</v>
      </c>
      <c r="I254" s="103">
        <v>-1500</v>
      </c>
      <c r="J254" s="103">
        <v>-1500</v>
      </c>
      <c r="K254" s="331"/>
      <c r="L254" s="75"/>
      <c r="M254" s="75">
        <v>5000</v>
      </c>
      <c r="N254" s="75">
        <v>5000</v>
      </c>
      <c r="O254" s="77">
        <v>2250</v>
      </c>
      <c r="P254" s="77">
        <v>6751</v>
      </c>
      <c r="Q254" s="76">
        <v>9001</v>
      </c>
      <c r="R254" s="76">
        <v>9341</v>
      </c>
      <c r="S254" s="76">
        <v>8777</v>
      </c>
      <c r="T254" s="76">
        <v>8844</v>
      </c>
      <c r="U254" s="331"/>
      <c r="V254" s="330">
        <f t="shared" ref="V254:W256" si="84">D254*L254</f>
        <v>0</v>
      </c>
      <c r="W254" s="330">
        <f t="shared" si="84"/>
        <v>-7500000</v>
      </c>
      <c r="X254" s="330">
        <f>SUM(V254:W254)</f>
        <v>-7500000</v>
      </c>
      <c r="Y254" s="330">
        <f t="shared" ref="Y254:Z256" si="85">F254*O254</f>
        <v>-3375000</v>
      </c>
      <c r="Z254" s="330">
        <f t="shared" si="85"/>
        <v>-10126500</v>
      </c>
      <c r="AA254" s="330">
        <f>SUM(Y254:Z254)</f>
        <v>-13501500</v>
      </c>
      <c r="AB254" s="330">
        <f t="shared" ref="AB254:AD256" si="86">H254*R254</f>
        <v>-14011500</v>
      </c>
      <c r="AC254" s="330">
        <f t="shared" si="86"/>
        <v>-13165500</v>
      </c>
      <c r="AD254" s="289">
        <f t="shared" si="86"/>
        <v>-13266000</v>
      </c>
    </row>
    <row r="255" spans="1:30" x14ac:dyDescent="0.25">
      <c r="A255" s="358" t="s">
        <v>192</v>
      </c>
      <c r="B255" s="341" t="s">
        <v>345</v>
      </c>
      <c r="C255" s="104"/>
      <c r="D255" s="104"/>
      <c r="E255" s="103">
        <v>-4000</v>
      </c>
      <c r="F255" s="103">
        <v>-4000</v>
      </c>
      <c r="G255" s="103">
        <v>-4000</v>
      </c>
      <c r="H255" s="103">
        <v>-4000</v>
      </c>
      <c r="I255" s="103">
        <v>-4000</v>
      </c>
      <c r="J255" s="103">
        <v>-4000</v>
      </c>
      <c r="K255" s="331"/>
      <c r="L255" s="75"/>
      <c r="M255" s="75">
        <v>4940</v>
      </c>
      <c r="N255" s="75">
        <v>4940</v>
      </c>
      <c r="O255" s="77">
        <v>2387</v>
      </c>
      <c r="P255" s="77">
        <v>7162</v>
      </c>
      <c r="Q255" s="76">
        <v>9549</v>
      </c>
      <c r="R255" s="76">
        <v>9942</v>
      </c>
      <c r="S255" s="76">
        <v>9411</v>
      </c>
      <c r="T255" s="76">
        <v>9423</v>
      </c>
      <c r="U255" s="331"/>
      <c r="V255" s="330">
        <f t="shared" si="84"/>
        <v>0</v>
      </c>
      <c r="W255" s="330">
        <f t="shared" si="84"/>
        <v>-19760000</v>
      </c>
      <c r="X255" s="330">
        <f>SUM(V255:W255)</f>
        <v>-19760000</v>
      </c>
      <c r="Y255" s="330">
        <f t="shared" si="85"/>
        <v>-9548000</v>
      </c>
      <c r="Z255" s="330">
        <f t="shared" si="85"/>
        <v>-28648000</v>
      </c>
      <c r="AA255" s="330">
        <f>SUM(Y255:Z255)</f>
        <v>-38196000</v>
      </c>
      <c r="AB255" s="330">
        <f t="shared" si="86"/>
        <v>-39768000</v>
      </c>
      <c r="AC255" s="330">
        <f t="shared" si="86"/>
        <v>-37644000</v>
      </c>
      <c r="AD255" s="289">
        <f t="shared" si="86"/>
        <v>-37692000</v>
      </c>
    </row>
    <row r="256" spans="1:30" x14ac:dyDescent="0.25">
      <c r="A256" s="358" t="s">
        <v>192</v>
      </c>
      <c r="B256" s="341" t="s">
        <v>346</v>
      </c>
      <c r="C256" s="104"/>
      <c r="D256" s="104"/>
      <c r="E256" s="103">
        <v>-4000</v>
      </c>
      <c r="F256" s="103">
        <v>-4000</v>
      </c>
      <c r="G256" s="103">
        <v>-4000</v>
      </c>
      <c r="H256" s="103">
        <v>-4000</v>
      </c>
      <c r="I256" s="103">
        <v>-4000</v>
      </c>
      <c r="J256" s="103">
        <v>-4000</v>
      </c>
      <c r="K256" s="331"/>
      <c r="L256" s="75"/>
      <c r="M256" s="75"/>
      <c r="N256" s="75">
        <v>0</v>
      </c>
      <c r="O256" s="77">
        <v>422</v>
      </c>
      <c r="P256" s="77">
        <v>1266</v>
      </c>
      <c r="Q256" s="76">
        <v>1688</v>
      </c>
      <c r="R256" s="76">
        <v>3376</v>
      </c>
      <c r="S256" s="76">
        <v>5115</v>
      </c>
      <c r="T256" s="76">
        <v>5115</v>
      </c>
      <c r="U256" s="331"/>
      <c r="V256" s="330">
        <f t="shared" si="84"/>
        <v>0</v>
      </c>
      <c r="W256" s="330">
        <f t="shared" si="84"/>
        <v>0</v>
      </c>
      <c r="X256" s="330">
        <f>SUM(V256:W256)</f>
        <v>0</v>
      </c>
      <c r="Y256" s="330">
        <f t="shared" si="85"/>
        <v>-1688000</v>
      </c>
      <c r="Z256" s="330">
        <f t="shared" si="85"/>
        <v>-5064000</v>
      </c>
      <c r="AA256" s="330">
        <f>SUM(Y256:Z256)</f>
        <v>-6752000</v>
      </c>
      <c r="AB256" s="330">
        <f t="shared" si="86"/>
        <v>-13504000</v>
      </c>
      <c r="AC256" s="330">
        <f t="shared" si="86"/>
        <v>-20460000</v>
      </c>
      <c r="AD256" s="289">
        <f t="shared" si="86"/>
        <v>-20460000</v>
      </c>
    </row>
    <row r="257" spans="1:30" x14ac:dyDescent="0.25">
      <c r="A257" s="35" t="s">
        <v>199</v>
      </c>
      <c r="B257" s="332"/>
      <c r="C257" s="104"/>
      <c r="D257" s="104"/>
      <c r="E257" s="104"/>
      <c r="F257" s="104"/>
      <c r="G257" s="104"/>
      <c r="H257" s="104"/>
      <c r="I257" s="104"/>
      <c r="J257" s="104"/>
      <c r="K257" s="331"/>
      <c r="L257" s="75"/>
      <c r="M257" s="75"/>
      <c r="N257" s="75"/>
      <c r="O257" s="77"/>
      <c r="P257" s="77"/>
      <c r="Q257" s="75"/>
      <c r="R257" s="76"/>
      <c r="S257" s="76"/>
      <c r="T257" s="76"/>
      <c r="U257" s="331"/>
      <c r="V257" s="330">
        <f>V237+V245+V253+V254+V255+V256</f>
        <v>37080068</v>
      </c>
      <c r="W257" s="330">
        <f t="shared" ref="W257:AD257" si="87">W237+W245+W253+W254+W255+W256</f>
        <v>3758728</v>
      </c>
      <c r="X257" s="330">
        <f t="shared" si="87"/>
        <v>40838796</v>
      </c>
      <c r="Y257" s="330">
        <f t="shared" si="87"/>
        <v>14293478</v>
      </c>
      <c r="Z257" s="330">
        <f t="shared" si="87"/>
        <v>42904834</v>
      </c>
      <c r="AA257" s="330">
        <f t="shared" si="87"/>
        <v>57198312</v>
      </c>
      <c r="AB257" s="330">
        <f t="shared" si="87"/>
        <v>58737665</v>
      </c>
      <c r="AC257" s="330">
        <f t="shared" si="87"/>
        <v>59621676</v>
      </c>
      <c r="AD257" s="289">
        <f t="shared" si="87"/>
        <v>70819412</v>
      </c>
    </row>
    <row r="258" spans="1:30" x14ac:dyDescent="0.25">
      <c r="A258" s="35"/>
      <c r="B258" s="332"/>
      <c r="C258" s="104"/>
      <c r="D258" s="104"/>
      <c r="E258" s="104"/>
      <c r="F258" s="104"/>
      <c r="G258" s="104"/>
      <c r="H258" s="104"/>
      <c r="I258" s="104"/>
      <c r="J258" s="104"/>
      <c r="K258" s="331"/>
      <c r="L258" s="75"/>
      <c r="M258" s="75"/>
      <c r="N258" s="75"/>
      <c r="O258" s="77"/>
      <c r="P258" s="77"/>
      <c r="Q258" s="76"/>
      <c r="R258" s="76"/>
      <c r="S258" s="76"/>
      <c r="T258" s="76"/>
      <c r="U258" s="331"/>
      <c r="V258" s="288"/>
      <c r="W258" s="288"/>
      <c r="X258" s="288"/>
      <c r="Y258" s="288"/>
      <c r="Z258" s="288"/>
      <c r="AA258" s="288"/>
      <c r="AB258" s="288"/>
      <c r="AC258" s="330"/>
      <c r="AD258" s="289"/>
    </row>
    <row r="259" spans="1:30" x14ac:dyDescent="0.25">
      <c r="A259" s="35" t="s">
        <v>84</v>
      </c>
      <c r="B259" s="332"/>
      <c r="C259" s="104"/>
      <c r="D259" s="104"/>
      <c r="E259" s="104"/>
      <c r="F259" s="104"/>
      <c r="G259" s="104"/>
      <c r="H259" s="104"/>
      <c r="I259" s="104"/>
      <c r="J259" s="104"/>
      <c r="K259" s="331"/>
      <c r="L259" s="75"/>
      <c r="M259" s="75"/>
      <c r="N259" s="75"/>
      <c r="O259" s="77"/>
      <c r="P259" s="77"/>
      <c r="Q259" s="76"/>
      <c r="R259" s="76"/>
      <c r="S259" s="76"/>
      <c r="T259" s="76"/>
      <c r="U259" s="331"/>
      <c r="V259" s="288"/>
      <c r="W259" s="288"/>
      <c r="X259" s="288"/>
      <c r="Y259" s="288"/>
      <c r="Z259" s="288"/>
      <c r="AA259" s="288"/>
      <c r="AB259" s="288"/>
      <c r="AC259" s="330"/>
      <c r="AD259" s="289"/>
    </row>
    <row r="260" spans="1:30" x14ac:dyDescent="0.25">
      <c r="A260" s="25">
        <v>1452</v>
      </c>
      <c r="B260" s="329" t="s">
        <v>85</v>
      </c>
      <c r="C260" s="102">
        <v>620</v>
      </c>
      <c r="D260" s="102">
        <v>630</v>
      </c>
      <c r="E260" s="103">
        <v>640</v>
      </c>
      <c r="F260" s="103">
        <v>640</v>
      </c>
      <c r="G260" s="103">
        <v>640</v>
      </c>
      <c r="H260" s="103">
        <v>640</v>
      </c>
      <c r="I260" s="103">
        <v>640</v>
      </c>
      <c r="J260" s="103">
        <v>640</v>
      </c>
      <c r="K260" s="331"/>
      <c r="L260" s="75">
        <v>49</v>
      </c>
      <c r="M260" s="75">
        <v>49</v>
      </c>
      <c r="N260" s="75">
        <v>98</v>
      </c>
      <c r="O260" s="77">
        <v>27</v>
      </c>
      <c r="P260" s="77">
        <v>80</v>
      </c>
      <c r="Q260" s="76">
        <v>107</v>
      </c>
      <c r="R260" s="76">
        <v>110</v>
      </c>
      <c r="S260" s="76">
        <v>102</v>
      </c>
      <c r="T260" s="76">
        <v>104</v>
      </c>
      <c r="U260" s="331"/>
      <c r="V260" s="330">
        <f t="shared" ref="V260:W262" si="88">D260*L260</f>
        <v>30870</v>
      </c>
      <c r="W260" s="330">
        <f t="shared" si="88"/>
        <v>31360</v>
      </c>
      <c r="X260" s="330">
        <f>SUM(V260:W260)</f>
        <v>62230</v>
      </c>
      <c r="Y260" s="330">
        <f t="shared" ref="Y260:Z262" si="89">F260*O260</f>
        <v>17280</v>
      </c>
      <c r="Z260" s="330">
        <f t="shared" si="89"/>
        <v>51200</v>
      </c>
      <c r="AA260" s="330">
        <f>SUM(Y260:Z260)</f>
        <v>68480</v>
      </c>
      <c r="AB260" s="330">
        <f t="shared" ref="AB260:AD262" si="90">H260*R260</f>
        <v>70400</v>
      </c>
      <c r="AC260" s="330">
        <f t="shared" si="90"/>
        <v>65280</v>
      </c>
      <c r="AD260" s="289">
        <f t="shared" si="90"/>
        <v>66560</v>
      </c>
    </row>
    <row r="261" spans="1:30" x14ac:dyDescent="0.25">
      <c r="A261" s="25">
        <v>1453</v>
      </c>
      <c r="B261" s="329" t="s">
        <v>86</v>
      </c>
      <c r="C261" s="102">
        <v>1860</v>
      </c>
      <c r="D261" s="102">
        <v>1900</v>
      </c>
      <c r="E261" s="103">
        <v>1900</v>
      </c>
      <c r="F261" s="103">
        <v>1900</v>
      </c>
      <c r="G261" s="103">
        <v>1900</v>
      </c>
      <c r="H261" s="103">
        <v>1900</v>
      </c>
      <c r="I261" s="103">
        <v>1900</v>
      </c>
      <c r="J261" s="103">
        <v>1900</v>
      </c>
      <c r="K261" s="331"/>
      <c r="L261" s="75">
        <v>1995</v>
      </c>
      <c r="M261" s="75">
        <v>1995</v>
      </c>
      <c r="N261" s="75">
        <v>3990</v>
      </c>
      <c r="O261" s="77">
        <v>1017</v>
      </c>
      <c r="P261" s="77">
        <v>3052</v>
      </c>
      <c r="Q261" s="76">
        <v>4069</v>
      </c>
      <c r="R261" s="76">
        <v>4293</v>
      </c>
      <c r="S261" s="76">
        <v>4529</v>
      </c>
      <c r="T261" s="76">
        <v>4756</v>
      </c>
      <c r="U261" s="331"/>
      <c r="V261" s="330">
        <f t="shared" si="88"/>
        <v>3790500</v>
      </c>
      <c r="W261" s="330">
        <f t="shared" si="88"/>
        <v>3790500</v>
      </c>
      <c r="X261" s="330">
        <f>SUM(V261:W261)</f>
        <v>7581000</v>
      </c>
      <c r="Y261" s="330">
        <f t="shared" si="89"/>
        <v>1932300</v>
      </c>
      <c r="Z261" s="330">
        <f t="shared" si="89"/>
        <v>5798800</v>
      </c>
      <c r="AA261" s="330">
        <f>SUM(Y261:Z261)</f>
        <v>7731100</v>
      </c>
      <c r="AB261" s="330">
        <f t="shared" si="90"/>
        <v>8156700</v>
      </c>
      <c r="AC261" s="330">
        <f t="shared" si="90"/>
        <v>8605100</v>
      </c>
      <c r="AD261" s="289">
        <f t="shared" si="90"/>
        <v>9036400</v>
      </c>
    </row>
    <row r="262" spans="1:30" x14ac:dyDescent="0.25">
      <c r="A262" s="25">
        <v>1814</v>
      </c>
      <c r="B262" s="329" t="s">
        <v>87</v>
      </c>
      <c r="C262" s="102">
        <v>160</v>
      </c>
      <c r="D262" s="102">
        <v>160</v>
      </c>
      <c r="E262" s="103">
        <v>160</v>
      </c>
      <c r="F262" s="103">
        <v>160</v>
      </c>
      <c r="G262" s="103">
        <v>160</v>
      </c>
      <c r="H262" s="103">
        <v>160</v>
      </c>
      <c r="I262" s="103">
        <v>160</v>
      </c>
      <c r="J262" s="103">
        <v>160</v>
      </c>
      <c r="K262" s="331"/>
      <c r="L262" s="75">
        <v>32368</v>
      </c>
      <c r="M262" s="75">
        <v>32368</v>
      </c>
      <c r="N262" s="75">
        <v>64736</v>
      </c>
      <c r="O262" s="77">
        <v>18734</v>
      </c>
      <c r="P262" s="77">
        <v>56200</v>
      </c>
      <c r="Q262" s="76">
        <v>74934</v>
      </c>
      <c r="R262" s="76">
        <v>86752</v>
      </c>
      <c r="S262" s="76">
        <v>100449</v>
      </c>
      <c r="T262" s="76">
        <v>116325</v>
      </c>
      <c r="U262" s="331"/>
      <c r="V262" s="330">
        <f t="shared" si="88"/>
        <v>5178880</v>
      </c>
      <c r="W262" s="330">
        <f t="shared" si="88"/>
        <v>5178880</v>
      </c>
      <c r="X262" s="330">
        <f>SUM(V262:W262)</f>
        <v>10357760</v>
      </c>
      <c r="Y262" s="330">
        <f t="shared" si="89"/>
        <v>2997440</v>
      </c>
      <c r="Z262" s="330">
        <f t="shared" si="89"/>
        <v>8992000</v>
      </c>
      <c r="AA262" s="330">
        <f>SUM(Y262:Z262)</f>
        <v>11989440</v>
      </c>
      <c r="AB262" s="330">
        <f t="shared" si="90"/>
        <v>13880320</v>
      </c>
      <c r="AC262" s="330">
        <f t="shared" si="90"/>
        <v>16071840</v>
      </c>
      <c r="AD262" s="289">
        <f t="shared" si="90"/>
        <v>18612000</v>
      </c>
    </row>
    <row r="263" spans="1:30" x14ac:dyDescent="0.25">
      <c r="A263" s="35" t="s">
        <v>84</v>
      </c>
      <c r="B263" s="332"/>
      <c r="C263" s="104"/>
      <c r="D263" s="102"/>
      <c r="E263" s="45"/>
      <c r="F263" s="45"/>
      <c r="G263" s="45"/>
      <c r="H263" s="45"/>
      <c r="I263" s="45"/>
      <c r="J263" s="45"/>
      <c r="K263" s="331"/>
      <c r="L263" s="75"/>
      <c r="M263" s="75"/>
      <c r="N263" s="75"/>
      <c r="O263" s="77"/>
      <c r="P263" s="77"/>
      <c r="Q263" s="76"/>
      <c r="R263" s="76"/>
      <c r="S263" s="76"/>
      <c r="T263" s="76"/>
      <c r="U263" s="331"/>
      <c r="V263" s="330">
        <f t="shared" ref="V263:AB263" si="91">SUM(V260:V262)</f>
        <v>9000250</v>
      </c>
      <c r="W263" s="330">
        <f t="shared" si="91"/>
        <v>9000740</v>
      </c>
      <c r="X263" s="330">
        <f t="shared" si="91"/>
        <v>18000990</v>
      </c>
      <c r="Y263" s="330">
        <f t="shared" si="91"/>
        <v>4947020</v>
      </c>
      <c r="Z263" s="330">
        <f t="shared" si="91"/>
        <v>14842000</v>
      </c>
      <c r="AA263" s="330">
        <f t="shared" si="91"/>
        <v>19789020</v>
      </c>
      <c r="AB263" s="330">
        <f t="shared" si="91"/>
        <v>22107420</v>
      </c>
      <c r="AC263" s="330">
        <f>SUM(AC260:AC262)</f>
        <v>24742220</v>
      </c>
      <c r="AD263" s="289">
        <f>SUM(AD260:AD262)</f>
        <v>27714960</v>
      </c>
    </row>
    <row r="264" spans="1:30" x14ac:dyDescent="0.25">
      <c r="A264" s="35"/>
      <c r="B264" s="332"/>
      <c r="C264" s="104"/>
      <c r="D264" s="102"/>
      <c r="E264" s="45"/>
      <c r="F264" s="45"/>
      <c r="G264" s="45"/>
      <c r="H264" s="45"/>
      <c r="I264" s="45"/>
      <c r="J264" s="45"/>
      <c r="K264" s="331"/>
      <c r="L264" s="75"/>
      <c r="M264" s="75"/>
      <c r="N264" s="75"/>
      <c r="O264" s="77"/>
      <c r="P264" s="77"/>
      <c r="Q264" s="75"/>
      <c r="R264" s="76"/>
      <c r="S264" s="76"/>
      <c r="T264" s="76"/>
      <c r="U264" s="331"/>
      <c r="V264" s="288"/>
      <c r="W264" s="288"/>
      <c r="X264" s="288"/>
      <c r="Y264" s="288"/>
      <c r="Z264" s="288"/>
      <c r="AA264" s="288"/>
      <c r="AB264" s="288"/>
      <c r="AC264" s="330"/>
      <c r="AD264" s="289"/>
    </row>
    <row r="265" spans="1:30" x14ac:dyDescent="0.25">
      <c r="A265" s="35" t="s">
        <v>88</v>
      </c>
      <c r="B265" s="332"/>
      <c r="C265" s="104"/>
      <c r="D265" s="102"/>
      <c r="E265" s="45"/>
      <c r="F265" s="45"/>
      <c r="G265" s="45"/>
      <c r="H265" s="45"/>
      <c r="I265" s="45"/>
      <c r="J265" s="45"/>
      <c r="K265" s="331"/>
      <c r="L265" s="75"/>
      <c r="M265" s="75"/>
      <c r="N265" s="75"/>
      <c r="O265" s="77"/>
      <c r="P265" s="77"/>
      <c r="Q265" s="76"/>
      <c r="R265" s="76"/>
      <c r="S265" s="76"/>
      <c r="T265" s="76"/>
      <c r="U265" s="331"/>
      <c r="V265" s="288"/>
      <c r="W265" s="288"/>
      <c r="X265" s="288"/>
      <c r="Y265" s="288"/>
      <c r="Z265" s="288"/>
      <c r="AA265" s="288"/>
      <c r="AB265" s="288"/>
      <c r="AC265" s="330"/>
      <c r="AD265" s="289"/>
    </row>
    <row r="266" spans="1:30" x14ac:dyDescent="0.25">
      <c r="A266" s="25">
        <v>2452</v>
      </c>
      <c r="B266" s="329" t="s">
        <v>85</v>
      </c>
      <c r="C266" s="104">
        <v>310</v>
      </c>
      <c r="D266" s="102">
        <v>315</v>
      </c>
      <c r="E266" s="45">
        <v>320</v>
      </c>
      <c r="F266" s="103">
        <v>320</v>
      </c>
      <c r="G266" s="103">
        <v>320</v>
      </c>
      <c r="H266" s="103">
        <v>320</v>
      </c>
      <c r="I266" s="103">
        <v>320</v>
      </c>
      <c r="J266" s="103">
        <v>320</v>
      </c>
      <c r="K266" s="331"/>
      <c r="L266" s="75">
        <v>75</v>
      </c>
      <c r="M266" s="75">
        <v>75</v>
      </c>
      <c r="N266" s="75">
        <v>150</v>
      </c>
      <c r="O266" s="77">
        <v>41</v>
      </c>
      <c r="P266" s="77">
        <v>122</v>
      </c>
      <c r="Q266" s="76">
        <v>163</v>
      </c>
      <c r="R266" s="76">
        <v>168</v>
      </c>
      <c r="S266" s="76">
        <v>157</v>
      </c>
      <c r="T266" s="76">
        <v>159</v>
      </c>
      <c r="U266" s="331"/>
      <c r="V266" s="330">
        <f t="shared" ref="V266:W268" si="92">D266*L266</f>
        <v>23625</v>
      </c>
      <c r="W266" s="330">
        <f t="shared" si="92"/>
        <v>24000</v>
      </c>
      <c r="X266" s="330">
        <f>SUM(V266:W266)</f>
        <v>47625</v>
      </c>
      <c r="Y266" s="330">
        <f t="shared" ref="Y266:Z268" si="93">F266*O266</f>
        <v>13120</v>
      </c>
      <c r="Z266" s="330">
        <f t="shared" si="93"/>
        <v>39040</v>
      </c>
      <c r="AA266" s="330">
        <f>SUM(Y266:Z266)</f>
        <v>52160</v>
      </c>
      <c r="AB266" s="330">
        <f t="shared" ref="AB266:AD268" si="94">H266*R266</f>
        <v>53760</v>
      </c>
      <c r="AC266" s="330">
        <f t="shared" si="94"/>
        <v>50240</v>
      </c>
      <c r="AD266" s="289">
        <f t="shared" si="94"/>
        <v>50880</v>
      </c>
    </row>
    <row r="267" spans="1:30" x14ac:dyDescent="0.25">
      <c r="A267" s="25">
        <v>2453</v>
      </c>
      <c r="B267" s="329" t="s">
        <v>86</v>
      </c>
      <c r="C267" s="104">
        <v>930</v>
      </c>
      <c r="D267" s="102">
        <v>950</v>
      </c>
      <c r="E267" s="45">
        <v>950</v>
      </c>
      <c r="F267" s="103">
        <v>950</v>
      </c>
      <c r="G267" s="103">
        <v>950</v>
      </c>
      <c r="H267" s="103">
        <v>950</v>
      </c>
      <c r="I267" s="103">
        <v>950</v>
      </c>
      <c r="J267" s="103">
        <v>950</v>
      </c>
      <c r="K267" s="331"/>
      <c r="L267" s="75">
        <v>1508</v>
      </c>
      <c r="M267" s="75">
        <v>1508</v>
      </c>
      <c r="N267" s="75">
        <v>3016</v>
      </c>
      <c r="O267" s="77">
        <v>769</v>
      </c>
      <c r="P267" s="77">
        <v>2306</v>
      </c>
      <c r="Q267" s="76">
        <v>3075</v>
      </c>
      <c r="R267" s="76">
        <v>3244</v>
      </c>
      <c r="S267" s="76">
        <v>3423</v>
      </c>
      <c r="T267" s="76">
        <v>3594</v>
      </c>
      <c r="U267" s="331"/>
      <c r="V267" s="330">
        <f t="shared" si="92"/>
        <v>1432600</v>
      </c>
      <c r="W267" s="330">
        <f t="shared" si="92"/>
        <v>1432600</v>
      </c>
      <c r="X267" s="330">
        <f>SUM(V267:W267)</f>
        <v>2865200</v>
      </c>
      <c r="Y267" s="330">
        <f t="shared" si="93"/>
        <v>730550</v>
      </c>
      <c r="Z267" s="330">
        <f t="shared" si="93"/>
        <v>2190700</v>
      </c>
      <c r="AA267" s="330">
        <f>SUM(Y267:Z267)</f>
        <v>2921250</v>
      </c>
      <c r="AB267" s="330">
        <f t="shared" si="94"/>
        <v>3081800</v>
      </c>
      <c r="AC267" s="330">
        <f t="shared" si="94"/>
        <v>3251850</v>
      </c>
      <c r="AD267" s="289">
        <f t="shared" si="94"/>
        <v>3414300</v>
      </c>
    </row>
    <row r="268" spans="1:30" x14ac:dyDescent="0.25">
      <c r="A268" s="25">
        <v>2814</v>
      </c>
      <c r="B268" s="329" t="s">
        <v>87</v>
      </c>
      <c r="C268" s="104">
        <v>80</v>
      </c>
      <c r="D268" s="102">
        <v>80</v>
      </c>
      <c r="E268" s="45">
        <v>0</v>
      </c>
      <c r="F268" s="103">
        <v>0</v>
      </c>
      <c r="G268" s="103">
        <v>0</v>
      </c>
      <c r="H268" s="103">
        <v>0</v>
      </c>
      <c r="I268" s="103">
        <v>0</v>
      </c>
      <c r="J268" s="103">
        <v>0</v>
      </c>
      <c r="K268" s="331"/>
      <c r="L268" s="75">
        <v>0</v>
      </c>
      <c r="M268" s="75">
        <v>0</v>
      </c>
      <c r="N268" s="75">
        <v>0</v>
      </c>
      <c r="O268" s="77">
        <v>0</v>
      </c>
      <c r="P268" s="77">
        <v>0</v>
      </c>
      <c r="Q268" s="76">
        <v>0</v>
      </c>
      <c r="R268" s="76">
        <v>0</v>
      </c>
      <c r="S268" s="76">
        <v>0</v>
      </c>
      <c r="T268" s="76">
        <v>0</v>
      </c>
      <c r="U268" s="331"/>
      <c r="V268" s="330">
        <f t="shared" si="92"/>
        <v>0</v>
      </c>
      <c r="W268" s="330">
        <f t="shared" si="92"/>
        <v>0</v>
      </c>
      <c r="X268" s="330">
        <f>SUM(V268:W268)</f>
        <v>0</v>
      </c>
      <c r="Y268" s="330">
        <f t="shared" si="93"/>
        <v>0</v>
      </c>
      <c r="Z268" s="330">
        <f t="shared" si="93"/>
        <v>0</v>
      </c>
      <c r="AA268" s="330">
        <f>SUM(Y268:Z268)</f>
        <v>0</v>
      </c>
      <c r="AB268" s="330">
        <f t="shared" si="94"/>
        <v>0</v>
      </c>
      <c r="AC268" s="330">
        <f t="shared" si="94"/>
        <v>0</v>
      </c>
      <c r="AD268" s="289">
        <f t="shared" si="94"/>
        <v>0</v>
      </c>
    </row>
    <row r="269" spans="1:30" x14ac:dyDescent="0.25">
      <c r="A269" s="27" t="s">
        <v>88</v>
      </c>
      <c r="B269" s="332"/>
      <c r="C269" s="104"/>
      <c r="D269" s="104"/>
      <c r="E269" s="45"/>
      <c r="F269" s="45"/>
      <c r="G269" s="45"/>
      <c r="H269" s="45"/>
      <c r="I269" s="45"/>
      <c r="J269" s="45"/>
      <c r="K269" s="331"/>
      <c r="L269" s="75"/>
      <c r="M269" s="75"/>
      <c r="N269" s="75"/>
      <c r="O269" s="77"/>
      <c r="P269" s="77"/>
      <c r="Q269" s="89"/>
      <c r="R269" s="89"/>
      <c r="S269" s="89"/>
      <c r="T269" s="89"/>
      <c r="U269" s="331"/>
      <c r="V269" s="330">
        <f t="shared" ref="V269:AB269" si="95">SUM(V266:V268)</f>
        <v>1456225</v>
      </c>
      <c r="W269" s="330">
        <f t="shared" si="95"/>
        <v>1456600</v>
      </c>
      <c r="X269" s="330">
        <f t="shared" si="95"/>
        <v>2912825</v>
      </c>
      <c r="Y269" s="330">
        <f t="shared" si="95"/>
        <v>743670</v>
      </c>
      <c r="Z269" s="330">
        <f t="shared" si="95"/>
        <v>2229740</v>
      </c>
      <c r="AA269" s="330">
        <f t="shared" si="95"/>
        <v>2973410</v>
      </c>
      <c r="AB269" s="330">
        <f t="shared" si="95"/>
        <v>3135560</v>
      </c>
      <c r="AC269" s="330">
        <f>SUM(AC266:AC268)</f>
        <v>3302090</v>
      </c>
      <c r="AD269" s="289">
        <f>SUM(AD266:AD268)</f>
        <v>3465180</v>
      </c>
    </row>
    <row r="270" spans="1:30" x14ac:dyDescent="0.25">
      <c r="A270" s="27"/>
      <c r="B270" s="332"/>
      <c r="C270" s="104"/>
      <c r="D270" s="104"/>
      <c r="E270" s="45"/>
      <c r="F270" s="45"/>
      <c r="G270" s="45"/>
      <c r="H270" s="45"/>
      <c r="I270" s="45"/>
      <c r="J270" s="45"/>
      <c r="K270" s="331"/>
      <c r="L270" s="75"/>
      <c r="M270" s="75"/>
      <c r="N270" s="75"/>
      <c r="O270" s="77"/>
      <c r="P270" s="77"/>
      <c r="Q270" s="75"/>
      <c r="R270" s="89"/>
      <c r="S270" s="89"/>
      <c r="T270" s="89"/>
      <c r="U270" s="331"/>
      <c r="V270" s="288"/>
      <c r="W270" s="288"/>
      <c r="X270" s="288"/>
      <c r="Y270" s="288"/>
      <c r="Z270" s="288"/>
      <c r="AA270" s="288"/>
      <c r="AB270" s="288"/>
      <c r="AC270" s="330"/>
      <c r="AD270" s="289"/>
    </row>
    <row r="271" spans="1:30" x14ac:dyDescent="0.25">
      <c r="A271" s="35" t="s">
        <v>4</v>
      </c>
      <c r="B271" s="332"/>
      <c r="C271" s="104"/>
      <c r="D271" s="104"/>
      <c r="E271" s="45"/>
      <c r="F271" s="45"/>
      <c r="G271" s="45"/>
      <c r="H271" s="45"/>
      <c r="I271" s="45"/>
      <c r="J271" s="45"/>
      <c r="K271" s="331"/>
      <c r="L271" s="75"/>
      <c r="M271" s="75"/>
      <c r="N271" s="75"/>
      <c r="O271" s="77"/>
      <c r="P271" s="77"/>
      <c r="Q271" s="76"/>
      <c r="R271" s="76"/>
      <c r="S271" s="76"/>
      <c r="T271" s="76"/>
      <c r="U271" s="331"/>
      <c r="V271" s="288"/>
      <c r="W271" s="288"/>
      <c r="X271" s="288"/>
      <c r="Y271" s="288"/>
      <c r="Z271" s="288"/>
      <c r="AA271" s="288"/>
      <c r="AB271" s="288"/>
      <c r="AC271" s="330"/>
      <c r="AD271" s="289"/>
    </row>
    <row r="272" spans="1:30" x14ac:dyDescent="0.25">
      <c r="A272" s="25">
        <v>3452</v>
      </c>
      <c r="B272" s="329" t="s">
        <v>85</v>
      </c>
      <c r="C272" s="104"/>
      <c r="D272" s="104"/>
      <c r="E272" s="45">
        <v>160</v>
      </c>
      <c r="F272" s="103">
        <v>160</v>
      </c>
      <c r="G272" s="103">
        <v>160</v>
      </c>
      <c r="H272" s="103">
        <v>160</v>
      </c>
      <c r="I272" s="103">
        <v>160</v>
      </c>
      <c r="J272" s="103">
        <v>160</v>
      </c>
      <c r="K272" s="331"/>
      <c r="L272" s="75"/>
      <c r="M272" s="75">
        <v>68</v>
      </c>
      <c r="N272" s="75">
        <v>68</v>
      </c>
      <c r="O272" s="77">
        <v>18</v>
      </c>
      <c r="P272" s="77">
        <v>55</v>
      </c>
      <c r="Q272" s="76">
        <v>73</v>
      </c>
      <c r="R272" s="76">
        <v>76</v>
      </c>
      <c r="S272" s="76">
        <v>70</v>
      </c>
      <c r="T272" s="76">
        <v>71</v>
      </c>
      <c r="U272" s="331"/>
      <c r="V272" s="330">
        <f>D272*L272</f>
        <v>0</v>
      </c>
      <c r="W272" s="330">
        <f>E272*M272</f>
        <v>10880</v>
      </c>
      <c r="X272" s="330">
        <f>SUM(V272:W272)</f>
        <v>10880</v>
      </c>
      <c r="Y272" s="330">
        <f>F272*O272</f>
        <v>2880</v>
      </c>
      <c r="Z272" s="330">
        <f>G272*P272</f>
        <v>8800</v>
      </c>
      <c r="AA272" s="330">
        <f>SUM(Y272:Z272)</f>
        <v>11680</v>
      </c>
      <c r="AB272" s="330">
        <f t="shared" ref="AB272:AD273" si="96">H272*R272</f>
        <v>12160</v>
      </c>
      <c r="AC272" s="330">
        <f t="shared" si="96"/>
        <v>11200</v>
      </c>
      <c r="AD272" s="289">
        <f t="shared" si="96"/>
        <v>11360</v>
      </c>
    </row>
    <row r="273" spans="1:30" x14ac:dyDescent="0.25">
      <c r="A273" s="25">
        <v>3453</v>
      </c>
      <c r="B273" s="329" t="s">
        <v>86</v>
      </c>
      <c r="C273" s="104"/>
      <c r="D273" s="104"/>
      <c r="E273" s="45">
        <v>475</v>
      </c>
      <c r="F273" s="103">
        <v>475</v>
      </c>
      <c r="G273" s="103">
        <v>475</v>
      </c>
      <c r="H273" s="103">
        <v>475</v>
      </c>
      <c r="I273" s="103">
        <v>475</v>
      </c>
      <c r="J273" s="103">
        <v>475</v>
      </c>
      <c r="K273" s="331"/>
      <c r="L273" s="75"/>
      <c r="M273" s="75">
        <v>1355</v>
      </c>
      <c r="N273" s="75">
        <v>1355</v>
      </c>
      <c r="O273" s="77">
        <v>346</v>
      </c>
      <c r="P273" s="77">
        <v>1036</v>
      </c>
      <c r="Q273" s="76">
        <v>1382</v>
      </c>
      <c r="R273" s="76">
        <v>1458</v>
      </c>
      <c r="S273" s="76">
        <v>1538</v>
      </c>
      <c r="T273" s="76">
        <v>1615</v>
      </c>
      <c r="U273" s="331"/>
      <c r="V273" s="330">
        <f>D273*L273</f>
        <v>0</v>
      </c>
      <c r="W273" s="330">
        <f>E273*M273</f>
        <v>643625</v>
      </c>
      <c r="X273" s="330">
        <f>SUM(V273:W273)</f>
        <v>643625</v>
      </c>
      <c r="Y273" s="330">
        <f>F273*O273</f>
        <v>164350</v>
      </c>
      <c r="Z273" s="330">
        <f>G273*P273</f>
        <v>492100</v>
      </c>
      <c r="AA273" s="330">
        <f>SUM(Y273:Z273)</f>
        <v>656450</v>
      </c>
      <c r="AB273" s="330">
        <f t="shared" si="96"/>
        <v>692550</v>
      </c>
      <c r="AC273" s="330">
        <f t="shared" si="96"/>
        <v>730550</v>
      </c>
      <c r="AD273" s="289">
        <f t="shared" si="96"/>
        <v>767125</v>
      </c>
    </row>
    <row r="274" spans="1:30" x14ac:dyDescent="0.25">
      <c r="A274" s="27" t="s">
        <v>4</v>
      </c>
      <c r="B274" s="332"/>
      <c r="C274" s="104"/>
      <c r="D274" s="104"/>
      <c r="E274" s="104"/>
      <c r="F274" s="104"/>
      <c r="G274" s="104"/>
      <c r="H274" s="104"/>
      <c r="I274" s="104"/>
      <c r="J274" s="104"/>
      <c r="K274" s="331"/>
      <c r="L274" s="75"/>
      <c r="M274" s="75"/>
      <c r="N274" s="75"/>
      <c r="O274" s="77"/>
      <c r="P274" s="77"/>
      <c r="Q274" s="89"/>
      <c r="R274" s="89"/>
      <c r="S274" s="89"/>
      <c r="T274" s="89"/>
      <c r="U274" s="331"/>
      <c r="V274" s="330">
        <f t="shared" ref="V274:AB274" si="97">SUM(V272:V273)</f>
        <v>0</v>
      </c>
      <c r="W274" s="330">
        <f t="shared" si="97"/>
        <v>654505</v>
      </c>
      <c r="X274" s="330">
        <f t="shared" si="97"/>
        <v>654505</v>
      </c>
      <c r="Y274" s="330">
        <f t="shared" si="97"/>
        <v>167230</v>
      </c>
      <c r="Z274" s="330">
        <f t="shared" si="97"/>
        <v>500900</v>
      </c>
      <c r="AA274" s="330">
        <f t="shared" si="97"/>
        <v>668130</v>
      </c>
      <c r="AB274" s="330">
        <f t="shared" si="97"/>
        <v>704710</v>
      </c>
      <c r="AC274" s="330">
        <f>SUM(AC272:AC273)</f>
        <v>741750</v>
      </c>
      <c r="AD274" s="289">
        <f>SUM(AD272:AD273)</f>
        <v>778485</v>
      </c>
    </row>
    <row r="275" spans="1:30" x14ac:dyDescent="0.25">
      <c r="A275" s="27" t="s">
        <v>89</v>
      </c>
      <c r="B275" s="332"/>
      <c r="C275" s="104"/>
      <c r="D275" s="104"/>
      <c r="E275" s="104"/>
      <c r="F275" s="104"/>
      <c r="G275" s="104"/>
      <c r="H275" s="104"/>
      <c r="I275" s="104"/>
      <c r="J275" s="104"/>
      <c r="K275" s="331"/>
      <c r="L275" s="75"/>
      <c r="M275" s="75"/>
      <c r="N275" s="75"/>
      <c r="O275" s="77"/>
      <c r="P275" s="77"/>
      <c r="Q275" s="75"/>
      <c r="R275" s="89"/>
      <c r="S275" s="89"/>
      <c r="T275" s="89"/>
      <c r="U275" s="331"/>
      <c r="V275" s="330">
        <f t="shared" ref="V275:AB275" si="98">V263+V269+V274</f>
        <v>10456475</v>
      </c>
      <c r="W275" s="330">
        <f t="shared" si="98"/>
        <v>11111845</v>
      </c>
      <c r="X275" s="330">
        <f t="shared" si="98"/>
        <v>21568320</v>
      </c>
      <c r="Y275" s="330">
        <f t="shared" si="98"/>
        <v>5857920</v>
      </c>
      <c r="Z275" s="330">
        <f t="shared" si="98"/>
        <v>17572640</v>
      </c>
      <c r="AA275" s="330">
        <f t="shared" si="98"/>
        <v>23430560</v>
      </c>
      <c r="AB275" s="330">
        <f t="shared" si="98"/>
        <v>25947690</v>
      </c>
      <c r="AC275" s="330">
        <f>AC263+AC269+AC274</f>
        <v>28786060</v>
      </c>
      <c r="AD275" s="289">
        <f>AD263+AD269+AD274</f>
        <v>31958625</v>
      </c>
    </row>
    <row r="276" spans="1:30" x14ac:dyDescent="0.25">
      <c r="A276" s="27"/>
      <c r="B276" s="332"/>
      <c r="C276" s="104"/>
      <c r="D276" s="104"/>
      <c r="E276" s="104"/>
      <c r="F276" s="104"/>
      <c r="G276" s="104"/>
      <c r="H276" s="104"/>
      <c r="I276" s="104"/>
      <c r="J276" s="104"/>
      <c r="K276" s="331"/>
      <c r="L276" s="75"/>
      <c r="M276" s="75"/>
      <c r="N276" s="75"/>
      <c r="O276" s="77"/>
      <c r="P276" s="77"/>
      <c r="Q276" s="89"/>
      <c r="R276" s="89"/>
      <c r="S276" s="89"/>
      <c r="T276" s="89"/>
      <c r="U276" s="331"/>
      <c r="V276" s="288"/>
      <c r="W276" s="288"/>
      <c r="X276" s="288"/>
      <c r="Y276" s="288"/>
      <c r="Z276" s="288"/>
      <c r="AA276" s="288"/>
      <c r="AB276" s="288"/>
      <c r="AC276" s="330"/>
      <c r="AD276" s="289"/>
    </row>
    <row r="277" spans="1:30" x14ac:dyDescent="0.25">
      <c r="A277" s="27" t="s">
        <v>90</v>
      </c>
      <c r="B277" s="332"/>
      <c r="C277" s="104"/>
      <c r="D277" s="104"/>
      <c r="E277" s="104"/>
      <c r="F277" s="104"/>
      <c r="G277" s="104"/>
      <c r="H277" s="104"/>
      <c r="I277" s="104"/>
      <c r="J277" s="104"/>
      <c r="K277" s="331"/>
      <c r="L277" s="75"/>
      <c r="M277" s="75"/>
      <c r="N277" s="75"/>
      <c r="O277" s="77"/>
      <c r="P277" s="77"/>
      <c r="Q277" s="77"/>
      <c r="R277" s="77"/>
      <c r="S277" s="77"/>
      <c r="T277" s="77"/>
      <c r="U277" s="331"/>
      <c r="V277" s="288"/>
      <c r="W277" s="288"/>
      <c r="X277" s="288"/>
      <c r="Y277" s="288"/>
      <c r="Z277" s="288"/>
      <c r="AA277" s="288"/>
      <c r="AB277" s="288"/>
      <c r="AC277" s="330"/>
      <c r="AD277" s="289"/>
    </row>
    <row r="278" spans="1:30" x14ac:dyDescent="0.25">
      <c r="A278" s="25">
        <v>1631</v>
      </c>
      <c r="B278" s="329" t="s">
        <v>91</v>
      </c>
      <c r="C278" s="102">
        <v>380</v>
      </c>
      <c r="D278" s="102">
        <v>390</v>
      </c>
      <c r="E278" s="103">
        <v>400</v>
      </c>
      <c r="F278" s="103">
        <v>400</v>
      </c>
      <c r="G278" s="103">
        <v>400</v>
      </c>
      <c r="H278" s="103">
        <v>400</v>
      </c>
      <c r="I278" s="103">
        <v>400</v>
      </c>
      <c r="J278" s="103">
        <v>400</v>
      </c>
      <c r="K278" s="331"/>
      <c r="L278" s="75">
        <v>36255</v>
      </c>
      <c r="M278" s="75">
        <v>18128</v>
      </c>
      <c r="N278" s="75">
        <v>54383</v>
      </c>
      <c r="O278" s="77">
        <v>14072</v>
      </c>
      <c r="P278" s="77">
        <v>42216</v>
      </c>
      <c r="Q278" s="76">
        <v>56288</v>
      </c>
      <c r="R278" s="76">
        <v>57951</v>
      </c>
      <c r="S278" s="75">
        <v>61139</v>
      </c>
      <c r="T278" s="75">
        <v>64195</v>
      </c>
      <c r="U278" s="331"/>
      <c r="V278" s="330">
        <f t="shared" ref="V278:W290" si="99">D278*L278</f>
        <v>14139450</v>
      </c>
      <c r="W278" s="330">
        <f t="shared" si="99"/>
        <v>7251200</v>
      </c>
      <c r="X278" s="330">
        <f t="shared" ref="X278:X290" si="100">SUM(V278:W278)</f>
        <v>21390650</v>
      </c>
      <c r="Y278" s="330">
        <f t="shared" ref="Y278:Z290" si="101">F278*O278</f>
        <v>5628800</v>
      </c>
      <c r="Z278" s="330">
        <f t="shared" si="101"/>
        <v>16886400</v>
      </c>
      <c r="AA278" s="330">
        <f t="shared" ref="AA278:AA290" si="102">SUM(Y278:Z278)</f>
        <v>22515200</v>
      </c>
      <c r="AB278" s="330">
        <f t="shared" ref="AB278:AD290" si="103">H278*R278</f>
        <v>23180400</v>
      </c>
      <c r="AC278" s="330">
        <f t="shared" si="103"/>
        <v>24455600</v>
      </c>
      <c r="AD278" s="289">
        <f t="shared" si="103"/>
        <v>25678000</v>
      </c>
    </row>
    <row r="279" spans="1:30" x14ac:dyDescent="0.25">
      <c r="A279" s="25">
        <v>1632</v>
      </c>
      <c r="B279" s="329" t="s">
        <v>92</v>
      </c>
      <c r="C279" s="102">
        <v>620</v>
      </c>
      <c r="D279" s="102">
        <v>630</v>
      </c>
      <c r="E279" s="103">
        <v>660</v>
      </c>
      <c r="F279" s="103">
        <v>660</v>
      </c>
      <c r="G279" s="103">
        <v>660</v>
      </c>
      <c r="H279" s="103">
        <v>660</v>
      </c>
      <c r="I279" s="103">
        <v>660</v>
      </c>
      <c r="J279" s="103">
        <v>660</v>
      </c>
      <c r="K279" s="331"/>
      <c r="L279" s="75">
        <v>388</v>
      </c>
      <c r="M279" s="75">
        <v>194</v>
      </c>
      <c r="N279" s="75">
        <v>582</v>
      </c>
      <c r="O279" s="77">
        <v>150</v>
      </c>
      <c r="P279" s="77">
        <v>452</v>
      </c>
      <c r="Q279" s="76">
        <v>602</v>
      </c>
      <c r="R279" s="76">
        <v>620</v>
      </c>
      <c r="S279" s="75">
        <v>654</v>
      </c>
      <c r="T279" s="75">
        <v>687</v>
      </c>
      <c r="U279" s="331"/>
      <c r="V279" s="330">
        <f t="shared" si="99"/>
        <v>244440</v>
      </c>
      <c r="W279" s="330">
        <f t="shared" si="99"/>
        <v>128040</v>
      </c>
      <c r="X279" s="330">
        <f t="shared" si="100"/>
        <v>372480</v>
      </c>
      <c r="Y279" s="330">
        <f t="shared" si="101"/>
        <v>99000</v>
      </c>
      <c r="Z279" s="330">
        <f t="shared" si="101"/>
        <v>298320</v>
      </c>
      <c r="AA279" s="330">
        <f t="shared" si="102"/>
        <v>397320</v>
      </c>
      <c r="AB279" s="330">
        <f t="shared" si="103"/>
        <v>409200</v>
      </c>
      <c r="AC279" s="330">
        <f t="shared" si="103"/>
        <v>431640</v>
      </c>
      <c r="AD279" s="289">
        <f t="shared" si="103"/>
        <v>453420</v>
      </c>
    </row>
    <row r="280" spans="1:30" x14ac:dyDescent="0.25">
      <c r="A280" s="25">
        <v>1640</v>
      </c>
      <c r="B280" s="329" t="s">
        <v>93</v>
      </c>
      <c r="C280" s="102">
        <v>0</v>
      </c>
      <c r="D280" s="102">
        <v>0</v>
      </c>
      <c r="E280" s="103">
        <v>0</v>
      </c>
      <c r="F280" s="103">
        <v>0</v>
      </c>
      <c r="G280" s="103">
        <v>0</v>
      </c>
      <c r="H280" s="103">
        <v>0</v>
      </c>
      <c r="I280" s="103">
        <v>0</v>
      </c>
      <c r="J280" s="103">
        <v>0</v>
      </c>
      <c r="K280" s="331"/>
      <c r="L280" s="75">
        <v>404</v>
      </c>
      <c r="M280" s="75">
        <v>404</v>
      </c>
      <c r="N280" s="75">
        <v>808</v>
      </c>
      <c r="O280" s="77">
        <v>202</v>
      </c>
      <c r="P280" s="77">
        <v>606</v>
      </c>
      <c r="Q280" s="76">
        <v>808</v>
      </c>
      <c r="R280" s="76">
        <v>808</v>
      </c>
      <c r="S280" s="75">
        <v>808</v>
      </c>
      <c r="T280" s="75">
        <v>808</v>
      </c>
      <c r="U280" s="331"/>
      <c r="V280" s="330">
        <f t="shared" si="99"/>
        <v>0</v>
      </c>
      <c r="W280" s="330">
        <f t="shared" si="99"/>
        <v>0</v>
      </c>
      <c r="X280" s="330">
        <f t="shared" si="100"/>
        <v>0</v>
      </c>
      <c r="Y280" s="330">
        <f t="shared" si="101"/>
        <v>0</v>
      </c>
      <c r="Z280" s="330">
        <f t="shared" si="101"/>
        <v>0</v>
      </c>
      <c r="AA280" s="330">
        <f t="shared" si="102"/>
        <v>0</v>
      </c>
      <c r="AB280" s="330">
        <f t="shared" si="103"/>
        <v>0</v>
      </c>
      <c r="AC280" s="330">
        <f t="shared" si="103"/>
        <v>0</v>
      </c>
      <c r="AD280" s="289">
        <f t="shared" si="103"/>
        <v>0</v>
      </c>
    </row>
    <row r="281" spans="1:30" x14ac:dyDescent="0.25">
      <c r="A281" s="25">
        <v>1641</v>
      </c>
      <c r="B281" s="329" t="s">
        <v>94</v>
      </c>
      <c r="C281" s="102">
        <v>120</v>
      </c>
      <c r="D281" s="102">
        <v>120</v>
      </c>
      <c r="E281" s="103">
        <v>140</v>
      </c>
      <c r="F281" s="103">
        <v>140</v>
      </c>
      <c r="G281" s="103">
        <v>140</v>
      </c>
      <c r="H281" s="103">
        <v>140</v>
      </c>
      <c r="I281" s="103">
        <v>140</v>
      </c>
      <c r="J281" s="103">
        <v>140</v>
      </c>
      <c r="K281" s="331"/>
      <c r="L281" s="75">
        <v>1595</v>
      </c>
      <c r="M281" s="75">
        <v>798</v>
      </c>
      <c r="N281" s="75">
        <v>2393</v>
      </c>
      <c r="O281" s="77">
        <v>619</v>
      </c>
      <c r="P281" s="77">
        <v>1858</v>
      </c>
      <c r="Q281" s="76">
        <v>2477</v>
      </c>
      <c r="R281" s="76">
        <v>2550</v>
      </c>
      <c r="S281" s="75">
        <v>2690</v>
      </c>
      <c r="T281" s="75">
        <v>2825</v>
      </c>
      <c r="U281" s="331"/>
      <c r="V281" s="330">
        <f t="shared" si="99"/>
        <v>191400</v>
      </c>
      <c r="W281" s="330">
        <f t="shared" si="99"/>
        <v>111720</v>
      </c>
      <c r="X281" s="330">
        <f t="shared" si="100"/>
        <v>303120</v>
      </c>
      <c r="Y281" s="330">
        <f t="shared" si="101"/>
        <v>86660</v>
      </c>
      <c r="Z281" s="330">
        <f t="shared" si="101"/>
        <v>260120</v>
      </c>
      <c r="AA281" s="330">
        <f t="shared" si="102"/>
        <v>346780</v>
      </c>
      <c r="AB281" s="330">
        <f t="shared" si="103"/>
        <v>357000</v>
      </c>
      <c r="AC281" s="330">
        <f t="shared" si="103"/>
        <v>376600</v>
      </c>
      <c r="AD281" s="289">
        <f t="shared" si="103"/>
        <v>395500</v>
      </c>
    </row>
    <row r="282" spans="1:30" x14ac:dyDescent="0.25">
      <c r="A282" s="25">
        <v>1642</v>
      </c>
      <c r="B282" s="329" t="s">
        <v>95</v>
      </c>
      <c r="C282" s="102">
        <v>490</v>
      </c>
      <c r="D282" s="102">
        <v>500</v>
      </c>
      <c r="E282" s="103">
        <v>640</v>
      </c>
      <c r="F282" s="103">
        <v>640</v>
      </c>
      <c r="G282" s="103">
        <v>640</v>
      </c>
      <c r="H282" s="103">
        <v>640</v>
      </c>
      <c r="I282" s="103">
        <v>640</v>
      </c>
      <c r="J282" s="103">
        <v>640</v>
      </c>
      <c r="K282" s="331"/>
      <c r="L282" s="75">
        <v>34080</v>
      </c>
      <c r="M282" s="75">
        <v>17040</v>
      </c>
      <c r="N282" s="75">
        <v>51120</v>
      </c>
      <c r="O282" s="77">
        <v>13228</v>
      </c>
      <c r="P282" s="77">
        <v>39683</v>
      </c>
      <c r="Q282" s="76">
        <v>52911</v>
      </c>
      <c r="R282" s="76">
        <v>54474</v>
      </c>
      <c r="S282" s="75">
        <v>57470</v>
      </c>
      <c r="T282" s="75">
        <v>60344</v>
      </c>
      <c r="U282" s="331"/>
      <c r="V282" s="330">
        <f t="shared" si="99"/>
        <v>17040000</v>
      </c>
      <c r="W282" s="330">
        <f t="shared" si="99"/>
        <v>10905600</v>
      </c>
      <c r="X282" s="330">
        <f t="shared" si="100"/>
        <v>27945600</v>
      </c>
      <c r="Y282" s="330">
        <f t="shared" si="101"/>
        <v>8465920</v>
      </c>
      <c r="Z282" s="330">
        <f t="shared" si="101"/>
        <v>25397120</v>
      </c>
      <c r="AA282" s="330">
        <f t="shared" si="102"/>
        <v>33863040</v>
      </c>
      <c r="AB282" s="330">
        <f t="shared" si="103"/>
        <v>34863360</v>
      </c>
      <c r="AC282" s="330">
        <f t="shared" si="103"/>
        <v>36780800</v>
      </c>
      <c r="AD282" s="289">
        <f t="shared" si="103"/>
        <v>38620160</v>
      </c>
    </row>
    <row r="283" spans="1:30" x14ac:dyDescent="0.25">
      <c r="A283" s="25">
        <v>1633</v>
      </c>
      <c r="B283" s="329" t="s">
        <v>96</v>
      </c>
      <c r="C283" s="102">
        <v>250</v>
      </c>
      <c r="D283" s="102">
        <v>250</v>
      </c>
      <c r="E283" s="103">
        <v>780</v>
      </c>
      <c r="F283" s="103">
        <v>780</v>
      </c>
      <c r="G283" s="103">
        <v>780</v>
      </c>
      <c r="H283" s="103">
        <v>780</v>
      </c>
      <c r="I283" s="103">
        <v>780</v>
      </c>
      <c r="J283" s="103">
        <v>780</v>
      </c>
      <c r="K283" s="331"/>
      <c r="L283" s="75">
        <v>36219</v>
      </c>
      <c r="M283" s="75">
        <v>18110</v>
      </c>
      <c r="N283" s="75">
        <v>54329</v>
      </c>
      <c r="O283" s="77">
        <v>14058</v>
      </c>
      <c r="P283" s="77">
        <v>42174</v>
      </c>
      <c r="Q283" s="76">
        <v>56232</v>
      </c>
      <c r="R283" s="76">
        <v>57893</v>
      </c>
      <c r="S283" s="75">
        <v>61077</v>
      </c>
      <c r="T283" s="75">
        <v>64131</v>
      </c>
      <c r="U283" s="331"/>
      <c r="V283" s="330">
        <f t="shared" si="99"/>
        <v>9054750</v>
      </c>
      <c r="W283" s="330">
        <f t="shared" si="99"/>
        <v>14125800</v>
      </c>
      <c r="X283" s="330">
        <f t="shared" si="100"/>
        <v>23180550</v>
      </c>
      <c r="Y283" s="330">
        <f t="shared" si="101"/>
        <v>10965240</v>
      </c>
      <c r="Z283" s="330">
        <f t="shared" si="101"/>
        <v>32895720</v>
      </c>
      <c r="AA283" s="330">
        <f t="shared" si="102"/>
        <v>43860960</v>
      </c>
      <c r="AB283" s="330">
        <f t="shared" si="103"/>
        <v>45156540</v>
      </c>
      <c r="AC283" s="330">
        <f t="shared" si="103"/>
        <v>47640060</v>
      </c>
      <c r="AD283" s="289">
        <f t="shared" si="103"/>
        <v>50022180</v>
      </c>
    </row>
    <row r="284" spans="1:30" x14ac:dyDescent="0.25">
      <c r="A284" s="25">
        <v>1643</v>
      </c>
      <c r="B284" s="329" t="s">
        <v>97</v>
      </c>
      <c r="C284" s="102">
        <v>0</v>
      </c>
      <c r="D284" s="102">
        <v>0</v>
      </c>
      <c r="E284" s="103">
        <v>0</v>
      </c>
      <c r="F284" s="103">
        <v>0</v>
      </c>
      <c r="G284" s="103">
        <v>0</v>
      </c>
      <c r="H284" s="103">
        <v>0</v>
      </c>
      <c r="I284" s="103">
        <v>0</v>
      </c>
      <c r="J284" s="103">
        <v>0</v>
      </c>
      <c r="K284" s="331"/>
      <c r="L284" s="75">
        <v>404</v>
      </c>
      <c r="M284" s="75">
        <v>404</v>
      </c>
      <c r="N284" s="75">
        <v>808</v>
      </c>
      <c r="O284" s="77">
        <v>202</v>
      </c>
      <c r="P284" s="77">
        <v>606</v>
      </c>
      <c r="Q284" s="76">
        <v>808</v>
      </c>
      <c r="R284" s="76">
        <v>808</v>
      </c>
      <c r="S284" s="75">
        <v>808</v>
      </c>
      <c r="T284" s="75">
        <v>808</v>
      </c>
      <c r="U284" s="331"/>
      <c r="V284" s="330">
        <f t="shared" si="99"/>
        <v>0</v>
      </c>
      <c r="W284" s="330">
        <f t="shared" si="99"/>
        <v>0</v>
      </c>
      <c r="X284" s="330">
        <f t="shared" si="100"/>
        <v>0</v>
      </c>
      <c r="Y284" s="330">
        <f t="shared" si="101"/>
        <v>0</v>
      </c>
      <c r="Z284" s="330">
        <f t="shared" si="101"/>
        <v>0</v>
      </c>
      <c r="AA284" s="330">
        <f t="shared" si="102"/>
        <v>0</v>
      </c>
      <c r="AB284" s="330">
        <f t="shared" si="103"/>
        <v>0</v>
      </c>
      <c r="AC284" s="330">
        <f t="shared" si="103"/>
        <v>0</v>
      </c>
      <c r="AD284" s="289">
        <f t="shared" si="103"/>
        <v>0</v>
      </c>
    </row>
    <row r="285" spans="1:30" x14ac:dyDescent="0.25">
      <c r="A285" s="25">
        <v>1614</v>
      </c>
      <c r="B285" s="329" t="s">
        <v>36</v>
      </c>
      <c r="C285" s="102">
        <v>250</v>
      </c>
      <c r="D285" s="102">
        <v>250</v>
      </c>
      <c r="E285" s="103">
        <v>460</v>
      </c>
      <c r="F285" s="103">
        <v>460</v>
      </c>
      <c r="G285" s="103">
        <v>460</v>
      </c>
      <c r="H285" s="103">
        <v>460</v>
      </c>
      <c r="I285" s="103">
        <v>460</v>
      </c>
      <c r="J285" s="103">
        <v>460</v>
      </c>
      <c r="K285" s="331"/>
      <c r="L285" s="75">
        <v>14991</v>
      </c>
      <c r="M285" s="75">
        <v>7496</v>
      </c>
      <c r="N285" s="75">
        <v>22487</v>
      </c>
      <c r="O285" s="77">
        <v>5819</v>
      </c>
      <c r="P285" s="77">
        <v>17456</v>
      </c>
      <c r="Q285" s="76">
        <v>23275</v>
      </c>
      <c r="R285" s="76">
        <v>23963</v>
      </c>
      <c r="S285" s="75">
        <v>25281</v>
      </c>
      <c r="T285" s="75">
        <v>26545</v>
      </c>
      <c r="U285" s="331"/>
      <c r="V285" s="330">
        <f t="shared" si="99"/>
        <v>3747750</v>
      </c>
      <c r="W285" s="330">
        <f t="shared" si="99"/>
        <v>3448160</v>
      </c>
      <c r="X285" s="330">
        <f t="shared" si="100"/>
        <v>7195910</v>
      </c>
      <c r="Y285" s="330">
        <f t="shared" si="101"/>
        <v>2676740</v>
      </c>
      <c r="Z285" s="330">
        <f t="shared" si="101"/>
        <v>8029760</v>
      </c>
      <c r="AA285" s="330">
        <f t="shared" si="102"/>
        <v>10706500</v>
      </c>
      <c r="AB285" s="330">
        <f t="shared" si="103"/>
        <v>11022980</v>
      </c>
      <c r="AC285" s="330">
        <f t="shared" si="103"/>
        <v>11629260</v>
      </c>
      <c r="AD285" s="289">
        <f t="shared" si="103"/>
        <v>12210700</v>
      </c>
    </row>
    <row r="286" spans="1:30" x14ac:dyDescent="0.25">
      <c r="A286" s="25">
        <v>1615</v>
      </c>
      <c r="B286" s="329" t="s">
        <v>37</v>
      </c>
      <c r="C286" s="102">
        <v>60</v>
      </c>
      <c r="D286" s="102">
        <v>62</v>
      </c>
      <c r="E286" s="103">
        <v>100</v>
      </c>
      <c r="F286" s="103">
        <v>100</v>
      </c>
      <c r="G286" s="103">
        <v>100</v>
      </c>
      <c r="H286" s="103">
        <v>100</v>
      </c>
      <c r="I286" s="103">
        <v>100</v>
      </c>
      <c r="J286" s="103">
        <v>100</v>
      </c>
      <c r="K286" s="331"/>
      <c r="L286" s="75">
        <v>86289</v>
      </c>
      <c r="M286" s="75">
        <v>43144</v>
      </c>
      <c r="N286" s="75">
        <v>129433</v>
      </c>
      <c r="O286" s="77">
        <v>35939</v>
      </c>
      <c r="P286" s="77">
        <v>107818</v>
      </c>
      <c r="Q286" s="76">
        <v>143757</v>
      </c>
      <c r="R286" s="76">
        <v>147532</v>
      </c>
      <c r="S286" s="75">
        <v>154766</v>
      </c>
      <c r="T286" s="75">
        <v>161704</v>
      </c>
      <c r="U286" s="331"/>
      <c r="V286" s="330">
        <f t="shared" si="99"/>
        <v>5349918</v>
      </c>
      <c r="W286" s="330">
        <f t="shared" si="99"/>
        <v>4314400</v>
      </c>
      <c r="X286" s="330">
        <f t="shared" si="100"/>
        <v>9664318</v>
      </c>
      <c r="Y286" s="330">
        <f t="shared" si="101"/>
        <v>3593900</v>
      </c>
      <c r="Z286" s="330">
        <f t="shared" si="101"/>
        <v>10781800</v>
      </c>
      <c r="AA286" s="330">
        <f t="shared" si="102"/>
        <v>14375700</v>
      </c>
      <c r="AB286" s="330">
        <f t="shared" si="103"/>
        <v>14753200</v>
      </c>
      <c r="AC286" s="330">
        <f t="shared" si="103"/>
        <v>15476600</v>
      </c>
      <c r="AD286" s="289">
        <f t="shared" si="103"/>
        <v>16170400</v>
      </c>
    </row>
    <row r="287" spans="1:30" x14ac:dyDescent="0.25">
      <c r="A287" s="25">
        <v>1616</v>
      </c>
      <c r="B287" s="329" t="s">
        <v>38</v>
      </c>
      <c r="C287" s="102">
        <v>450</v>
      </c>
      <c r="D287" s="102">
        <v>460</v>
      </c>
      <c r="E287" s="103">
        <v>860</v>
      </c>
      <c r="F287" s="103">
        <v>860</v>
      </c>
      <c r="G287" s="103">
        <v>860</v>
      </c>
      <c r="H287" s="103">
        <v>860</v>
      </c>
      <c r="I287" s="103">
        <v>860</v>
      </c>
      <c r="J287" s="103">
        <v>860</v>
      </c>
      <c r="K287" s="331"/>
      <c r="L287" s="75">
        <v>2088</v>
      </c>
      <c r="M287" s="75">
        <v>1044</v>
      </c>
      <c r="N287" s="75">
        <v>3132</v>
      </c>
      <c r="O287" s="77">
        <v>810</v>
      </c>
      <c r="P287" s="77">
        <v>2432</v>
      </c>
      <c r="Q287" s="76">
        <v>3242</v>
      </c>
      <c r="R287" s="76">
        <v>3338</v>
      </c>
      <c r="S287" s="75">
        <v>3522</v>
      </c>
      <c r="T287" s="75">
        <v>3698</v>
      </c>
      <c r="U287" s="331"/>
      <c r="V287" s="330">
        <f t="shared" si="99"/>
        <v>960480</v>
      </c>
      <c r="W287" s="330">
        <f t="shared" si="99"/>
        <v>897840</v>
      </c>
      <c r="X287" s="330">
        <f t="shared" si="100"/>
        <v>1858320</v>
      </c>
      <c r="Y287" s="330">
        <f t="shared" si="101"/>
        <v>696600</v>
      </c>
      <c r="Z287" s="330">
        <f t="shared" si="101"/>
        <v>2091520</v>
      </c>
      <c r="AA287" s="330">
        <f t="shared" si="102"/>
        <v>2788120</v>
      </c>
      <c r="AB287" s="330">
        <f t="shared" si="103"/>
        <v>2870680</v>
      </c>
      <c r="AC287" s="330">
        <f t="shared" si="103"/>
        <v>3028920</v>
      </c>
      <c r="AD287" s="289">
        <f t="shared" si="103"/>
        <v>3180280</v>
      </c>
    </row>
    <row r="288" spans="1:30" x14ac:dyDescent="0.25">
      <c r="A288" s="25">
        <v>1617</v>
      </c>
      <c r="B288" s="329" t="s">
        <v>98</v>
      </c>
      <c r="C288" s="104">
        <v>130</v>
      </c>
      <c r="D288" s="102">
        <v>130</v>
      </c>
      <c r="E288" s="103">
        <v>140</v>
      </c>
      <c r="F288" s="103">
        <v>140</v>
      </c>
      <c r="G288" s="103">
        <v>140</v>
      </c>
      <c r="H288" s="103">
        <v>140</v>
      </c>
      <c r="I288" s="103">
        <v>140</v>
      </c>
      <c r="J288" s="103">
        <v>140</v>
      </c>
      <c r="K288" s="331"/>
      <c r="L288" s="75">
        <v>16012</v>
      </c>
      <c r="M288" s="75">
        <v>8006</v>
      </c>
      <c r="N288" s="75">
        <v>24018</v>
      </c>
      <c r="O288" s="77">
        <v>6215</v>
      </c>
      <c r="P288" s="77">
        <v>18644</v>
      </c>
      <c r="Q288" s="76">
        <v>24859</v>
      </c>
      <c r="R288" s="76">
        <v>25594</v>
      </c>
      <c r="S288" s="75">
        <v>27002</v>
      </c>
      <c r="T288" s="75">
        <v>28352</v>
      </c>
      <c r="U288" s="331"/>
      <c r="V288" s="330">
        <f t="shared" si="99"/>
        <v>2081560</v>
      </c>
      <c r="W288" s="330">
        <f t="shared" si="99"/>
        <v>1120840</v>
      </c>
      <c r="X288" s="330">
        <f t="shared" si="100"/>
        <v>3202400</v>
      </c>
      <c r="Y288" s="330">
        <f t="shared" si="101"/>
        <v>870100</v>
      </c>
      <c r="Z288" s="330">
        <f t="shared" si="101"/>
        <v>2610160</v>
      </c>
      <c r="AA288" s="330">
        <f t="shared" si="102"/>
        <v>3480260</v>
      </c>
      <c r="AB288" s="330">
        <f t="shared" si="103"/>
        <v>3583160</v>
      </c>
      <c r="AC288" s="330">
        <f t="shared" si="103"/>
        <v>3780280</v>
      </c>
      <c r="AD288" s="289">
        <f t="shared" si="103"/>
        <v>3969280</v>
      </c>
    </row>
    <row r="289" spans="1:30" x14ac:dyDescent="0.25">
      <c r="A289" s="25">
        <v>1618</v>
      </c>
      <c r="B289" s="329" t="s">
        <v>99</v>
      </c>
      <c r="C289" s="104">
        <v>130</v>
      </c>
      <c r="D289" s="102">
        <v>130</v>
      </c>
      <c r="E289" s="103">
        <v>140</v>
      </c>
      <c r="F289" s="103">
        <v>140</v>
      </c>
      <c r="G289" s="103">
        <v>140</v>
      </c>
      <c r="H289" s="103">
        <v>140</v>
      </c>
      <c r="I289" s="103">
        <v>140</v>
      </c>
      <c r="J289" s="103">
        <v>140</v>
      </c>
      <c r="K289" s="331"/>
      <c r="L289" s="75">
        <v>1217</v>
      </c>
      <c r="M289" s="75">
        <v>608</v>
      </c>
      <c r="N289" s="75">
        <v>1825</v>
      </c>
      <c r="O289" s="77">
        <v>479</v>
      </c>
      <c r="P289" s="77">
        <v>1438</v>
      </c>
      <c r="Q289" s="76">
        <v>1917</v>
      </c>
      <c r="R289" s="76">
        <v>2012</v>
      </c>
      <c r="S289" s="75">
        <v>2113</v>
      </c>
      <c r="T289" s="75">
        <v>2218</v>
      </c>
      <c r="U289" s="331"/>
      <c r="V289" s="330">
        <f t="shared" si="99"/>
        <v>158210</v>
      </c>
      <c r="W289" s="330">
        <f t="shared" si="99"/>
        <v>85120</v>
      </c>
      <c r="X289" s="330">
        <f t="shared" si="100"/>
        <v>243330</v>
      </c>
      <c r="Y289" s="330">
        <f t="shared" si="101"/>
        <v>67060</v>
      </c>
      <c r="Z289" s="330">
        <f t="shared" si="101"/>
        <v>201320</v>
      </c>
      <c r="AA289" s="330">
        <f t="shared" si="102"/>
        <v>268380</v>
      </c>
      <c r="AB289" s="330">
        <f t="shared" si="103"/>
        <v>281680</v>
      </c>
      <c r="AC289" s="330">
        <f t="shared" si="103"/>
        <v>295820</v>
      </c>
      <c r="AD289" s="289">
        <f t="shared" si="103"/>
        <v>310520</v>
      </c>
    </row>
    <row r="290" spans="1:30" x14ac:dyDescent="0.25">
      <c r="A290" s="25">
        <v>1681</v>
      </c>
      <c r="B290" s="329" t="s">
        <v>100</v>
      </c>
      <c r="C290" s="102">
        <v>310</v>
      </c>
      <c r="D290" s="102">
        <v>320</v>
      </c>
      <c r="E290" s="103">
        <v>400</v>
      </c>
      <c r="F290" s="103">
        <v>400</v>
      </c>
      <c r="G290" s="103">
        <v>400</v>
      </c>
      <c r="H290" s="103">
        <v>400</v>
      </c>
      <c r="I290" s="103">
        <v>400</v>
      </c>
      <c r="J290" s="103">
        <v>400</v>
      </c>
      <c r="K290" s="331"/>
      <c r="L290" s="75">
        <v>2544</v>
      </c>
      <c r="M290" s="75">
        <v>1272</v>
      </c>
      <c r="N290" s="75">
        <v>3816</v>
      </c>
      <c r="O290" s="77">
        <v>987</v>
      </c>
      <c r="P290" s="77">
        <v>2962</v>
      </c>
      <c r="Q290" s="76">
        <v>3949</v>
      </c>
      <c r="R290" s="76">
        <v>4066</v>
      </c>
      <c r="S290" s="75">
        <v>4290</v>
      </c>
      <c r="T290" s="75">
        <v>4504</v>
      </c>
      <c r="U290" s="331"/>
      <c r="V290" s="330">
        <f t="shared" si="99"/>
        <v>814080</v>
      </c>
      <c r="W290" s="330">
        <f t="shared" si="99"/>
        <v>508800</v>
      </c>
      <c r="X290" s="330">
        <f t="shared" si="100"/>
        <v>1322880</v>
      </c>
      <c r="Y290" s="330">
        <f t="shared" si="101"/>
        <v>394800</v>
      </c>
      <c r="Z290" s="330">
        <f t="shared" si="101"/>
        <v>1184800</v>
      </c>
      <c r="AA290" s="330">
        <f t="shared" si="102"/>
        <v>1579600</v>
      </c>
      <c r="AB290" s="330">
        <f t="shared" si="103"/>
        <v>1626400</v>
      </c>
      <c r="AC290" s="330">
        <f t="shared" si="103"/>
        <v>1716000</v>
      </c>
      <c r="AD290" s="289">
        <f t="shared" si="103"/>
        <v>1801600</v>
      </c>
    </row>
    <row r="291" spans="1:30" x14ac:dyDescent="0.25">
      <c r="A291" s="35" t="s">
        <v>90</v>
      </c>
      <c r="B291" s="332"/>
      <c r="C291" s="102"/>
      <c r="D291" s="102"/>
      <c r="E291" s="103"/>
      <c r="F291" s="103"/>
      <c r="G291" s="103"/>
      <c r="H291" s="103"/>
      <c r="I291" s="103"/>
      <c r="J291" s="103"/>
      <c r="K291" s="331"/>
      <c r="L291" s="75"/>
      <c r="M291" s="75"/>
      <c r="N291" s="75"/>
      <c r="O291" s="77"/>
      <c r="P291" s="77"/>
      <c r="Q291" s="76"/>
      <c r="R291" s="76"/>
      <c r="S291" s="76"/>
      <c r="T291" s="76"/>
      <c r="U291" s="331"/>
      <c r="V291" s="330">
        <f t="shared" ref="V291:AD291" si="104">SUM(V278:V290)</f>
        <v>53782038</v>
      </c>
      <c r="W291" s="330">
        <f t="shared" si="104"/>
        <v>42897520</v>
      </c>
      <c r="X291" s="330">
        <f t="shared" si="104"/>
        <v>96679558</v>
      </c>
      <c r="Y291" s="330">
        <f t="shared" si="104"/>
        <v>33544820</v>
      </c>
      <c r="Z291" s="330">
        <f t="shared" si="104"/>
        <v>100637040</v>
      </c>
      <c r="AA291" s="330">
        <f t="shared" si="104"/>
        <v>134181860</v>
      </c>
      <c r="AB291" s="330">
        <f t="shared" si="104"/>
        <v>138104600</v>
      </c>
      <c r="AC291" s="330">
        <f t="shared" si="104"/>
        <v>145611580</v>
      </c>
      <c r="AD291" s="289">
        <f t="shared" si="104"/>
        <v>152812040</v>
      </c>
    </row>
    <row r="292" spans="1:30" x14ac:dyDescent="0.25">
      <c r="A292" s="27"/>
      <c r="B292" s="332"/>
      <c r="C292" s="104"/>
      <c r="D292" s="104"/>
      <c r="E292" s="45"/>
      <c r="F292" s="45"/>
      <c r="G292" s="45"/>
      <c r="H292" s="45"/>
      <c r="I292" s="45"/>
      <c r="J292" s="45"/>
      <c r="K292" s="331"/>
      <c r="L292" s="75"/>
      <c r="M292" s="75"/>
      <c r="N292" s="75"/>
      <c r="O292" s="77"/>
      <c r="P292" s="77"/>
      <c r="Q292" s="75"/>
      <c r="R292" s="89"/>
      <c r="S292" s="89"/>
      <c r="T292" s="89"/>
      <c r="U292" s="331"/>
      <c r="V292" s="288"/>
      <c r="W292" s="288"/>
      <c r="X292" s="288"/>
      <c r="Y292" s="288"/>
      <c r="Z292" s="288"/>
      <c r="AA292" s="288"/>
      <c r="AB292" s="288"/>
      <c r="AC292" s="330"/>
      <c r="AD292" s="289"/>
    </row>
    <row r="293" spans="1:30" x14ac:dyDescent="0.25">
      <c r="A293" s="35" t="s">
        <v>101</v>
      </c>
      <c r="B293" s="332"/>
      <c r="C293" s="102"/>
      <c r="D293" s="102"/>
      <c r="E293" s="103"/>
      <c r="F293" s="103"/>
      <c r="G293" s="103"/>
      <c r="H293" s="103"/>
      <c r="I293" s="103"/>
      <c r="J293" s="103"/>
      <c r="K293" s="331"/>
      <c r="L293" s="75"/>
      <c r="M293" s="75"/>
      <c r="N293" s="75"/>
      <c r="O293" s="77"/>
      <c r="P293" s="77"/>
      <c r="Q293" s="76"/>
      <c r="R293" s="76"/>
      <c r="S293" s="76"/>
      <c r="T293" s="76"/>
      <c r="U293" s="331"/>
      <c r="V293" s="288"/>
      <c r="W293" s="288"/>
      <c r="X293" s="288"/>
      <c r="Y293" s="288"/>
      <c r="Z293" s="288"/>
      <c r="AA293" s="288"/>
      <c r="AB293" s="288"/>
      <c r="AC293" s="330"/>
      <c r="AD293" s="289"/>
    </row>
    <row r="294" spans="1:30" x14ac:dyDescent="0.25">
      <c r="A294" s="25">
        <v>2631</v>
      </c>
      <c r="B294" s="329" t="s">
        <v>91</v>
      </c>
      <c r="C294" s="102">
        <v>190</v>
      </c>
      <c r="D294" s="102">
        <v>195</v>
      </c>
      <c r="E294" s="103">
        <v>200</v>
      </c>
      <c r="F294" s="103">
        <v>200</v>
      </c>
      <c r="G294" s="103">
        <v>200</v>
      </c>
      <c r="H294" s="103">
        <v>200</v>
      </c>
      <c r="I294" s="103">
        <v>200</v>
      </c>
      <c r="J294" s="103">
        <v>200</v>
      </c>
      <c r="K294" s="331"/>
      <c r="L294" s="75">
        <v>8010</v>
      </c>
      <c r="M294" s="75">
        <v>4005</v>
      </c>
      <c r="N294" s="75">
        <v>12015</v>
      </c>
      <c r="O294" s="77">
        <v>3109</v>
      </c>
      <c r="P294" s="77">
        <v>9326</v>
      </c>
      <c r="Q294" s="76">
        <v>12435</v>
      </c>
      <c r="R294" s="76">
        <v>12802</v>
      </c>
      <c r="S294" s="75">
        <v>13507</v>
      </c>
      <c r="T294" s="75">
        <v>14182</v>
      </c>
      <c r="U294" s="331"/>
      <c r="V294" s="330">
        <f t="shared" ref="V294:W306" si="105">D294*L294</f>
        <v>1561950</v>
      </c>
      <c r="W294" s="330">
        <f t="shared" si="105"/>
        <v>801000</v>
      </c>
      <c r="X294" s="330">
        <f t="shared" ref="X294:X306" si="106">SUM(V294:W294)</f>
        <v>2362950</v>
      </c>
      <c r="Y294" s="330">
        <f t="shared" ref="Y294:Z306" si="107">F294*O294</f>
        <v>621800</v>
      </c>
      <c r="Z294" s="330">
        <f t="shared" si="107"/>
        <v>1865200</v>
      </c>
      <c r="AA294" s="330">
        <f t="shared" ref="AA294:AA306" si="108">SUM(Y294:Z294)</f>
        <v>2487000</v>
      </c>
      <c r="AB294" s="330">
        <f t="shared" ref="AB294:AD306" si="109">H294*R294</f>
        <v>2560400</v>
      </c>
      <c r="AC294" s="330">
        <f t="shared" si="109"/>
        <v>2701400</v>
      </c>
      <c r="AD294" s="289">
        <f t="shared" si="109"/>
        <v>2836400</v>
      </c>
    </row>
    <row r="295" spans="1:30" x14ac:dyDescent="0.25">
      <c r="A295" s="25">
        <v>2632</v>
      </c>
      <c r="B295" s="329" t="s">
        <v>92</v>
      </c>
      <c r="C295" s="102">
        <v>310</v>
      </c>
      <c r="D295" s="102">
        <v>315</v>
      </c>
      <c r="E295" s="103">
        <v>330</v>
      </c>
      <c r="F295" s="103">
        <v>330</v>
      </c>
      <c r="G295" s="103">
        <v>330</v>
      </c>
      <c r="H295" s="103">
        <v>330</v>
      </c>
      <c r="I295" s="103">
        <v>330</v>
      </c>
      <c r="J295" s="103">
        <v>330</v>
      </c>
      <c r="K295" s="331"/>
      <c r="L295" s="75">
        <v>86</v>
      </c>
      <c r="M295" s="75">
        <v>43</v>
      </c>
      <c r="N295" s="75">
        <v>129</v>
      </c>
      <c r="O295" s="77">
        <v>33</v>
      </c>
      <c r="P295" s="77">
        <v>100</v>
      </c>
      <c r="Q295" s="76">
        <v>133</v>
      </c>
      <c r="R295" s="76">
        <v>137</v>
      </c>
      <c r="S295" s="75">
        <v>144</v>
      </c>
      <c r="T295" s="75">
        <v>152</v>
      </c>
      <c r="U295" s="331"/>
      <c r="V295" s="330">
        <f t="shared" si="105"/>
        <v>27090</v>
      </c>
      <c r="W295" s="330">
        <f t="shared" si="105"/>
        <v>14190</v>
      </c>
      <c r="X295" s="330">
        <f t="shared" si="106"/>
        <v>41280</v>
      </c>
      <c r="Y295" s="330">
        <f t="shared" si="107"/>
        <v>10890</v>
      </c>
      <c r="Z295" s="330">
        <f t="shared" si="107"/>
        <v>33000</v>
      </c>
      <c r="AA295" s="330">
        <f t="shared" si="108"/>
        <v>43890</v>
      </c>
      <c r="AB295" s="330">
        <f t="shared" si="109"/>
        <v>45210</v>
      </c>
      <c r="AC295" s="330">
        <f t="shared" si="109"/>
        <v>47520</v>
      </c>
      <c r="AD295" s="289">
        <f t="shared" si="109"/>
        <v>50160</v>
      </c>
    </row>
    <row r="296" spans="1:30" x14ac:dyDescent="0.25">
      <c r="A296" s="25">
        <v>2640</v>
      </c>
      <c r="B296" s="329" t="s">
        <v>93</v>
      </c>
      <c r="C296" s="102">
        <v>0</v>
      </c>
      <c r="D296" s="102">
        <v>0</v>
      </c>
      <c r="E296" s="103">
        <v>0</v>
      </c>
      <c r="F296" s="103">
        <v>0</v>
      </c>
      <c r="G296" s="103">
        <v>0</v>
      </c>
      <c r="H296" s="103">
        <v>0</v>
      </c>
      <c r="I296" s="103">
        <v>0</v>
      </c>
      <c r="J296" s="103">
        <v>0</v>
      </c>
      <c r="K296" s="331"/>
      <c r="L296" s="75">
        <v>69</v>
      </c>
      <c r="M296" s="75">
        <v>70</v>
      </c>
      <c r="N296" s="75">
        <v>139</v>
      </c>
      <c r="O296" s="77">
        <v>35</v>
      </c>
      <c r="P296" s="77">
        <v>104</v>
      </c>
      <c r="Q296" s="76">
        <v>139</v>
      </c>
      <c r="R296" s="76">
        <v>139</v>
      </c>
      <c r="S296" s="75">
        <v>139</v>
      </c>
      <c r="T296" s="75">
        <v>139</v>
      </c>
      <c r="U296" s="331"/>
      <c r="V296" s="330">
        <f t="shared" si="105"/>
        <v>0</v>
      </c>
      <c r="W296" s="330">
        <f t="shared" si="105"/>
        <v>0</v>
      </c>
      <c r="X296" s="330">
        <f t="shared" si="106"/>
        <v>0</v>
      </c>
      <c r="Y296" s="330">
        <f t="shared" si="107"/>
        <v>0</v>
      </c>
      <c r="Z296" s="330">
        <f t="shared" si="107"/>
        <v>0</v>
      </c>
      <c r="AA296" s="330">
        <f t="shared" si="108"/>
        <v>0</v>
      </c>
      <c r="AB296" s="330">
        <f t="shared" si="109"/>
        <v>0</v>
      </c>
      <c r="AC296" s="330">
        <f t="shared" si="109"/>
        <v>0</v>
      </c>
      <c r="AD296" s="289">
        <f t="shared" si="109"/>
        <v>0</v>
      </c>
    </row>
    <row r="297" spans="1:30" x14ac:dyDescent="0.25">
      <c r="A297" s="25">
        <v>2641</v>
      </c>
      <c r="B297" s="329" t="s">
        <v>94</v>
      </c>
      <c r="C297" s="102">
        <v>60</v>
      </c>
      <c r="D297" s="102">
        <v>60</v>
      </c>
      <c r="E297" s="103">
        <v>70</v>
      </c>
      <c r="F297" s="103">
        <v>70</v>
      </c>
      <c r="G297" s="103">
        <v>70</v>
      </c>
      <c r="H297" s="103">
        <v>70</v>
      </c>
      <c r="I297" s="103">
        <v>70</v>
      </c>
      <c r="J297" s="103">
        <v>70</v>
      </c>
      <c r="K297" s="331"/>
      <c r="L297" s="75">
        <v>1402</v>
      </c>
      <c r="M297" s="75">
        <v>701</v>
      </c>
      <c r="N297" s="75">
        <v>2103</v>
      </c>
      <c r="O297" s="77">
        <v>544</v>
      </c>
      <c r="P297" s="77">
        <v>1632</v>
      </c>
      <c r="Q297" s="76">
        <v>2176</v>
      </c>
      <c r="R297" s="76">
        <v>2240</v>
      </c>
      <c r="S297" s="75">
        <v>2364</v>
      </c>
      <c r="T297" s="75">
        <v>2482</v>
      </c>
      <c r="U297" s="331"/>
      <c r="V297" s="330">
        <f t="shared" si="105"/>
        <v>84120</v>
      </c>
      <c r="W297" s="330">
        <f t="shared" si="105"/>
        <v>49070</v>
      </c>
      <c r="X297" s="330">
        <f t="shared" si="106"/>
        <v>133190</v>
      </c>
      <c r="Y297" s="330">
        <f t="shared" si="107"/>
        <v>38080</v>
      </c>
      <c r="Z297" s="330">
        <f t="shared" si="107"/>
        <v>114240</v>
      </c>
      <c r="AA297" s="330">
        <f t="shared" si="108"/>
        <v>152320</v>
      </c>
      <c r="AB297" s="330">
        <f t="shared" si="109"/>
        <v>156800</v>
      </c>
      <c r="AC297" s="330">
        <f t="shared" si="109"/>
        <v>165480</v>
      </c>
      <c r="AD297" s="289">
        <f t="shared" si="109"/>
        <v>173740</v>
      </c>
    </row>
    <row r="298" spans="1:30" x14ac:dyDescent="0.25">
      <c r="A298" s="25">
        <v>2642</v>
      </c>
      <c r="B298" s="329" t="s">
        <v>95</v>
      </c>
      <c r="C298" s="102">
        <v>245</v>
      </c>
      <c r="D298" s="102">
        <v>250</v>
      </c>
      <c r="E298" s="103">
        <v>320</v>
      </c>
      <c r="F298" s="103">
        <v>320</v>
      </c>
      <c r="G298" s="103">
        <v>320</v>
      </c>
      <c r="H298" s="103">
        <v>320</v>
      </c>
      <c r="I298" s="103">
        <v>320</v>
      </c>
      <c r="J298" s="103">
        <v>320</v>
      </c>
      <c r="K298" s="331"/>
      <c r="L298" s="75">
        <v>6488</v>
      </c>
      <c r="M298" s="75">
        <v>3244</v>
      </c>
      <c r="N298" s="75">
        <v>9732</v>
      </c>
      <c r="O298" s="77">
        <v>2518</v>
      </c>
      <c r="P298" s="77">
        <v>7555</v>
      </c>
      <c r="Q298" s="76">
        <v>10073</v>
      </c>
      <c r="R298" s="76">
        <v>10370</v>
      </c>
      <c r="S298" s="75">
        <v>10941</v>
      </c>
      <c r="T298" s="75">
        <v>11487</v>
      </c>
      <c r="U298" s="331"/>
      <c r="V298" s="330">
        <f t="shared" si="105"/>
        <v>1622000</v>
      </c>
      <c r="W298" s="330">
        <f t="shared" si="105"/>
        <v>1038080</v>
      </c>
      <c r="X298" s="330">
        <f t="shared" si="106"/>
        <v>2660080</v>
      </c>
      <c r="Y298" s="330">
        <f t="shared" si="107"/>
        <v>805760</v>
      </c>
      <c r="Z298" s="330">
        <f t="shared" si="107"/>
        <v>2417600</v>
      </c>
      <c r="AA298" s="330">
        <f t="shared" si="108"/>
        <v>3223360</v>
      </c>
      <c r="AB298" s="330">
        <f t="shared" si="109"/>
        <v>3318400</v>
      </c>
      <c r="AC298" s="330">
        <f t="shared" si="109"/>
        <v>3501120</v>
      </c>
      <c r="AD298" s="289">
        <f t="shared" si="109"/>
        <v>3675840</v>
      </c>
    </row>
    <row r="299" spans="1:30" x14ac:dyDescent="0.25">
      <c r="A299" s="25">
        <v>2633</v>
      </c>
      <c r="B299" s="329" t="s">
        <v>96</v>
      </c>
      <c r="C299" s="102">
        <v>125</v>
      </c>
      <c r="D299" s="102">
        <v>125</v>
      </c>
      <c r="E299" s="103">
        <v>390</v>
      </c>
      <c r="F299" s="103">
        <v>390</v>
      </c>
      <c r="G299" s="103">
        <v>390</v>
      </c>
      <c r="H299" s="103">
        <v>390</v>
      </c>
      <c r="I299" s="103">
        <v>390</v>
      </c>
      <c r="J299" s="103">
        <v>390</v>
      </c>
      <c r="K299" s="331"/>
      <c r="L299" s="75">
        <v>7929</v>
      </c>
      <c r="M299" s="75">
        <v>3965</v>
      </c>
      <c r="N299" s="75">
        <v>11894</v>
      </c>
      <c r="O299" s="77">
        <v>3078</v>
      </c>
      <c r="P299" s="77">
        <v>9233</v>
      </c>
      <c r="Q299" s="76">
        <v>12311</v>
      </c>
      <c r="R299" s="76">
        <v>12675</v>
      </c>
      <c r="S299" s="75">
        <v>13372</v>
      </c>
      <c r="T299" s="75">
        <v>14040</v>
      </c>
      <c r="U299" s="331"/>
      <c r="V299" s="330">
        <f t="shared" si="105"/>
        <v>991125</v>
      </c>
      <c r="W299" s="330">
        <f t="shared" si="105"/>
        <v>1546350</v>
      </c>
      <c r="X299" s="330">
        <f t="shared" si="106"/>
        <v>2537475</v>
      </c>
      <c r="Y299" s="330">
        <f t="shared" si="107"/>
        <v>1200420</v>
      </c>
      <c r="Z299" s="330">
        <f t="shared" si="107"/>
        <v>3600870</v>
      </c>
      <c r="AA299" s="330">
        <f t="shared" si="108"/>
        <v>4801290</v>
      </c>
      <c r="AB299" s="330">
        <f t="shared" si="109"/>
        <v>4943250</v>
      </c>
      <c r="AC299" s="330">
        <f t="shared" si="109"/>
        <v>5215080</v>
      </c>
      <c r="AD299" s="289">
        <f t="shared" si="109"/>
        <v>5475600</v>
      </c>
    </row>
    <row r="300" spans="1:30" x14ac:dyDescent="0.25">
      <c r="A300" s="25">
        <v>2643</v>
      </c>
      <c r="B300" s="329" t="s">
        <v>97</v>
      </c>
      <c r="C300" s="102">
        <v>0</v>
      </c>
      <c r="D300" s="102">
        <v>0</v>
      </c>
      <c r="E300" s="103">
        <v>0</v>
      </c>
      <c r="F300" s="103">
        <v>0</v>
      </c>
      <c r="G300" s="103">
        <v>0</v>
      </c>
      <c r="H300" s="103">
        <v>0</v>
      </c>
      <c r="I300" s="103">
        <v>0</v>
      </c>
      <c r="J300" s="103">
        <v>0</v>
      </c>
      <c r="K300" s="331"/>
      <c r="L300" s="75">
        <v>69</v>
      </c>
      <c r="M300" s="75">
        <v>70</v>
      </c>
      <c r="N300" s="75">
        <v>139</v>
      </c>
      <c r="O300" s="77">
        <v>35</v>
      </c>
      <c r="P300" s="77">
        <v>104</v>
      </c>
      <c r="Q300" s="76">
        <v>139</v>
      </c>
      <c r="R300" s="76">
        <v>139</v>
      </c>
      <c r="S300" s="75">
        <v>139</v>
      </c>
      <c r="T300" s="75">
        <v>139</v>
      </c>
      <c r="U300" s="331"/>
      <c r="V300" s="330">
        <f t="shared" si="105"/>
        <v>0</v>
      </c>
      <c r="W300" s="330">
        <f t="shared" si="105"/>
        <v>0</v>
      </c>
      <c r="X300" s="330">
        <f t="shared" si="106"/>
        <v>0</v>
      </c>
      <c r="Y300" s="330">
        <f t="shared" si="107"/>
        <v>0</v>
      </c>
      <c r="Z300" s="330">
        <f t="shared" si="107"/>
        <v>0</v>
      </c>
      <c r="AA300" s="330">
        <f t="shared" si="108"/>
        <v>0</v>
      </c>
      <c r="AB300" s="330">
        <f t="shared" si="109"/>
        <v>0</v>
      </c>
      <c r="AC300" s="330">
        <f t="shared" si="109"/>
        <v>0</v>
      </c>
      <c r="AD300" s="289">
        <f t="shared" si="109"/>
        <v>0</v>
      </c>
    </row>
    <row r="301" spans="1:30" x14ac:dyDescent="0.25">
      <c r="A301" s="25">
        <v>2614</v>
      </c>
      <c r="B301" s="329" t="s">
        <v>36</v>
      </c>
      <c r="C301" s="104">
        <v>125</v>
      </c>
      <c r="D301" s="102">
        <v>125</v>
      </c>
      <c r="E301" s="45">
        <v>230</v>
      </c>
      <c r="F301" s="103">
        <v>230</v>
      </c>
      <c r="G301" s="103">
        <v>230</v>
      </c>
      <c r="H301" s="103">
        <v>230</v>
      </c>
      <c r="I301" s="103">
        <v>230</v>
      </c>
      <c r="J301" s="103">
        <v>230</v>
      </c>
      <c r="K301" s="331"/>
      <c r="L301" s="75">
        <v>4321</v>
      </c>
      <c r="M301" s="75">
        <v>2161</v>
      </c>
      <c r="N301" s="75">
        <v>6482</v>
      </c>
      <c r="O301" s="77">
        <v>1677</v>
      </c>
      <c r="P301" s="77">
        <v>5032</v>
      </c>
      <c r="Q301" s="76">
        <v>6709</v>
      </c>
      <c r="R301" s="76">
        <v>6907</v>
      </c>
      <c r="S301" s="75">
        <v>7287</v>
      </c>
      <c r="T301" s="75">
        <v>7651</v>
      </c>
      <c r="U301" s="331"/>
      <c r="V301" s="330">
        <f t="shared" si="105"/>
        <v>540125</v>
      </c>
      <c r="W301" s="330">
        <f t="shared" si="105"/>
        <v>497030</v>
      </c>
      <c r="X301" s="330">
        <f t="shared" si="106"/>
        <v>1037155</v>
      </c>
      <c r="Y301" s="330">
        <f t="shared" si="107"/>
        <v>385710</v>
      </c>
      <c r="Z301" s="330">
        <f t="shared" si="107"/>
        <v>1157360</v>
      </c>
      <c r="AA301" s="330">
        <f t="shared" si="108"/>
        <v>1543070</v>
      </c>
      <c r="AB301" s="330">
        <f t="shared" si="109"/>
        <v>1588610</v>
      </c>
      <c r="AC301" s="330">
        <f t="shared" si="109"/>
        <v>1676010</v>
      </c>
      <c r="AD301" s="289">
        <f t="shared" si="109"/>
        <v>1759730</v>
      </c>
    </row>
    <row r="302" spans="1:30" x14ac:dyDescent="0.25">
      <c r="A302" s="25">
        <v>2615</v>
      </c>
      <c r="B302" s="329" t="s">
        <v>37</v>
      </c>
      <c r="C302" s="104">
        <v>30</v>
      </c>
      <c r="D302" s="102">
        <v>31</v>
      </c>
      <c r="E302" s="45">
        <v>50</v>
      </c>
      <c r="F302" s="103">
        <v>50</v>
      </c>
      <c r="G302" s="103">
        <v>50</v>
      </c>
      <c r="H302" s="103">
        <v>50</v>
      </c>
      <c r="I302" s="103">
        <v>50</v>
      </c>
      <c r="J302" s="103">
        <v>50</v>
      </c>
      <c r="K302" s="331"/>
      <c r="L302" s="75">
        <v>36425</v>
      </c>
      <c r="M302" s="75">
        <v>18213</v>
      </c>
      <c r="N302" s="75">
        <v>54638</v>
      </c>
      <c r="O302" s="77">
        <v>14138</v>
      </c>
      <c r="P302" s="77">
        <v>42413</v>
      </c>
      <c r="Q302" s="76">
        <v>56551</v>
      </c>
      <c r="R302" s="76">
        <v>58222</v>
      </c>
      <c r="S302" s="75">
        <v>61424</v>
      </c>
      <c r="T302" s="75">
        <v>64496</v>
      </c>
      <c r="U302" s="331"/>
      <c r="V302" s="330">
        <f t="shared" si="105"/>
        <v>1129175</v>
      </c>
      <c r="W302" s="330">
        <f t="shared" si="105"/>
        <v>910650</v>
      </c>
      <c r="X302" s="330">
        <f t="shared" si="106"/>
        <v>2039825</v>
      </c>
      <c r="Y302" s="330">
        <f t="shared" si="107"/>
        <v>706900</v>
      </c>
      <c r="Z302" s="330">
        <f t="shared" si="107"/>
        <v>2120650</v>
      </c>
      <c r="AA302" s="330">
        <f t="shared" si="108"/>
        <v>2827550</v>
      </c>
      <c r="AB302" s="330">
        <f t="shared" si="109"/>
        <v>2911100</v>
      </c>
      <c r="AC302" s="330">
        <f t="shared" si="109"/>
        <v>3071200</v>
      </c>
      <c r="AD302" s="289">
        <f t="shared" si="109"/>
        <v>3224800</v>
      </c>
    </row>
    <row r="303" spans="1:30" x14ac:dyDescent="0.25">
      <c r="A303" s="25">
        <v>2616</v>
      </c>
      <c r="B303" s="329" t="s">
        <v>38</v>
      </c>
      <c r="C303" s="104">
        <v>225</v>
      </c>
      <c r="D303" s="102">
        <v>230</v>
      </c>
      <c r="E303" s="45">
        <v>430</v>
      </c>
      <c r="F303" s="103">
        <v>430</v>
      </c>
      <c r="G303" s="103">
        <v>430</v>
      </c>
      <c r="H303" s="103">
        <v>430</v>
      </c>
      <c r="I303" s="103">
        <v>430</v>
      </c>
      <c r="J303" s="103">
        <v>430</v>
      </c>
      <c r="K303" s="331"/>
      <c r="L303" s="75">
        <v>570</v>
      </c>
      <c r="M303" s="75">
        <v>285</v>
      </c>
      <c r="N303" s="75">
        <v>855</v>
      </c>
      <c r="O303" s="77">
        <v>221</v>
      </c>
      <c r="P303" s="77">
        <v>664</v>
      </c>
      <c r="Q303" s="76">
        <v>885</v>
      </c>
      <c r="R303" s="76">
        <v>911</v>
      </c>
      <c r="S303" s="75">
        <v>962</v>
      </c>
      <c r="T303" s="75">
        <v>1009</v>
      </c>
      <c r="U303" s="331"/>
      <c r="V303" s="330">
        <f t="shared" si="105"/>
        <v>131100</v>
      </c>
      <c r="W303" s="330">
        <f t="shared" si="105"/>
        <v>122550</v>
      </c>
      <c r="X303" s="330">
        <f t="shared" si="106"/>
        <v>253650</v>
      </c>
      <c r="Y303" s="330">
        <f t="shared" si="107"/>
        <v>95030</v>
      </c>
      <c r="Z303" s="330">
        <f t="shared" si="107"/>
        <v>285520</v>
      </c>
      <c r="AA303" s="330">
        <f t="shared" si="108"/>
        <v>380550</v>
      </c>
      <c r="AB303" s="330">
        <f t="shared" si="109"/>
        <v>391730</v>
      </c>
      <c r="AC303" s="330">
        <f t="shared" si="109"/>
        <v>413660</v>
      </c>
      <c r="AD303" s="289">
        <f t="shared" si="109"/>
        <v>433870</v>
      </c>
    </row>
    <row r="304" spans="1:30" x14ac:dyDescent="0.25">
      <c r="A304" s="25">
        <v>2617</v>
      </c>
      <c r="B304" s="329" t="s">
        <v>98</v>
      </c>
      <c r="C304" s="104">
        <v>65</v>
      </c>
      <c r="D304" s="102">
        <v>65</v>
      </c>
      <c r="E304" s="103">
        <v>70</v>
      </c>
      <c r="F304" s="103">
        <v>70</v>
      </c>
      <c r="G304" s="103">
        <v>70</v>
      </c>
      <c r="H304" s="103">
        <v>70</v>
      </c>
      <c r="I304" s="103">
        <v>70</v>
      </c>
      <c r="J304" s="103">
        <v>70</v>
      </c>
      <c r="K304" s="331"/>
      <c r="L304" s="75">
        <v>3329</v>
      </c>
      <c r="M304" s="75">
        <v>1665</v>
      </c>
      <c r="N304" s="75">
        <v>4994</v>
      </c>
      <c r="O304" s="77">
        <v>1292</v>
      </c>
      <c r="P304" s="77">
        <v>3877</v>
      </c>
      <c r="Q304" s="76">
        <v>5169</v>
      </c>
      <c r="R304" s="76">
        <v>5322</v>
      </c>
      <c r="S304" s="75">
        <v>5615</v>
      </c>
      <c r="T304" s="75">
        <v>5895</v>
      </c>
      <c r="U304" s="331"/>
      <c r="V304" s="330">
        <f t="shared" si="105"/>
        <v>216385</v>
      </c>
      <c r="W304" s="330">
        <f t="shared" si="105"/>
        <v>116550</v>
      </c>
      <c r="X304" s="330">
        <f t="shared" si="106"/>
        <v>332935</v>
      </c>
      <c r="Y304" s="330">
        <f t="shared" si="107"/>
        <v>90440</v>
      </c>
      <c r="Z304" s="330">
        <f t="shared" si="107"/>
        <v>271390</v>
      </c>
      <c r="AA304" s="330">
        <f t="shared" si="108"/>
        <v>361830</v>
      </c>
      <c r="AB304" s="330">
        <f t="shared" si="109"/>
        <v>372540</v>
      </c>
      <c r="AC304" s="330">
        <f t="shared" si="109"/>
        <v>393050</v>
      </c>
      <c r="AD304" s="289">
        <f t="shared" si="109"/>
        <v>412650</v>
      </c>
    </row>
    <row r="305" spans="1:30" x14ac:dyDescent="0.25">
      <c r="A305" s="25">
        <v>2618</v>
      </c>
      <c r="B305" s="329" t="s">
        <v>99</v>
      </c>
      <c r="C305" s="104"/>
      <c r="D305" s="102"/>
      <c r="E305" s="103">
        <v>70</v>
      </c>
      <c r="F305" s="103">
        <v>70</v>
      </c>
      <c r="G305" s="103">
        <v>70</v>
      </c>
      <c r="H305" s="103">
        <v>70</v>
      </c>
      <c r="I305" s="103">
        <v>70</v>
      </c>
      <c r="J305" s="103">
        <v>70</v>
      </c>
      <c r="K305" s="331"/>
      <c r="L305" s="75">
        <v>257</v>
      </c>
      <c r="M305" s="75">
        <v>128</v>
      </c>
      <c r="N305" s="75">
        <v>385</v>
      </c>
      <c r="O305" s="77">
        <v>101</v>
      </c>
      <c r="P305" s="77">
        <v>303</v>
      </c>
      <c r="Q305" s="76">
        <v>404</v>
      </c>
      <c r="R305" s="76">
        <v>424</v>
      </c>
      <c r="S305" s="75">
        <v>445</v>
      </c>
      <c r="T305" s="75">
        <v>468</v>
      </c>
      <c r="U305" s="331"/>
      <c r="V305" s="330">
        <f t="shared" si="105"/>
        <v>0</v>
      </c>
      <c r="W305" s="330">
        <f t="shared" si="105"/>
        <v>8960</v>
      </c>
      <c r="X305" s="330">
        <f t="shared" si="106"/>
        <v>8960</v>
      </c>
      <c r="Y305" s="330">
        <f t="shared" si="107"/>
        <v>7070</v>
      </c>
      <c r="Z305" s="330">
        <f t="shared" si="107"/>
        <v>21210</v>
      </c>
      <c r="AA305" s="330">
        <f t="shared" si="108"/>
        <v>28280</v>
      </c>
      <c r="AB305" s="330">
        <f t="shared" si="109"/>
        <v>29680</v>
      </c>
      <c r="AC305" s="330">
        <f t="shared" si="109"/>
        <v>31150</v>
      </c>
      <c r="AD305" s="289">
        <f t="shared" si="109"/>
        <v>32760</v>
      </c>
    </row>
    <row r="306" spans="1:30" x14ac:dyDescent="0.25">
      <c r="A306" s="25">
        <v>2681</v>
      </c>
      <c r="B306" s="329" t="s">
        <v>100</v>
      </c>
      <c r="C306" s="104">
        <v>155</v>
      </c>
      <c r="D306" s="102">
        <v>160</v>
      </c>
      <c r="E306" s="45">
        <v>200</v>
      </c>
      <c r="F306" s="103">
        <v>200</v>
      </c>
      <c r="G306" s="103">
        <v>200</v>
      </c>
      <c r="H306" s="103">
        <v>200</v>
      </c>
      <c r="I306" s="103">
        <v>200</v>
      </c>
      <c r="J306" s="103">
        <v>200</v>
      </c>
      <c r="K306" s="331"/>
      <c r="L306" s="75">
        <v>659</v>
      </c>
      <c r="M306" s="75">
        <v>329</v>
      </c>
      <c r="N306" s="75">
        <v>988</v>
      </c>
      <c r="O306" s="77">
        <v>256</v>
      </c>
      <c r="P306" s="77">
        <v>767</v>
      </c>
      <c r="Q306" s="76">
        <v>1023</v>
      </c>
      <c r="R306" s="76">
        <v>1053</v>
      </c>
      <c r="S306" s="75">
        <v>1111</v>
      </c>
      <c r="T306" s="75">
        <v>1167</v>
      </c>
      <c r="U306" s="331"/>
      <c r="V306" s="330">
        <f t="shared" si="105"/>
        <v>105440</v>
      </c>
      <c r="W306" s="330">
        <f t="shared" si="105"/>
        <v>65800</v>
      </c>
      <c r="X306" s="330">
        <f t="shared" si="106"/>
        <v>171240</v>
      </c>
      <c r="Y306" s="330">
        <f t="shared" si="107"/>
        <v>51200</v>
      </c>
      <c r="Z306" s="330">
        <f t="shared" si="107"/>
        <v>153400</v>
      </c>
      <c r="AA306" s="330">
        <f t="shared" si="108"/>
        <v>204600</v>
      </c>
      <c r="AB306" s="330">
        <f t="shared" si="109"/>
        <v>210600</v>
      </c>
      <c r="AC306" s="330">
        <f t="shared" si="109"/>
        <v>222200</v>
      </c>
      <c r="AD306" s="289">
        <f t="shared" si="109"/>
        <v>233400</v>
      </c>
    </row>
    <row r="307" spans="1:30" x14ac:dyDescent="0.25">
      <c r="A307" s="27" t="s">
        <v>101</v>
      </c>
      <c r="B307" s="332"/>
      <c r="C307" s="104"/>
      <c r="D307" s="104"/>
      <c r="E307" s="45"/>
      <c r="F307" s="45"/>
      <c r="G307" s="45"/>
      <c r="H307" s="45"/>
      <c r="I307" s="45"/>
      <c r="J307" s="45"/>
      <c r="K307" s="331"/>
      <c r="L307" s="75"/>
      <c r="M307" s="75"/>
      <c r="N307" s="75"/>
      <c r="O307" s="77"/>
      <c r="P307" s="77"/>
      <c r="Q307" s="76"/>
      <c r="R307" s="76"/>
      <c r="S307" s="76"/>
      <c r="T307" s="76"/>
      <c r="U307" s="331"/>
      <c r="V307" s="330">
        <f t="shared" ref="V307:AD307" si="110">SUM(V294:V306)</f>
        <v>6408510</v>
      </c>
      <c r="W307" s="330">
        <f t="shared" si="110"/>
        <v>5170230</v>
      </c>
      <c r="X307" s="330">
        <f t="shared" si="110"/>
        <v>11578740</v>
      </c>
      <c r="Y307" s="330">
        <f t="shared" si="110"/>
        <v>4013300</v>
      </c>
      <c r="Z307" s="330">
        <f t="shared" si="110"/>
        <v>12040440</v>
      </c>
      <c r="AA307" s="330">
        <f t="shared" si="110"/>
        <v>16053740</v>
      </c>
      <c r="AB307" s="330">
        <f t="shared" si="110"/>
        <v>16528320</v>
      </c>
      <c r="AC307" s="330">
        <f t="shared" si="110"/>
        <v>17437870</v>
      </c>
      <c r="AD307" s="289">
        <f t="shared" si="110"/>
        <v>18308950</v>
      </c>
    </row>
    <row r="308" spans="1:30" x14ac:dyDescent="0.25">
      <c r="A308" s="27"/>
      <c r="B308" s="332"/>
      <c r="C308" s="104"/>
      <c r="D308" s="104"/>
      <c r="E308" s="45"/>
      <c r="F308" s="45"/>
      <c r="G308" s="45"/>
      <c r="H308" s="45"/>
      <c r="I308" s="45"/>
      <c r="J308" s="45"/>
      <c r="K308" s="331"/>
      <c r="L308" s="75"/>
      <c r="M308" s="75"/>
      <c r="N308" s="75"/>
      <c r="O308" s="77"/>
      <c r="P308" s="77"/>
      <c r="Q308" s="75"/>
      <c r="R308" s="76"/>
      <c r="S308" s="76"/>
      <c r="T308" s="76"/>
      <c r="U308" s="331"/>
      <c r="V308" s="288"/>
      <c r="W308" s="288"/>
      <c r="X308" s="288"/>
      <c r="Y308" s="288"/>
      <c r="Z308" s="288"/>
      <c r="AA308" s="288"/>
      <c r="AB308" s="288"/>
      <c r="AC308" s="330"/>
      <c r="AD308" s="289"/>
    </row>
    <row r="309" spans="1:30" x14ac:dyDescent="0.25">
      <c r="A309" s="35" t="s">
        <v>5</v>
      </c>
      <c r="B309" s="332"/>
      <c r="C309" s="102"/>
      <c r="D309" s="102"/>
      <c r="E309" s="103"/>
      <c r="F309" s="103"/>
      <c r="G309" s="103"/>
      <c r="H309" s="103"/>
      <c r="I309" s="103"/>
      <c r="J309" s="103"/>
      <c r="K309" s="331"/>
      <c r="L309" s="75"/>
      <c r="M309" s="75"/>
      <c r="N309" s="75"/>
      <c r="O309" s="77"/>
      <c r="P309" s="77"/>
      <c r="Q309" s="76"/>
      <c r="R309" s="76"/>
      <c r="S309" s="76"/>
      <c r="T309" s="76"/>
      <c r="U309" s="331"/>
      <c r="V309" s="288"/>
      <c r="W309" s="288"/>
      <c r="X309" s="288"/>
      <c r="Y309" s="288"/>
      <c r="Z309" s="288"/>
      <c r="AA309" s="288"/>
      <c r="AB309" s="288"/>
      <c r="AC309" s="330"/>
      <c r="AD309" s="289"/>
    </row>
    <row r="310" spans="1:30" x14ac:dyDescent="0.25">
      <c r="A310" s="25">
        <v>3631</v>
      </c>
      <c r="B310" s="329" t="s">
        <v>91</v>
      </c>
      <c r="C310" s="102"/>
      <c r="D310" s="102"/>
      <c r="E310" s="103">
        <v>100</v>
      </c>
      <c r="F310" s="103">
        <v>100</v>
      </c>
      <c r="G310" s="103">
        <v>100</v>
      </c>
      <c r="H310" s="103">
        <v>100</v>
      </c>
      <c r="I310" s="103">
        <v>100</v>
      </c>
      <c r="J310" s="103">
        <v>100</v>
      </c>
      <c r="K310" s="331"/>
      <c r="L310" s="75"/>
      <c r="M310" s="75">
        <v>5398</v>
      </c>
      <c r="N310" s="75">
        <v>5398</v>
      </c>
      <c r="O310" s="77">
        <v>1397</v>
      </c>
      <c r="P310" s="77">
        <v>4190</v>
      </c>
      <c r="Q310" s="76">
        <v>5587</v>
      </c>
      <c r="R310" s="76">
        <v>5752</v>
      </c>
      <c r="S310" s="75">
        <v>6068</v>
      </c>
      <c r="T310" s="75">
        <v>6372</v>
      </c>
      <c r="U310" s="331"/>
      <c r="V310" s="330">
        <f t="shared" ref="V310:W322" si="111">D310*L310</f>
        <v>0</v>
      </c>
      <c r="W310" s="330">
        <f t="shared" si="111"/>
        <v>539800</v>
      </c>
      <c r="X310" s="330">
        <f t="shared" ref="X310:X322" si="112">SUM(V310:W310)</f>
        <v>539800</v>
      </c>
      <c r="Y310" s="330">
        <f t="shared" ref="Y310:Z322" si="113">F310*O310</f>
        <v>139700</v>
      </c>
      <c r="Z310" s="330">
        <f t="shared" si="113"/>
        <v>419000</v>
      </c>
      <c r="AA310" s="330">
        <f t="shared" ref="AA310:AA322" si="114">SUM(Y310:Z310)</f>
        <v>558700</v>
      </c>
      <c r="AB310" s="330">
        <f t="shared" ref="AB310:AD322" si="115">H310*R310</f>
        <v>575200</v>
      </c>
      <c r="AC310" s="330">
        <f t="shared" si="115"/>
        <v>606800</v>
      </c>
      <c r="AD310" s="289">
        <f t="shared" si="115"/>
        <v>637200</v>
      </c>
    </row>
    <row r="311" spans="1:30" x14ac:dyDescent="0.25">
      <c r="A311" s="25">
        <v>3632</v>
      </c>
      <c r="B311" s="329" t="s">
        <v>92</v>
      </c>
      <c r="C311" s="102"/>
      <c r="D311" s="102"/>
      <c r="E311" s="103">
        <v>165</v>
      </c>
      <c r="F311" s="103">
        <v>165</v>
      </c>
      <c r="G311" s="103">
        <v>165</v>
      </c>
      <c r="H311" s="103">
        <v>165</v>
      </c>
      <c r="I311" s="103">
        <v>165</v>
      </c>
      <c r="J311" s="103">
        <v>165</v>
      </c>
      <c r="K311" s="331"/>
      <c r="L311" s="75"/>
      <c r="M311" s="75">
        <v>58</v>
      </c>
      <c r="N311" s="75">
        <v>58</v>
      </c>
      <c r="O311" s="77">
        <v>15</v>
      </c>
      <c r="P311" s="77">
        <v>45</v>
      </c>
      <c r="Q311" s="76">
        <v>60</v>
      </c>
      <c r="R311" s="76">
        <v>62</v>
      </c>
      <c r="S311" s="75">
        <v>65</v>
      </c>
      <c r="T311" s="75">
        <v>68</v>
      </c>
      <c r="U311" s="331"/>
      <c r="V311" s="330">
        <f t="shared" si="111"/>
        <v>0</v>
      </c>
      <c r="W311" s="330">
        <f t="shared" si="111"/>
        <v>9570</v>
      </c>
      <c r="X311" s="330">
        <f t="shared" si="112"/>
        <v>9570</v>
      </c>
      <c r="Y311" s="330">
        <f t="shared" si="113"/>
        <v>2475</v>
      </c>
      <c r="Z311" s="330">
        <f t="shared" si="113"/>
        <v>7425</v>
      </c>
      <c r="AA311" s="330">
        <f t="shared" si="114"/>
        <v>9900</v>
      </c>
      <c r="AB311" s="330">
        <f t="shared" si="115"/>
        <v>10230</v>
      </c>
      <c r="AC311" s="330">
        <f t="shared" si="115"/>
        <v>10725</v>
      </c>
      <c r="AD311" s="289">
        <f t="shared" si="115"/>
        <v>11220</v>
      </c>
    </row>
    <row r="312" spans="1:30" x14ac:dyDescent="0.25">
      <c r="A312" s="25">
        <v>3640</v>
      </c>
      <c r="B312" s="329" t="s">
        <v>93</v>
      </c>
      <c r="C312" s="102"/>
      <c r="D312" s="102"/>
      <c r="E312" s="103">
        <v>0</v>
      </c>
      <c r="F312" s="103">
        <v>0</v>
      </c>
      <c r="G312" s="103">
        <v>0</v>
      </c>
      <c r="H312" s="103">
        <v>0</v>
      </c>
      <c r="I312" s="103">
        <v>0</v>
      </c>
      <c r="J312" s="103">
        <v>0</v>
      </c>
      <c r="K312" s="331"/>
      <c r="L312" s="75"/>
      <c r="M312" s="75">
        <v>63</v>
      </c>
      <c r="N312" s="75">
        <v>63</v>
      </c>
      <c r="O312" s="77">
        <v>16</v>
      </c>
      <c r="P312" s="77">
        <v>47</v>
      </c>
      <c r="Q312" s="76">
        <v>63</v>
      </c>
      <c r="R312" s="76">
        <v>63</v>
      </c>
      <c r="S312" s="75">
        <v>63</v>
      </c>
      <c r="T312" s="75">
        <v>63</v>
      </c>
      <c r="U312" s="331"/>
      <c r="V312" s="330">
        <f t="shared" si="111"/>
        <v>0</v>
      </c>
      <c r="W312" s="330">
        <f t="shared" si="111"/>
        <v>0</v>
      </c>
      <c r="X312" s="330">
        <f t="shared" si="112"/>
        <v>0</v>
      </c>
      <c r="Y312" s="330">
        <f t="shared" si="113"/>
        <v>0</v>
      </c>
      <c r="Z312" s="330">
        <f t="shared" si="113"/>
        <v>0</v>
      </c>
      <c r="AA312" s="330">
        <f t="shared" si="114"/>
        <v>0</v>
      </c>
      <c r="AB312" s="330">
        <f t="shared" si="115"/>
        <v>0</v>
      </c>
      <c r="AC312" s="330">
        <f t="shared" si="115"/>
        <v>0</v>
      </c>
      <c r="AD312" s="289">
        <f t="shared" si="115"/>
        <v>0</v>
      </c>
    </row>
    <row r="313" spans="1:30" x14ac:dyDescent="0.25">
      <c r="A313" s="25">
        <v>3641</v>
      </c>
      <c r="B313" s="329" t="s">
        <v>94</v>
      </c>
      <c r="C313" s="102"/>
      <c r="D313" s="102"/>
      <c r="E313" s="103">
        <v>35</v>
      </c>
      <c r="F313" s="103">
        <v>35</v>
      </c>
      <c r="G313" s="103">
        <v>35</v>
      </c>
      <c r="H313" s="103">
        <v>35</v>
      </c>
      <c r="I313" s="103">
        <v>35</v>
      </c>
      <c r="J313" s="103">
        <v>35</v>
      </c>
      <c r="K313" s="331"/>
      <c r="L313" s="75"/>
      <c r="M313" s="75">
        <v>945</v>
      </c>
      <c r="N313" s="75">
        <v>945</v>
      </c>
      <c r="O313" s="77">
        <v>244</v>
      </c>
      <c r="P313" s="77">
        <v>734</v>
      </c>
      <c r="Q313" s="76">
        <v>978</v>
      </c>
      <c r="R313" s="76">
        <v>1007</v>
      </c>
      <c r="S313" s="75">
        <v>1062</v>
      </c>
      <c r="T313" s="75">
        <v>1115</v>
      </c>
      <c r="U313" s="331"/>
      <c r="V313" s="330">
        <f t="shared" si="111"/>
        <v>0</v>
      </c>
      <c r="W313" s="330">
        <f t="shared" si="111"/>
        <v>33075</v>
      </c>
      <c r="X313" s="330">
        <f t="shared" si="112"/>
        <v>33075</v>
      </c>
      <c r="Y313" s="330">
        <f t="shared" si="113"/>
        <v>8540</v>
      </c>
      <c r="Z313" s="330">
        <f t="shared" si="113"/>
        <v>25690</v>
      </c>
      <c r="AA313" s="330">
        <f t="shared" si="114"/>
        <v>34230</v>
      </c>
      <c r="AB313" s="330">
        <f t="shared" si="115"/>
        <v>35245</v>
      </c>
      <c r="AC313" s="330">
        <f t="shared" si="115"/>
        <v>37170</v>
      </c>
      <c r="AD313" s="289">
        <f t="shared" si="115"/>
        <v>39025</v>
      </c>
    </row>
    <row r="314" spans="1:30" x14ac:dyDescent="0.25">
      <c r="A314" s="25">
        <v>3642</v>
      </c>
      <c r="B314" s="329" t="s">
        <v>95</v>
      </c>
      <c r="C314" s="102"/>
      <c r="D314" s="102"/>
      <c r="E314" s="103">
        <v>160</v>
      </c>
      <c r="F314" s="103">
        <v>160</v>
      </c>
      <c r="G314" s="103">
        <v>160</v>
      </c>
      <c r="H314" s="103">
        <v>160</v>
      </c>
      <c r="I314" s="103">
        <v>160</v>
      </c>
      <c r="J314" s="103">
        <v>160</v>
      </c>
      <c r="K314" s="331"/>
      <c r="L314" s="75"/>
      <c r="M314" s="75">
        <v>4372</v>
      </c>
      <c r="N314" s="75">
        <v>4372</v>
      </c>
      <c r="O314" s="77">
        <v>1131</v>
      </c>
      <c r="P314" s="77">
        <v>3394</v>
      </c>
      <c r="Q314" s="76">
        <v>4525</v>
      </c>
      <c r="R314" s="76">
        <v>4659</v>
      </c>
      <c r="S314" s="75">
        <v>4915</v>
      </c>
      <c r="T314" s="75">
        <v>5161</v>
      </c>
      <c r="U314" s="331"/>
      <c r="V314" s="330">
        <f t="shared" si="111"/>
        <v>0</v>
      </c>
      <c r="W314" s="330">
        <f t="shared" si="111"/>
        <v>699520</v>
      </c>
      <c r="X314" s="330">
        <f t="shared" si="112"/>
        <v>699520</v>
      </c>
      <c r="Y314" s="330">
        <f t="shared" si="113"/>
        <v>180960</v>
      </c>
      <c r="Z314" s="330">
        <f t="shared" si="113"/>
        <v>543040</v>
      </c>
      <c r="AA314" s="330">
        <f t="shared" si="114"/>
        <v>724000</v>
      </c>
      <c r="AB314" s="330">
        <f t="shared" si="115"/>
        <v>745440</v>
      </c>
      <c r="AC314" s="330">
        <f t="shared" si="115"/>
        <v>786400</v>
      </c>
      <c r="AD314" s="289">
        <f t="shared" si="115"/>
        <v>825760</v>
      </c>
    </row>
    <row r="315" spans="1:30" x14ac:dyDescent="0.25">
      <c r="A315" s="25">
        <v>3633</v>
      </c>
      <c r="B315" s="329" t="s">
        <v>96</v>
      </c>
      <c r="C315" s="102"/>
      <c r="D315" s="102"/>
      <c r="E315" s="103">
        <v>195</v>
      </c>
      <c r="F315" s="103">
        <v>195</v>
      </c>
      <c r="G315" s="103">
        <v>195</v>
      </c>
      <c r="H315" s="103">
        <v>195</v>
      </c>
      <c r="I315" s="103">
        <v>195</v>
      </c>
      <c r="J315" s="103">
        <v>195</v>
      </c>
      <c r="K315" s="331"/>
      <c r="L315" s="75"/>
      <c r="M315" s="75">
        <v>5344</v>
      </c>
      <c r="N315" s="75">
        <v>5344</v>
      </c>
      <c r="O315" s="77">
        <v>1383</v>
      </c>
      <c r="P315" s="77">
        <v>4148</v>
      </c>
      <c r="Q315" s="76">
        <v>5531</v>
      </c>
      <c r="R315" s="76">
        <v>5694</v>
      </c>
      <c r="S315" s="75">
        <v>6007</v>
      </c>
      <c r="T315" s="75">
        <v>6308</v>
      </c>
      <c r="U315" s="331"/>
      <c r="V315" s="330">
        <f t="shared" si="111"/>
        <v>0</v>
      </c>
      <c r="W315" s="330">
        <f t="shared" si="111"/>
        <v>1042080</v>
      </c>
      <c r="X315" s="330">
        <f t="shared" si="112"/>
        <v>1042080</v>
      </c>
      <c r="Y315" s="330">
        <f t="shared" si="113"/>
        <v>269685</v>
      </c>
      <c r="Z315" s="330">
        <f t="shared" si="113"/>
        <v>808860</v>
      </c>
      <c r="AA315" s="330">
        <f t="shared" si="114"/>
        <v>1078545</v>
      </c>
      <c r="AB315" s="330">
        <f t="shared" si="115"/>
        <v>1110330</v>
      </c>
      <c r="AC315" s="330">
        <f t="shared" si="115"/>
        <v>1171365</v>
      </c>
      <c r="AD315" s="289">
        <f t="shared" si="115"/>
        <v>1230060</v>
      </c>
    </row>
    <row r="316" spans="1:30" x14ac:dyDescent="0.25">
      <c r="A316" s="25">
        <v>3643</v>
      </c>
      <c r="B316" s="329" t="s">
        <v>97</v>
      </c>
      <c r="C316" s="102"/>
      <c r="D316" s="102"/>
      <c r="E316" s="103">
        <v>0</v>
      </c>
      <c r="F316" s="103">
        <v>0</v>
      </c>
      <c r="G316" s="103">
        <v>0</v>
      </c>
      <c r="H316" s="103">
        <v>0</v>
      </c>
      <c r="I316" s="103">
        <v>0</v>
      </c>
      <c r="J316" s="103">
        <v>0</v>
      </c>
      <c r="K316" s="331"/>
      <c r="L316" s="75"/>
      <c r="M316" s="75">
        <v>63</v>
      </c>
      <c r="N316" s="75">
        <v>63</v>
      </c>
      <c r="O316" s="77">
        <v>16</v>
      </c>
      <c r="P316" s="77">
        <v>47</v>
      </c>
      <c r="Q316" s="76">
        <v>63</v>
      </c>
      <c r="R316" s="76">
        <v>63</v>
      </c>
      <c r="S316" s="75">
        <v>63</v>
      </c>
      <c r="T316" s="75">
        <v>63</v>
      </c>
      <c r="U316" s="331"/>
      <c r="V316" s="330">
        <f t="shared" si="111"/>
        <v>0</v>
      </c>
      <c r="W316" s="330">
        <f t="shared" si="111"/>
        <v>0</v>
      </c>
      <c r="X316" s="330">
        <f t="shared" si="112"/>
        <v>0</v>
      </c>
      <c r="Y316" s="330">
        <f t="shared" si="113"/>
        <v>0</v>
      </c>
      <c r="Z316" s="330">
        <f t="shared" si="113"/>
        <v>0</v>
      </c>
      <c r="AA316" s="330">
        <f t="shared" si="114"/>
        <v>0</v>
      </c>
      <c r="AB316" s="330">
        <f t="shared" si="115"/>
        <v>0</v>
      </c>
      <c r="AC316" s="330">
        <f t="shared" si="115"/>
        <v>0</v>
      </c>
      <c r="AD316" s="289">
        <f t="shared" si="115"/>
        <v>0</v>
      </c>
    </row>
    <row r="317" spans="1:30" x14ac:dyDescent="0.25">
      <c r="A317" s="25">
        <v>3614</v>
      </c>
      <c r="B317" s="329" t="s">
        <v>36</v>
      </c>
      <c r="C317" s="104"/>
      <c r="D317" s="104"/>
      <c r="E317" s="103">
        <v>115</v>
      </c>
      <c r="F317" s="103">
        <v>115</v>
      </c>
      <c r="G317" s="103">
        <v>115</v>
      </c>
      <c r="H317" s="103">
        <v>115</v>
      </c>
      <c r="I317" s="103">
        <v>115</v>
      </c>
      <c r="J317" s="103">
        <v>115</v>
      </c>
      <c r="K317" s="331"/>
      <c r="L317" s="75"/>
      <c r="M317" s="75">
        <v>2912</v>
      </c>
      <c r="N317" s="75">
        <v>2912</v>
      </c>
      <c r="O317" s="77">
        <v>754</v>
      </c>
      <c r="P317" s="77">
        <v>2260</v>
      </c>
      <c r="Q317" s="76">
        <v>3014</v>
      </c>
      <c r="R317" s="76">
        <v>3103</v>
      </c>
      <c r="S317" s="75">
        <v>3274</v>
      </c>
      <c r="T317" s="75">
        <v>3438</v>
      </c>
      <c r="U317" s="331"/>
      <c r="V317" s="330">
        <f t="shared" si="111"/>
        <v>0</v>
      </c>
      <c r="W317" s="330">
        <f t="shared" si="111"/>
        <v>334880</v>
      </c>
      <c r="X317" s="330">
        <f t="shared" si="112"/>
        <v>334880</v>
      </c>
      <c r="Y317" s="330">
        <f t="shared" si="113"/>
        <v>86710</v>
      </c>
      <c r="Z317" s="330">
        <f t="shared" si="113"/>
        <v>259900</v>
      </c>
      <c r="AA317" s="330">
        <f t="shared" si="114"/>
        <v>346610</v>
      </c>
      <c r="AB317" s="330">
        <f t="shared" si="115"/>
        <v>356845</v>
      </c>
      <c r="AC317" s="330">
        <f t="shared" si="115"/>
        <v>376510</v>
      </c>
      <c r="AD317" s="289">
        <f t="shared" si="115"/>
        <v>395370</v>
      </c>
    </row>
    <row r="318" spans="1:30" x14ac:dyDescent="0.25">
      <c r="A318" s="25">
        <v>3615</v>
      </c>
      <c r="B318" s="329" t="s">
        <v>37</v>
      </c>
      <c r="C318" s="104"/>
      <c r="D318" s="104"/>
      <c r="E318" s="103">
        <v>25</v>
      </c>
      <c r="F318" s="103">
        <v>25</v>
      </c>
      <c r="G318" s="103">
        <v>25</v>
      </c>
      <c r="H318" s="103">
        <v>25</v>
      </c>
      <c r="I318" s="103">
        <v>25</v>
      </c>
      <c r="J318" s="103">
        <v>25</v>
      </c>
      <c r="K318" s="331"/>
      <c r="L318" s="75"/>
      <c r="M318" s="75">
        <v>24547</v>
      </c>
      <c r="N318" s="75">
        <v>24547</v>
      </c>
      <c r="O318" s="77">
        <v>6352</v>
      </c>
      <c r="P318" s="77">
        <v>19055</v>
      </c>
      <c r="Q318" s="76">
        <v>25407</v>
      </c>
      <c r="R318" s="76">
        <v>26158</v>
      </c>
      <c r="S318" s="75">
        <v>27597</v>
      </c>
      <c r="T318" s="75">
        <v>28976</v>
      </c>
      <c r="U318" s="331"/>
      <c r="V318" s="330">
        <f t="shared" si="111"/>
        <v>0</v>
      </c>
      <c r="W318" s="330">
        <f t="shared" si="111"/>
        <v>613675</v>
      </c>
      <c r="X318" s="330">
        <f t="shared" si="112"/>
        <v>613675</v>
      </c>
      <c r="Y318" s="330">
        <f t="shared" si="113"/>
        <v>158800</v>
      </c>
      <c r="Z318" s="330">
        <f t="shared" si="113"/>
        <v>476375</v>
      </c>
      <c r="AA318" s="330">
        <f t="shared" si="114"/>
        <v>635175</v>
      </c>
      <c r="AB318" s="330">
        <f t="shared" si="115"/>
        <v>653950</v>
      </c>
      <c r="AC318" s="330">
        <f t="shared" si="115"/>
        <v>689925</v>
      </c>
      <c r="AD318" s="289">
        <f t="shared" si="115"/>
        <v>724400</v>
      </c>
    </row>
    <row r="319" spans="1:30" x14ac:dyDescent="0.25">
      <c r="A319" s="25">
        <v>3616</v>
      </c>
      <c r="B319" s="329" t="s">
        <v>38</v>
      </c>
      <c r="C319" s="104"/>
      <c r="D319" s="104"/>
      <c r="E319" s="103">
        <v>215</v>
      </c>
      <c r="F319" s="103">
        <v>215</v>
      </c>
      <c r="G319" s="103">
        <v>215</v>
      </c>
      <c r="H319" s="103">
        <v>215</v>
      </c>
      <c r="I319" s="103">
        <v>215</v>
      </c>
      <c r="J319" s="103">
        <v>215</v>
      </c>
      <c r="K319" s="331"/>
      <c r="L319" s="75"/>
      <c r="M319" s="75">
        <v>384</v>
      </c>
      <c r="N319" s="75">
        <v>384</v>
      </c>
      <c r="O319" s="77">
        <v>100</v>
      </c>
      <c r="P319" s="77">
        <v>298</v>
      </c>
      <c r="Q319" s="76">
        <v>398</v>
      </c>
      <c r="R319" s="76">
        <v>410</v>
      </c>
      <c r="S319" s="75">
        <v>432</v>
      </c>
      <c r="T319" s="75">
        <v>454</v>
      </c>
      <c r="U319" s="331"/>
      <c r="V319" s="330">
        <f t="shared" si="111"/>
        <v>0</v>
      </c>
      <c r="W319" s="330">
        <f t="shared" si="111"/>
        <v>82560</v>
      </c>
      <c r="X319" s="330">
        <f t="shared" si="112"/>
        <v>82560</v>
      </c>
      <c r="Y319" s="330">
        <f t="shared" si="113"/>
        <v>21500</v>
      </c>
      <c r="Z319" s="330">
        <f t="shared" si="113"/>
        <v>64070</v>
      </c>
      <c r="AA319" s="330">
        <f t="shared" si="114"/>
        <v>85570</v>
      </c>
      <c r="AB319" s="330">
        <f t="shared" si="115"/>
        <v>88150</v>
      </c>
      <c r="AC319" s="330">
        <f t="shared" si="115"/>
        <v>92880</v>
      </c>
      <c r="AD319" s="289">
        <f t="shared" si="115"/>
        <v>97610</v>
      </c>
    </row>
    <row r="320" spans="1:30" x14ac:dyDescent="0.25">
      <c r="A320" s="25">
        <v>3617</v>
      </c>
      <c r="B320" s="329" t="s">
        <v>98</v>
      </c>
      <c r="C320" s="104"/>
      <c r="D320" s="104"/>
      <c r="E320" s="103">
        <v>35</v>
      </c>
      <c r="F320" s="103">
        <v>35</v>
      </c>
      <c r="G320" s="103">
        <v>35</v>
      </c>
      <c r="H320" s="103">
        <v>35</v>
      </c>
      <c r="I320" s="103">
        <v>35</v>
      </c>
      <c r="J320" s="103">
        <v>35</v>
      </c>
      <c r="K320" s="331"/>
      <c r="L320" s="75"/>
      <c r="M320" s="75">
        <v>2244</v>
      </c>
      <c r="N320" s="75">
        <v>2244</v>
      </c>
      <c r="O320" s="77">
        <v>581</v>
      </c>
      <c r="P320" s="77">
        <v>1742</v>
      </c>
      <c r="Q320" s="76">
        <v>2323</v>
      </c>
      <c r="R320" s="76">
        <v>2391</v>
      </c>
      <c r="S320" s="75">
        <v>2523</v>
      </c>
      <c r="T320" s="75">
        <v>2649</v>
      </c>
      <c r="U320" s="331"/>
      <c r="V320" s="330">
        <f t="shared" si="111"/>
        <v>0</v>
      </c>
      <c r="W320" s="330">
        <f t="shared" si="111"/>
        <v>78540</v>
      </c>
      <c r="X320" s="330">
        <f t="shared" si="112"/>
        <v>78540</v>
      </c>
      <c r="Y320" s="330">
        <f t="shared" si="113"/>
        <v>20335</v>
      </c>
      <c r="Z320" s="330">
        <f t="shared" si="113"/>
        <v>60970</v>
      </c>
      <c r="AA320" s="330">
        <f t="shared" si="114"/>
        <v>81305</v>
      </c>
      <c r="AB320" s="330">
        <f t="shared" si="115"/>
        <v>83685</v>
      </c>
      <c r="AC320" s="330">
        <f t="shared" si="115"/>
        <v>88305</v>
      </c>
      <c r="AD320" s="289">
        <f t="shared" si="115"/>
        <v>92715</v>
      </c>
    </row>
    <row r="321" spans="1:30" x14ac:dyDescent="0.25">
      <c r="A321" s="25">
        <v>3618</v>
      </c>
      <c r="B321" s="329" t="s">
        <v>99</v>
      </c>
      <c r="C321" s="104"/>
      <c r="D321" s="104"/>
      <c r="E321" s="103">
        <v>35</v>
      </c>
      <c r="F321" s="103">
        <v>35</v>
      </c>
      <c r="G321" s="103">
        <v>35</v>
      </c>
      <c r="H321" s="103">
        <v>35</v>
      </c>
      <c r="I321" s="103">
        <v>35</v>
      </c>
      <c r="J321" s="103">
        <v>35</v>
      </c>
      <c r="K321" s="331"/>
      <c r="L321" s="75"/>
      <c r="M321" s="75">
        <v>173</v>
      </c>
      <c r="N321" s="75">
        <v>173</v>
      </c>
      <c r="O321" s="77">
        <v>45</v>
      </c>
      <c r="P321" s="77">
        <v>136</v>
      </c>
      <c r="Q321" s="76">
        <v>181</v>
      </c>
      <c r="R321" s="76">
        <v>191</v>
      </c>
      <c r="S321" s="75">
        <v>200</v>
      </c>
      <c r="T321" s="75">
        <v>210</v>
      </c>
      <c r="U321" s="331"/>
      <c r="V321" s="330">
        <f t="shared" si="111"/>
        <v>0</v>
      </c>
      <c r="W321" s="330">
        <f t="shared" si="111"/>
        <v>6055</v>
      </c>
      <c r="X321" s="330">
        <f t="shared" si="112"/>
        <v>6055</v>
      </c>
      <c r="Y321" s="330">
        <f t="shared" si="113"/>
        <v>1575</v>
      </c>
      <c r="Z321" s="330">
        <f t="shared" si="113"/>
        <v>4760</v>
      </c>
      <c r="AA321" s="330">
        <f t="shared" si="114"/>
        <v>6335</v>
      </c>
      <c r="AB321" s="330">
        <f t="shared" si="115"/>
        <v>6685</v>
      </c>
      <c r="AC321" s="330">
        <f t="shared" si="115"/>
        <v>7000</v>
      </c>
      <c r="AD321" s="289">
        <f t="shared" si="115"/>
        <v>7350</v>
      </c>
    </row>
    <row r="322" spans="1:30" x14ac:dyDescent="0.25">
      <c r="A322" s="25">
        <v>3681</v>
      </c>
      <c r="B322" s="329" t="s">
        <v>100</v>
      </c>
      <c r="C322" s="104"/>
      <c r="D322" s="104"/>
      <c r="E322" s="103">
        <v>100</v>
      </c>
      <c r="F322" s="103">
        <v>100</v>
      </c>
      <c r="G322" s="103">
        <v>100</v>
      </c>
      <c r="H322" s="103">
        <v>100</v>
      </c>
      <c r="I322" s="103">
        <v>100</v>
      </c>
      <c r="J322" s="103">
        <v>100</v>
      </c>
      <c r="K322" s="331"/>
      <c r="L322" s="75"/>
      <c r="M322" s="75">
        <v>444</v>
      </c>
      <c r="N322" s="75">
        <v>444</v>
      </c>
      <c r="O322" s="77">
        <v>115</v>
      </c>
      <c r="P322" s="77">
        <v>345</v>
      </c>
      <c r="Q322" s="76">
        <v>460</v>
      </c>
      <c r="R322" s="76">
        <v>473</v>
      </c>
      <c r="S322" s="75">
        <v>499</v>
      </c>
      <c r="T322" s="75">
        <v>524</v>
      </c>
      <c r="U322" s="331"/>
      <c r="V322" s="330">
        <f t="shared" si="111"/>
        <v>0</v>
      </c>
      <c r="W322" s="330">
        <f t="shared" si="111"/>
        <v>44400</v>
      </c>
      <c r="X322" s="330">
        <f t="shared" si="112"/>
        <v>44400</v>
      </c>
      <c r="Y322" s="330">
        <f t="shared" si="113"/>
        <v>11500</v>
      </c>
      <c r="Z322" s="330">
        <f t="shared" si="113"/>
        <v>34500</v>
      </c>
      <c r="AA322" s="330">
        <f t="shared" si="114"/>
        <v>46000</v>
      </c>
      <c r="AB322" s="330">
        <f t="shared" si="115"/>
        <v>47300</v>
      </c>
      <c r="AC322" s="330">
        <f t="shared" si="115"/>
        <v>49900</v>
      </c>
      <c r="AD322" s="289">
        <f t="shared" si="115"/>
        <v>52400</v>
      </c>
    </row>
    <row r="323" spans="1:30" x14ac:dyDescent="0.25">
      <c r="A323" s="27" t="s">
        <v>5</v>
      </c>
      <c r="B323" s="332"/>
      <c r="C323" s="104"/>
      <c r="D323" s="104"/>
      <c r="E323" s="104"/>
      <c r="F323" s="104"/>
      <c r="G323" s="104"/>
      <c r="H323" s="104"/>
      <c r="I323" s="104"/>
      <c r="J323" s="104"/>
      <c r="K323" s="331"/>
      <c r="L323" s="75"/>
      <c r="M323" s="75"/>
      <c r="N323" s="75"/>
      <c r="O323" s="77"/>
      <c r="P323" s="77"/>
      <c r="Q323" s="76"/>
      <c r="R323" s="76"/>
      <c r="S323" s="76"/>
      <c r="T323" s="76"/>
      <c r="U323" s="331"/>
      <c r="V323" s="330">
        <f t="shared" ref="V323:AD323" si="116">SUM(V310:V322)</f>
        <v>0</v>
      </c>
      <c r="W323" s="330">
        <f t="shared" si="116"/>
        <v>3484155</v>
      </c>
      <c r="X323" s="330">
        <f t="shared" si="116"/>
        <v>3484155</v>
      </c>
      <c r="Y323" s="330">
        <f t="shared" si="116"/>
        <v>901780</v>
      </c>
      <c r="Z323" s="330">
        <f t="shared" si="116"/>
        <v>2704590</v>
      </c>
      <c r="AA323" s="330">
        <f t="shared" si="116"/>
        <v>3606370</v>
      </c>
      <c r="AB323" s="330">
        <f t="shared" si="116"/>
        <v>3713060</v>
      </c>
      <c r="AC323" s="330">
        <f t="shared" si="116"/>
        <v>3916980</v>
      </c>
      <c r="AD323" s="289">
        <f t="shared" si="116"/>
        <v>4113110</v>
      </c>
    </row>
    <row r="324" spans="1:30" x14ac:dyDescent="0.25">
      <c r="A324" s="27"/>
      <c r="B324" s="332"/>
      <c r="C324" s="104"/>
      <c r="D324" s="104"/>
      <c r="E324" s="104"/>
      <c r="F324" s="104"/>
      <c r="G324" s="104"/>
      <c r="H324" s="104"/>
      <c r="I324" s="104"/>
      <c r="J324" s="104"/>
      <c r="K324" s="331"/>
      <c r="L324" s="75"/>
      <c r="M324" s="75"/>
      <c r="N324" s="75"/>
      <c r="O324" s="77"/>
      <c r="P324" s="77"/>
      <c r="Q324" s="75"/>
      <c r="R324" s="89"/>
      <c r="S324" s="89"/>
      <c r="T324" s="89"/>
      <c r="U324" s="331"/>
      <c r="V324" s="288"/>
      <c r="W324" s="288"/>
      <c r="X324" s="288"/>
      <c r="Y324" s="288"/>
      <c r="Z324" s="288"/>
      <c r="AA324" s="288"/>
      <c r="AB324" s="288"/>
      <c r="AC324" s="330"/>
      <c r="AD324" s="289"/>
    </row>
    <row r="325" spans="1:30" x14ac:dyDescent="0.25">
      <c r="A325" s="27" t="s">
        <v>184</v>
      </c>
      <c r="B325" s="332"/>
      <c r="C325" s="104"/>
      <c r="D325" s="104"/>
      <c r="E325" s="104"/>
      <c r="F325" s="104"/>
      <c r="G325" s="104"/>
      <c r="H325" s="104"/>
      <c r="I325" s="104"/>
      <c r="J325" s="104"/>
      <c r="K325" s="331"/>
      <c r="L325" s="75"/>
      <c r="M325" s="75"/>
      <c r="N325" s="75"/>
      <c r="O325" s="77"/>
      <c r="P325" s="77"/>
      <c r="Q325" s="76"/>
      <c r="R325" s="76"/>
      <c r="S325" s="76"/>
      <c r="T325" s="76"/>
      <c r="U325" s="331"/>
      <c r="V325" s="288"/>
      <c r="W325" s="288"/>
      <c r="X325" s="288"/>
      <c r="Y325" s="288"/>
      <c r="Z325" s="288"/>
      <c r="AA325" s="288"/>
      <c r="AB325" s="288"/>
      <c r="AC325" s="330"/>
      <c r="AD325" s="289"/>
    </row>
    <row r="326" spans="1:30" x14ac:dyDescent="0.25">
      <c r="A326" s="25">
        <v>1601</v>
      </c>
      <c r="B326" s="19" t="s">
        <v>102</v>
      </c>
      <c r="C326" s="104">
        <v>240</v>
      </c>
      <c r="D326" s="104">
        <v>240</v>
      </c>
      <c r="E326" s="45">
        <v>240</v>
      </c>
      <c r="F326" s="45">
        <v>240</v>
      </c>
      <c r="G326" s="45">
        <v>240</v>
      </c>
      <c r="H326" s="45">
        <v>240</v>
      </c>
      <c r="I326" s="45">
        <v>240</v>
      </c>
      <c r="J326" s="45">
        <v>240</v>
      </c>
      <c r="K326" s="331"/>
      <c r="L326" s="75">
        <v>19378</v>
      </c>
      <c r="M326" s="75">
        <v>19378</v>
      </c>
      <c r="N326" s="75">
        <v>38756</v>
      </c>
      <c r="O326" s="77">
        <v>10077</v>
      </c>
      <c r="P326" s="77">
        <v>30230</v>
      </c>
      <c r="Q326" s="76">
        <v>40307</v>
      </c>
      <c r="R326" s="77">
        <v>41919</v>
      </c>
      <c r="S326" s="77">
        <v>43596</v>
      </c>
      <c r="T326" s="77">
        <v>45340</v>
      </c>
      <c r="U326" s="331"/>
      <c r="V326" s="330">
        <f t="shared" ref="V326:W331" si="117">D326*L326</f>
        <v>4650720</v>
      </c>
      <c r="W326" s="330">
        <f t="shared" si="117"/>
        <v>4650720</v>
      </c>
      <c r="X326" s="330">
        <f t="shared" ref="X326:X331" si="118">SUM(V326:W326)</f>
        <v>9301440</v>
      </c>
      <c r="Y326" s="330">
        <f t="shared" ref="Y326:Z331" si="119">F326*O326</f>
        <v>2418480</v>
      </c>
      <c r="Z326" s="330">
        <f t="shared" si="119"/>
        <v>7255200</v>
      </c>
      <c r="AA326" s="330">
        <f t="shared" ref="AA326:AA331" si="120">SUM(Y326:Z326)</f>
        <v>9673680</v>
      </c>
      <c r="AB326" s="330">
        <f t="shared" ref="AB326:AD331" si="121">H326*R326</f>
        <v>10060560</v>
      </c>
      <c r="AC326" s="330">
        <f t="shared" si="121"/>
        <v>10463040</v>
      </c>
      <c r="AD326" s="289">
        <f t="shared" si="121"/>
        <v>10881600</v>
      </c>
    </row>
    <row r="327" spans="1:30" x14ac:dyDescent="0.25">
      <c r="A327" s="25">
        <v>1602</v>
      </c>
      <c r="B327" s="329" t="s">
        <v>103</v>
      </c>
      <c r="C327" s="104">
        <v>2080</v>
      </c>
      <c r="D327" s="104">
        <v>2080</v>
      </c>
      <c r="E327" s="45">
        <v>2080</v>
      </c>
      <c r="F327" s="45">
        <v>2080</v>
      </c>
      <c r="G327" s="45">
        <v>2080</v>
      </c>
      <c r="H327" s="45">
        <v>2080</v>
      </c>
      <c r="I327" s="45">
        <v>2080</v>
      </c>
      <c r="J327" s="45">
        <v>2080</v>
      </c>
      <c r="K327" s="331"/>
      <c r="L327" s="75">
        <v>6650</v>
      </c>
      <c r="M327" s="75">
        <v>6650</v>
      </c>
      <c r="N327" s="75">
        <v>13300</v>
      </c>
      <c r="O327" s="77">
        <v>3458</v>
      </c>
      <c r="P327" s="77">
        <v>10374</v>
      </c>
      <c r="Q327" s="76">
        <v>13832</v>
      </c>
      <c r="R327" s="77">
        <v>14385</v>
      </c>
      <c r="S327" s="77">
        <v>14962</v>
      </c>
      <c r="T327" s="77">
        <v>15560</v>
      </c>
      <c r="U327" s="331"/>
      <c r="V327" s="330">
        <f t="shared" si="117"/>
        <v>13832000</v>
      </c>
      <c r="W327" s="330">
        <f t="shared" si="117"/>
        <v>13832000</v>
      </c>
      <c r="X327" s="330">
        <f t="shared" si="118"/>
        <v>27664000</v>
      </c>
      <c r="Y327" s="330">
        <f t="shared" si="119"/>
        <v>7192640</v>
      </c>
      <c r="Z327" s="330">
        <f t="shared" si="119"/>
        <v>21577920</v>
      </c>
      <c r="AA327" s="330">
        <f t="shared" si="120"/>
        <v>28770560</v>
      </c>
      <c r="AB327" s="330">
        <f t="shared" si="121"/>
        <v>29920800</v>
      </c>
      <c r="AC327" s="330">
        <f t="shared" si="121"/>
        <v>31120960</v>
      </c>
      <c r="AD327" s="289">
        <f t="shared" si="121"/>
        <v>32364800</v>
      </c>
    </row>
    <row r="328" spans="1:30" x14ac:dyDescent="0.25">
      <c r="A328" s="25">
        <v>1604</v>
      </c>
      <c r="B328" s="329" t="s">
        <v>104</v>
      </c>
      <c r="C328" s="104">
        <v>2080</v>
      </c>
      <c r="D328" s="104">
        <v>2080</v>
      </c>
      <c r="E328" s="45">
        <v>2080</v>
      </c>
      <c r="F328" s="45">
        <v>2080</v>
      </c>
      <c r="G328" s="45">
        <v>2080</v>
      </c>
      <c r="H328" s="45">
        <v>2080</v>
      </c>
      <c r="I328" s="45">
        <v>2080</v>
      </c>
      <c r="J328" s="45">
        <v>2080</v>
      </c>
      <c r="K328" s="331"/>
      <c r="L328" s="75">
        <v>194</v>
      </c>
      <c r="M328" s="75">
        <v>194</v>
      </c>
      <c r="N328" s="75">
        <v>388</v>
      </c>
      <c r="O328" s="77">
        <v>101</v>
      </c>
      <c r="P328" s="77">
        <v>302</v>
      </c>
      <c r="Q328" s="76">
        <v>403</v>
      </c>
      <c r="R328" s="77">
        <v>419</v>
      </c>
      <c r="S328" s="77">
        <v>436</v>
      </c>
      <c r="T328" s="77">
        <v>453</v>
      </c>
      <c r="U328" s="331"/>
      <c r="V328" s="330">
        <f t="shared" si="117"/>
        <v>403520</v>
      </c>
      <c r="W328" s="330">
        <f t="shared" si="117"/>
        <v>403520</v>
      </c>
      <c r="X328" s="330">
        <f t="shared" si="118"/>
        <v>807040</v>
      </c>
      <c r="Y328" s="330">
        <f t="shared" si="119"/>
        <v>210080</v>
      </c>
      <c r="Z328" s="330">
        <f t="shared" si="119"/>
        <v>628160</v>
      </c>
      <c r="AA328" s="330">
        <f t="shared" si="120"/>
        <v>838240</v>
      </c>
      <c r="AB328" s="330">
        <f t="shared" si="121"/>
        <v>871520</v>
      </c>
      <c r="AC328" s="330">
        <f t="shared" si="121"/>
        <v>906880</v>
      </c>
      <c r="AD328" s="289">
        <f t="shared" si="121"/>
        <v>942240</v>
      </c>
    </row>
    <row r="329" spans="1:30" x14ac:dyDescent="0.25">
      <c r="A329" s="25">
        <v>1605</v>
      </c>
      <c r="B329" s="329" t="s">
        <v>105</v>
      </c>
      <c r="C329" s="104">
        <v>600</v>
      </c>
      <c r="D329" s="104">
        <v>600</v>
      </c>
      <c r="E329" s="45">
        <v>600</v>
      </c>
      <c r="F329" s="45">
        <v>600</v>
      </c>
      <c r="G329" s="45">
        <v>600</v>
      </c>
      <c r="H329" s="45">
        <v>600</v>
      </c>
      <c r="I329" s="45">
        <v>600</v>
      </c>
      <c r="J329" s="45">
        <v>600</v>
      </c>
      <c r="K329" s="331"/>
      <c r="L329" s="75">
        <v>558</v>
      </c>
      <c r="M329" s="75">
        <v>558</v>
      </c>
      <c r="N329" s="75">
        <v>1116</v>
      </c>
      <c r="O329" s="77">
        <v>279</v>
      </c>
      <c r="P329" s="77">
        <v>836</v>
      </c>
      <c r="Q329" s="76">
        <v>1115</v>
      </c>
      <c r="R329" s="76">
        <v>1115</v>
      </c>
      <c r="S329" s="76">
        <v>1115</v>
      </c>
      <c r="T329" s="76">
        <v>1115</v>
      </c>
      <c r="U329" s="331"/>
      <c r="V329" s="330">
        <f t="shared" si="117"/>
        <v>334800</v>
      </c>
      <c r="W329" s="330">
        <f t="shared" si="117"/>
        <v>334800</v>
      </c>
      <c r="X329" s="330">
        <f t="shared" si="118"/>
        <v>669600</v>
      </c>
      <c r="Y329" s="330">
        <f t="shared" si="119"/>
        <v>167400</v>
      </c>
      <c r="Z329" s="330">
        <f t="shared" si="119"/>
        <v>501600</v>
      </c>
      <c r="AA329" s="330">
        <f t="shared" si="120"/>
        <v>669000</v>
      </c>
      <c r="AB329" s="330">
        <f t="shared" si="121"/>
        <v>669000</v>
      </c>
      <c r="AC329" s="330">
        <f t="shared" si="121"/>
        <v>669000</v>
      </c>
      <c r="AD329" s="289">
        <f t="shared" si="121"/>
        <v>669000</v>
      </c>
    </row>
    <row r="330" spans="1:30" x14ac:dyDescent="0.25">
      <c r="A330" s="25">
        <v>1606</v>
      </c>
      <c r="B330" s="329" t="s">
        <v>106</v>
      </c>
      <c r="C330" s="104">
        <v>750</v>
      </c>
      <c r="D330" s="104">
        <v>750</v>
      </c>
      <c r="E330" s="45">
        <v>760</v>
      </c>
      <c r="F330" s="45">
        <v>760</v>
      </c>
      <c r="G330" s="45">
        <v>760</v>
      </c>
      <c r="H330" s="45">
        <v>760</v>
      </c>
      <c r="I330" s="45">
        <v>760</v>
      </c>
      <c r="J330" s="45">
        <v>760</v>
      </c>
      <c r="K330" s="331"/>
      <c r="L330" s="75">
        <v>161</v>
      </c>
      <c r="M330" s="75">
        <v>161</v>
      </c>
      <c r="N330" s="75">
        <v>322</v>
      </c>
      <c r="O330" s="77">
        <v>80</v>
      </c>
      <c r="P330" s="77">
        <v>242</v>
      </c>
      <c r="Q330" s="76">
        <v>322</v>
      </c>
      <c r="R330" s="76">
        <v>322</v>
      </c>
      <c r="S330" s="76">
        <v>322</v>
      </c>
      <c r="T330" s="76">
        <v>322</v>
      </c>
      <c r="U330" s="331"/>
      <c r="V330" s="330">
        <f t="shared" si="117"/>
        <v>120750</v>
      </c>
      <c r="W330" s="330">
        <f t="shared" si="117"/>
        <v>122360</v>
      </c>
      <c r="X330" s="330">
        <f t="shared" si="118"/>
        <v>243110</v>
      </c>
      <c r="Y330" s="330">
        <f t="shared" si="119"/>
        <v>60800</v>
      </c>
      <c r="Z330" s="330">
        <f t="shared" si="119"/>
        <v>183920</v>
      </c>
      <c r="AA330" s="330">
        <f t="shared" si="120"/>
        <v>244720</v>
      </c>
      <c r="AB330" s="330">
        <f t="shared" si="121"/>
        <v>244720</v>
      </c>
      <c r="AC330" s="330">
        <f t="shared" si="121"/>
        <v>244720</v>
      </c>
      <c r="AD330" s="289">
        <f t="shared" si="121"/>
        <v>244720</v>
      </c>
    </row>
    <row r="331" spans="1:30" x14ac:dyDescent="0.25">
      <c r="A331" s="25">
        <v>1607</v>
      </c>
      <c r="B331" s="329" t="s">
        <v>107</v>
      </c>
      <c r="C331" s="104">
        <v>600</v>
      </c>
      <c r="D331" s="104">
        <v>600</v>
      </c>
      <c r="E331" s="45">
        <v>600</v>
      </c>
      <c r="F331" s="45">
        <v>600</v>
      </c>
      <c r="G331" s="45">
        <v>600</v>
      </c>
      <c r="H331" s="45">
        <v>600</v>
      </c>
      <c r="I331" s="45">
        <v>600</v>
      </c>
      <c r="J331" s="45">
        <v>600</v>
      </c>
      <c r="K331" s="331"/>
      <c r="L331" s="75">
        <v>4</v>
      </c>
      <c r="M331" s="75">
        <v>4</v>
      </c>
      <c r="N331" s="75">
        <v>8</v>
      </c>
      <c r="O331" s="77">
        <v>2</v>
      </c>
      <c r="P331" s="77">
        <v>6</v>
      </c>
      <c r="Q331" s="76">
        <v>8</v>
      </c>
      <c r="R331" s="76">
        <v>8</v>
      </c>
      <c r="S331" s="76">
        <v>8</v>
      </c>
      <c r="T331" s="76">
        <v>8</v>
      </c>
      <c r="U331" s="331"/>
      <c r="V331" s="330">
        <f t="shared" si="117"/>
        <v>2400</v>
      </c>
      <c r="W331" s="330">
        <f t="shared" si="117"/>
        <v>2400</v>
      </c>
      <c r="X331" s="330">
        <f t="shared" si="118"/>
        <v>4800</v>
      </c>
      <c r="Y331" s="330">
        <f t="shared" si="119"/>
        <v>1200</v>
      </c>
      <c r="Z331" s="330">
        <f t="shared" si="119"/>
        <v>3600</v>
      </c>
      <c r="AA331" s="330">
        <f t="shared" si="120"/>
        <v>4800</v>
      </c>
      <c r="AB331" s="330">
        <f t="shared" si="121"/>
        <v>4800</v>
      </c>
      <c r="AC331" s="330">
        <f t="shared" si="121"/>
        <v>4800</v>
      </c>
      <c r="AD331" s="289">
        <f t="shared" si="121"/>
        <v>4800</v>
      </c>
    </row>
    <row r="332" spans="1:30" x14ac:dyDescent="0.25">
      <c r="A332" s="25">
        <v>1619</v>
      </c>
      <c r="B332" s="329" t="s">
        <v>108</v>
      </c>
      <c r="C332" s="299" t="s">
        <v>213</v>
      </c>
      <c r="D332" s="299" t="s">
        <v>213</v>
      </c>
      <c r="E332" s="299" t="s">
        <v>213</v>
      </c>
      <c r="F332" s="299" t="s">
        <v>213</v>
      </c>
      <c r="G332" s="299" t="s">
        <v>213</v>
      </c>
      <c r="H332" s="299" t="s">
        <v>213</v>
      </c>
      <c r="I332" s="299" t="s">
        <v>213</v>
      </c>
      <c r="J332" s="299" t="s">
        <v>213</v>
      </c>
      <c r="K332" s="331"/>
      <c r="L332" s="90">
        <v>93327</v>
      </c>
      <c r="M332" s="90">
        <v>130658</v>
      </c>
      <c r="N332" s="90">
        <v>223985</v>
      </c>
      <c r="O332" s="90">
        <v>10000</v>
      </c>
      <c r="P332" s="90">
        <v>42488</v>
      </c>
      <c r="Q332" s="90">
        <v>52488</v>
      </c>
      <c r="R332" s="90">
        <v>118188</v>
      </c>
      <c r="S332" s="90">
        <v>186512</v>
      </c>
      <c r="T332" s="90">
        <v>257573</v>
      </c>
      <c r="U332" s="331"/>
      <c r="V332" s="288">
        <v>93327</v>
      </c>
      <c r="W332" s="288">
        <v>130658</v>
      </c>
      <c r="X332" s="288">
        <v>223985</v>
      </c>
      <c r="Y332" s="288">
        <v>10000</v>
      </c>
      <c r="Z332" s="288">
        <v>42488</v>
      </c>
      <c r="AA332" s="288">
        <v>52488</v>
      </c>
      <c r="AB332" s="288">
        <v>118188</v>
      </c>
      <c r="AC332" s="330">
        <v>186512</v>
      </c>
      <c r="AD332" s="289">
        <v>257573</v>
      </c>
    </row>
    <row r="333" spans="1:30" x14ac:dyDescent="0.25">
      <c r="A333" s="25">
        <v>1621</v>
      </c>
      <c r="B333" s="329" t="s">
        <v>188</v>
      </c>
      <c r="C333" s="102">
        <v>240</v>
      </c>
      <c r="D333" s="102">
        <v>240</v>
      </c>
      <c r="E333" s="103">
        <v>240</v>
      </c>
      <c r="F333" s="103">
        <v>240</v>
      </c>
      <c r="G333" s="103">
        <v>240</v>
      </c>
      <c r="H333" s="103">
        <v>240</v>
      </c>
      <c r="I333" s="103">
        <v>240</v>
      </c>
      <c r="J333" s="103">
        <v>240</v>
      </c>
      <c r="K333" s="331"/>
      <c r="L333" s="75">
        <v>38</v>
      </c>
      <c r="M333" s="75">
        <v>37</v>
      </c>
      <c r="N333" s="75">
        <v>75</v>
      </c>
      <c r="O333" s="77">
        <v>19</v>
      </c>
      <c r="P333" s="77">
        <v>56</v>
      </c>
      <c r="Q333" s="76">
        <v>75</v>
      </c>
      <c r="R333" s="76">
        <v>75</v>
      </c>
      <c r="S333" s="75">
        <v>75</v>
      </c>
      <c r="T333" s="75">
        <v>75</v>
      </c>
      <c r="U333" s="331"/>
      <c r="V333" s="330">
        <f>D333*L333</f>
        <v>9120</v>
      </c>
      <c r="W333" s="330">
        <f>E333*M333</f>
        <v>8880</v>
      </c>
      <c r="X333" s="330">
        <f>SUM(V333:W333)</f>
        <v>18000</v>
      </c>
      <c r="Y333" s="330">
        <f>F333*O333</f>
        <v>4560</v>
      </c>
      <c r="Z333" s="330">
        <f>G333*P333</f>
        <v>13440</v>
      </c>
      <c r="AA333" s="330">
        <f>SUM(Y333:Z333)</f>
        <v>18000</v>
      </c>
      <c r="AB333" s="330">
        <f>H333*R333</f>
        <v>18000</v>
      </c>
      <c r="AC333" s="330">
        <f>I333*S333</f>
        <v>18000</v>
      </c>
      <c r="AD333" s="289">
        <f>J333*T333</f>
        <v>18000</v>
      </c>
    </row>
    <row r="334" spans="1:30" x14ac:dyDescent="0.25">
      <c r="A334" s="42">
        <v>1624</v>
      </c>
      <c r="B334" s="326" t="s">
        <v>202</v>
      </c>
      <c r="C334" s="299" t="s">
        <v>213</v>
      </c>
      <c r="D334" s="299" t="s">
        <v>213</v>
      </c>
      <c r="E334" s="299" t="s">
        <v>213</v>
      </c>
      <c r="F334" s="299" t="s">
        <v>213</v>
      </c>
      <c r="G334" s="299" t="s">
        <v>213</v>
      </c>
      <c r="H334" s="299" t="s">
        <v>213</v>
      </c>
      <c r="I334" s="299" t="s">
        <v>213</v>
      </c>
      <c r="J334" s="299" t="s">
        <v>213</v>
      </c>
      <c r="K334" s="331"/>
      <c r="L334" s="359">
        <v>416667</v>
      </c>
      <c r="M334" s="359">
        <v>583333</v>
      </c>
      <c r="N334" s="359">
        <v>1000000</v>
      </c>
      <c r="O334" s="359">
        <v>250000</v>
      </c>
      <c r="P334" s="359">
        <v>750000</v>
      </c>
      <c r="Q334" s="359">
        <v>1000000</v>
      </c>
      <c r="R334" s="359">
        <v>1000000</v>
      </c>
      <c r="S334" s="359">
        <v>1000000</v>
      </c>
      <c r="T334" s="359">
        <v>1000000</v>
      </c>
      <c r="U334" s="331"/>
      <c r="V334" s="306">
        <v>416667</v>
      </c>
      <c r="W334" s="306">
        <v>583333</v>
      </c>
      <c r="X334" s="306">
        <v>1000000</v>
      </c>
      <c r="Y334" s="306">
        <v>250000</v>
      </c>
      <c r="Z334" s="306">
        <v>750000</v>
      </c>
      <c r="AA334" s="306">
        <v>1000000</v>
      </c>
      <c r="AB334" s="306">
        <v>1000000</v>
      </c>
      <c r="AC334" s="328">
        <v>1000000</v>
      </c>
      <c r="AD334" s="307">
        <v>1000000</v>
      </c>
    </row>
    <row r="335" spans="1:30" ht="12.6" thickBot="1" x14ac:dyDescent="0.3">
      <c r="A335" s="37" t="s">
        <v>184</v>
      </c>
      <c r="B335" s="334"/>
      <c r="C335" s="105"/>
      <c r="D335" s="105"/>
      <c r="E335" s="106"/>
      <c r="F335" s="106"/>
      <c r="G335" s="106"/>
      <c r="H335" s="106"/>
      <c r="I335" s="106"/>
      <c r="J335" s="106"/>
      <c r="K335" s="335"/>
      <c r="L335" s="86"/>
      <c r="M335" s="86"/>
      <c r="N335" s="86"/>
      <c r="O335" s="87"/>
      <c r="P335" s="87"/>
      <c r="Q335" s="79"/>
      <c r="R335" s="79"/>
      <c r="S335" s="79"/>
      <c r="T335" s="79"/>
      <c r="U335" s="335"/>
      <c r="V335" s="344">
        <f t="shared" ref="V335:AD335" si="122">SUM(V326:V334)</f>
        <v>19863304</v>
      </c>
      <c r="W335" s="344">
        <f t="shared" si="122"/>
        <v>20068671</v>
      </c>
      <c r="X335" s="344">
        <f t="shared" si="122"/>
        <v>39931975</v>
      </c>
      <c r="Y335" s="344">
        <f t="shared" si="122"/>
        <v>10315160</v>
      </c>
      <c r="Z335" s="344">
        <f t="shared" si="122"/>
        <v>30956328</v>
      </c>
      <c r="AA335" s="344">
        <f t="shared" si="122"/>
        <v>41271488</v>
      </c>
      <c r="AB335" s="344">
        <f t="shared" si="122"/>
        <v>42907588</v>
      </c>
      <c r="AC335" s="344">
        <f t="shared" si="122"/>
        <v>44613912</v>
      </c>
      <c r="AD335" s="294">
        <f t="shared" si="122"/>
        <v>46382733</v>
      </c>
    </row>
    <row r="336" spans="1:30" x14ac:dyDescent="0.25">
      <c r="A336" s="56"/>
      <c r="B336" s="337"/>
      <c r="C336" s="107"/>
      <c r="D336" s="107"/>
      <c r="E336" s="108"/>
      <c r="F336" s="108"/>
      <c r="G336" s="108"/>
      <c r="H336" s="108"/>
      <c r="I336" s="108"/>
      <c r="J336" s="108"/>
      <c r="K336" s="338"/>
      <c r="L336" s="88"/>
      <c r="M336" s="88"/>
      <c r="N336" s="88"/>
      <c r="O336" s="99"/>
      <c r="P336" s="99"/>
      <c r="Q336" s="96"/>
      <c r="R336" s="96"/>
      <c r="S336" s="96"/>
      <c r="T336" s="96"/>
      <c r="U336" s="338"/>
      <c r="V336" s="296"/>
      <c r="W336" s="296"/>
      <c r="X336" s="296"/>
      <c r="Y336" s="296"/>
      <c r="Z336" s="296"/>
      <c r="AA336" s="296"/>
      <c r="AB336" s="296"/>
      <c r="AC336" s="339"/>
      <c r="AD336" s="297"/>
    </row>
    <row r="337" spans="1:30" x14ac:dyDescent="0.25">
      <c r="A337" s="27" t="s">
        <v>179</v>
      </c>
      <c r="B337" s="332"/>
      <c r="C337" s="104"/>
      <c r="D337" s="104"/>
      <c r="E337" s="45"/>
      <c r="F337" s="45"/>
      <c r="G337" s="45"/>
      <c r="H337" s="45"/>
      <c r="I337" s="45"/>
      <c r="J337" s="45"/>
      <c r="K337" s="331"/>
      <c r="L337" s="75"/>
      <c r="M337" s="75"/>
      <c r="N337" s="75"/>
      <c r="O337" s="77"/>
      <c r="P337" s="77"/>
      <c r="Q337" s="89"/>
      <c r="R337" s="89"/>
      <c r="S337" s="89"/>
      <c r="T337" s="89"/>
      <c r="U337" s="331"/>
      <c r="V337" s="288"/>
      <c r="W337" s="288"/>
      <c r="X337" s="288"/>
      <c r="Y337" s="288"/>
      <c r="Z337" s="288"/>
      <c r="AA337" s="288"/>
      <c r="AB337" s="288"/>
      <c r="AC337" s="330"/>
      <c r="AD337" s="289"/>
    </row>
    <row r="338" spans="1:30" x14ac:dyDescent="0.25">
      <c r="A338" s="25">
        <v>2601</v>
      </c>
      <c r="B338" s="19" t="s">
        <v>102</v>
      </c>
      <c r="C338" s="104"/>
      <c r="D338" s="104"/>
      <c r="E338" s="45">
        <v>120</v>
      </c>
      <c r="F338" s="45">
        <v>120</v>
      </c>
      <c r="G338" s="45">
        <v>120</v>
      </c>
      <c r="H338" s="45">
        <v>120</v>
      </c>
      <c r="I338" s="45">
        <v>120</v>
      </c>
      <c r="J338" s="45">
        <v>120</v>
      </c>
      <c r="K338" s="331"/>
      <c r="L338" s="75"/>
      <c r="M338" s="75">
        <v>8169</v>
      </c>
      <c r="N338" s="75">
        <v>8169</v>
      </c>
      <c r="O338" s="77">
        <v>2124</v>
      </c>
      <c r="P338" s="77">
        <v>6372</v>
      </c>
      <c r="Q338" s="76">
        <v>8496</v>
      </c>
      <c r="R338" s="77">
        <v>8836</v>
      </c>
      <c r="S338" s="77">
        <v>9189</v>
      </c>
      <c r="T338" s="77">
        <v>9557</v>
      </c>
      <c r="U338" s="331"/>
      <c r="V338" s="330">
        <f t="shared" ref="V338:W344" si="123">D338*L338</f>
        <v>0</v>
      </c>
      <c r="W338" s="330">
        <f t="shared" si="123"/>
        <v>980280</v>
      </c>
      <c r="X338" s="330">
        <f t="shared" ref="X338:X344" si="124">SUM(V338:W338)</f>
        <v>980280</v>
      </c>
      <c r="Y338" s="330">
        <f t="shared" ref="Y338:Z344" si="125">F338*O338</f>
        <v>254880</v>
      </c>
      <c r="Z338" s="330">
        <f t="shared" si="125"/>
        <v>764640</v>
      </c>
      <c r="AA338" s="330">
        <f t="shared" ref="AA338:AA344" si="126">SUM(Y338:Z338)</f>
        <v>1019520</v>
      </c>
      <c r="AB338" s="330">
        <f t="shared" ref="AB338:AD344" si="127">H338*R338</f>
        <v>1060320</v>
      </c>
      <c r="AC338" s="330">
        <f t="shared" si="127"/>
        <v>1102680</v>
      </c>
      <c r="AD338" s="289">
        <f t="shared" si="127"/>
        <v>1146840</v>
      </c>
    </row>
    <row r="339" spans="1:30" x14ac:dyDescent="0.25">
      <c r="A339" s="25">
        <v>2602</v>
      </c>
      <c r="B339" s="329" t="s">
        <v>103</v>
      </c>
      <c r="C339" s="104"/>
      <c r="D339" s="104"/>
      <c r="E339" s="45">
        <v>1040</v>
      </c>
      <c r="F339" s="45">
        <v>1040</v>
      </c>
      <c r="G339" s="45">
        <v>1040</v>
      </c>
      <c r="H339" s="45">
        <v>1040</v>
      </c>
      <c r="I339" s="45">
        <v>1040</v>
      </c>
      <c r="J339" s="45">
        <v>1040</v>
      </c>
      <c r="K339" s="331"/>
      <c r="L339" s="75"/>
      <c r="M339" s="75">
        <v>2804</v>
      </c>
      <c r="N339" s="75">
        <v>2804</v>
      </c>
      <c r="O339" s="77">
        <v>729</v>
      </c>
      <c r="P339" s="77">
        <v>2187</v>
      </c>
      <c r="Q339" s="76">
        <v>2916</v>
      </c>
      <c r="R339" s="77">
        <v>3032</v>
      </c>
      <c r="S339" s="77">
        <v>3154</v>
      </c>
      <c r="T339" s="77">
        <v>3280</v>
      </c>
      <c r="U339" s="331"/>
      <c r="V339" s="330">
        <f t="shared" si="123"/>
        <v>0</v>
      </c>
      <c r="W339" s="330">
        <f t="shared" si="123"/>
        <v>2916160</v>
      </c>
      <c r="X339" s="330">
        <f t="shared" si="124"/>
        <v>2916160</v>
      </c>
      <c r="Y339" s="330">
        <f t="shared" si="125"/>
        <v>758160</v>
      </c>
      <c r="Z339" s="330">
        <f t="shared" si="125"/>
        <v>2274480</v>
      </c>
      <c r="AA339" s="330">
        <f t="shared" si="126"/>
        <v>3032640</v>
      </c>
      <c r="AB339" s="330">
        <f t="shared" si="127"/>
        <v>3153280</v>
      </c>
      <c r="AC339" s="330">
        <f t="shared" si="127"/>
        <v>3280160</v>
      </c>
      <c r="AD339" s="289">
        <f t="shared" si="127"/>
        <v>3411200</v>
      </c>
    </row>
    <row r="340" spans="1:30" x14ac:dyDescent="0.25">
      <c r="A340" s="25">
        <v>2604</v>
      </c>
      <c r="B340" s="329" t="s">
        <v>104</v>
      </c>
      <c r="C340" s="104"/>
      <c r="D340" s="104"/>
      <c r="E340" s="45">
        <v>1040</v>
      </c>
      <c r="F340" s="45">
        <v>1040</v>
      </c>
      <c r="G340" s="45">
        <v>1040</v>
      </c>
      <c r="H340" s="45">
        <v>1040</v>
      </c>
      <c r="I340" s="45">
        <v>1040</v>
      </c>
      <c r="J340" s="45">
        <v>1040</v>
      </c>
      <c r="K340" s="331"/>
      <c r="L340" s="75"/>
      <c r="M340" s="75">
        <v>82</v>
      </c>
      <c r="N340" s="75">
        <v>82</v>
      </c>
      <c r="O340" s="77">
        <v>21</v>
      </c>
      <c r="P340" s="77">
        <v>64</v>
      </c>
      <c r="Q340" s="76">
        <v>85</v>
      </c>
      <c r="R340" s="77">
        <v>88</v>
      </c>
      <c r="S340" s="77">
        <v>92</v>
      </c>
      <c r="T340" s="77">
        <v>96</v>
      </c>
      <c r="U340" s="331"/>
      <c r="V340" s="330">
        <f t="shared" si="123"/>
        <v>0</v>
      </c>
      <c r="W340" s="330">
        <f t="shared" si="123"/>
        <v>85280</v>
      </c>
      <c r="X340" s="330">
        <f t="shared" si="124"/>
        <v>85280</v>
      </c>
      <c r="Y340" s="330">
        <f t="shared" si="125"/>
        <v>21840</v>
      </c>
      <c r="Z340" s="330">
        <f t="shared" si="125"/>
        <v>66560</v>
      </c>
      <c r="AA340" s="330">
        <f t="shared" si="126"/>
        <v>88400</v>
      </c>
      <c r="AB340" s="330">
        <f t="shared" si="127"/>
        <v>91520</v>
      </c>
      <c r="AC340" s="330">
        <f t="shared" si="127"/>
        <v>95680</v>
      </c>
      <c r="AD340" s="289">
        <f t="shared" si="127"/>
        <v>99840</v>
      </c>
    </row>
    <row r="341" spans="1:30" x14ac:dyDescent="0.25">
      <c r="A341" s="25">
        <v>2605</v>
      </c>
      <c r="B341" s="329" t="s">
        <v>105</v>
      </c>
      <c r="C341" s="104"/>
      <c r="D341" s="104"/>
      <c r="E341" s="45">
        <v>300</v>
      </c>
      <c r="F341" s="45">
        <v>300</v>
      </c>
      <c r="G341" s="45">
        <v>300</v>
      </c>
      <c r="H341" s="45">
        <v>300</v>
      </c>
      <c r="I341" s="45">
        <v>300</v>
      </c>
      <c r="J341" s="45">
        <v>300</v>
      </c>
      <c r="K341" s="331"/>
      <c r="L341" s="75"/>
      <c r="M341" s="75">
        <v>235</v>
      </c>
      <c r="N341" s="75">
        <v>235</v>
      </c>
      <c r="O341" s="77">
        <v>59</v>
      </c>
      <c r="P341" s="77">
        <v>176</v>
      </c>
      <c r="Q341" s="76">
        <v>235</v>
      </c>
      <c r="R341" s="77">
        <v>235</v>
      </c>
      <c r="S341" s="77">
        <v>235</v>
      </c>
      <c r="T341" s="77">
        <v>235</v>
      </c>
      <c r="U341" s="331"/>
      <c r="V341" s="330">
        <f t="shared" si="123"/>
        <v>0</v>
      </c>
      <c r="W341" s="330">
        <f t="shared" si="123"/>
        <v>70500</v>
      </c>
      <c r="X341" s="330">
        <f t="shared" si="124"/>
        <v>70500</v>
      </c>
      <c r="Y341" s="330">
        <f t="shared" si="125"/>
        <v>17700</v>
      </c>
      <c r="Z341" s="330">
        <f t="shared" si="125"/>
        <v>52800</v>
      </c>
      <c r="AA341" s="330">
        <f t="shared" si="126"/>
        <v>70500</v>
      </c>
      <c r="AB341" s="330">
        <f t="shared" si="127"/>
        <v>70500</v>
      </c>
      <c r="AC341" s="330">
        <f t="shared" si="127"/>
        <v>70500</v>
      </c>
      <c r="AD341" s="289">
        <f t="shared" si="127"/>
        <v>70500</v>
      </c>
    </row>
    <row r="342" spans="1:30" x14ac:dyDescent="0.25">
      <c r="A342" s="25">
        <v>2606</v>
      </c>
      <c r="B342" s="329" t="s">
        <v>106</v>
      </c>
      <c r="C342" s="104"/>
      <c r="D342" s="104"/>
      <c r="E342" s="45">
        <v>380</v>
      </c>
      <c r="F342" s="45">
        <v>380</v>
      </c>
      <c r="G342" s="45">
        <v>380</v>
      </c>
      <c r="H342" s="45">
        <v>380</v>
      </c>
      <c r="I342" s="45">
        <v>380</v>
      </c>
      <c r="J342" s="45">
        <v>380</v>
      </c>
      <c r="K342" s="331"/>
      <c r="L342" s="75"/>
      <c r="M342" s="75">
        <v>68</v>
      </c>
      <c r="N342" s="75">
        <v>68</v>
      </c>
      <c r="O342" s="77">
        <v>17</v>
      </c>
      <c r="P342" s="77">
        <v>51</v>
      </c>
      <c r="Q342" s="76">
        <v>68</v>
      </c>
      <c r="R342" s="77">
        <v>68</v>
      </c>
      <c r="S342" s="77">
        <v>68</v>
      </c>
      <c r="T342" s="77">
        <v>68</v>
      </c>
      <c r="U342" s="331"/>
      <c r="V342" s="330">
        <f t="shared" si="123"/>
        <v>0</v>
      </c>
      <c r="W342" s="330">
        <f t="shared" si="123"/>
        <v>25840</v>
      </c>
      <c r="X342" s="330">
        <f t="shared" si="124"/>
        <v>25840</v>
      </c>
      <c r="Y342" s="330">
        <f t="shared" si="125"/>
        <v>6460</v>
      </c>
      <c r="Z342" s="330">
        <f t="shared" si="125"/>
        <v>19380</v>
      </c>
      <c r="AA342" s="330">
        <f t="shared" si="126"/>
        <v>25840</v>
      </c>
      <c r="AB342" s="330">
        <f t="shared" si="127"/>
        <v>25840</v>
      </c>
      <c r="AC342" s="330">
        <f t="shared" si="127"/>
        <v>25840</v>
      </c>
      <c r="AD342" s="289">
        <f t="shared" si="127"/>
        <v>25840</v>
      </c>
    </row>
    <row r="343" spans="1:30" x14ac:dyDescent="0.25">
      <c r="A343" s="25">
        <v>2607</v>
      </c>
      <c r="B343" s="329" t="s">
        <v>107</v>
      </c>
      <c r="C343" s="104"/>
      <c r="D343" s="104"/>
      <c r="E343" s="45">
        <v>300</v>
      </c>
      <c r="F343" s="45">
        <v>300</v>
      </c>
      <c r="G343" s="45">
        <v>300</v>
      </c>
      <c r="H343" s="45">
        <v>300</v>
      </c>
      <c r="I343" s="45">
        <v>300</v>
      </c>
      <c r="J343" s="45">
        <v>300</v>
      </c>
      <c r="K343" s="331"/>
      <c r="L343" s="75"/>
      <c r="M343" s="75">
        <v>2</v>
      </c>
      <c r="N343" s="75">
        <v>2</v>
      </c>
      <c r="O343" s="77">
        <v>0</v>
      </c>
      <c r="P343" s="77">
        <v>2</v>
      </c>
      <c r="Q343" s="76">
        <v>2</v>
      </c>
      <c r="R343" s="77">
        <v>2</v>
      </c>
      <c r="S343" s="77">
        <v>2</v>
      </c>
      <c r="T343" s="77">
        <v>2</v>
      </c>
      <c r="U343" s="331"/>
      <c r="V343" s="330">
        <f t="shared" si="123"/>
        <v>0</v>
      </c>
      <c r="W343" s="330">
        <f t="shared" si="123"/>
        <v>600</v>
      </c>
      <c r="X343" s="330">
        <f t="shared" si="124"/>
        <v>600</v>
      </c>
      <c r="Y343" s="330">
        <f t="shared" si="125"/>
        <v>0</v>
      </c>
      <c r="Z343" s="330">
        <f t="shared" si="125"/>
        <v>600</v>
      </c>
      <c r="AA343" s="330">
        <f t="shared" si="126"/>
        <v>600</v>
      </c>
      <c r="AB343" s="330">
        <f t="shared" si="127"/>
        <v>600</v>
      </c>
      <c r="AC343" s="330">
        <f t="shared" si="127"/>
        <v>600</v>
      </c>
      <c r="AD343" s="289">
        <f t="shared" si="127"/>
        <v>600</v>
      </c>
    </row>
    <row r="344" spans="1:30" x14ac:dyDescent="0.25">
      <c r="A344" s="25">
        <v>2621</v>
      </c>
      <c r="B344" s="329" t="s">
        <v>188</v>
      </c>
      <c r="C344" s="102"/>
      <c r="D344" s="102"/>
      <c r="E344" s="103">
        <v>120</v>
      </c>
      <c r="F344" s="103">
        <v>120</v>
      </c>
      <c r="G344" s="103">
        <v>120</v>
      </c>
      <c r="H344" s="103">
        <v>120</v>
      </c>
      <c r="I344" s="103">
        <v>120</v>
      </c>
      <c r="J344" s="103">
        <v>120</v>
      </c>
      <c r="K344" s="331"/>
      <c r="L344" s="75"/>
      <c r="M344" s="75">
        <v>17</v>
      </c>
      <c r="N344" s="75">
        <v>17</v>
      </c>
      <c r="O344" s="77">
        <v>4</v>
      </c>
      <c r="P344" s="77">
        <v>13</v>
      </c>
      <c r="Q344" s="76">
        <v>17</v>
      </c>
      <c r="R344" s="76">
        <v>17</v>
      </c>
      <c r="S344" s="75">
        <v>17</v>
      </c>
      <c r="T344" s="75">
        <v>17</v>
      </c>
      <c r="U344" s="331"/>
      <c r="V344" s="330">
        <f t="shared" si="123"/>
        <v>0</v>
      </c>
      <c r="W344" s="330">
        <f t="shared" si="123"/>
        <v>2040</v>
      </c>
      <c r="X344" s="330">
        <f t="shared" si="124"/>
        <v>2040</v>
      </c>
      <c r="Y344" s="330">
        <f t="shared" si="125"/>
        <v>480</v>
      </c>
      <c r="Z344" s="330">
        <f t="shared" si="125"/>
        <v>1560</v>
      </c>
      <c r="AA344" s="330">
        <f t="shared" si="126"/>
        <v>2040</v>
      </c>
      <c r="AB344" s="330">
        <f t="shared" si="127"/>
        <v>2040</v>
      </c>
      <c r="AC344" s="330">
        <f t="shared" si="127"/>
        <v>2040</v>
      </c>
      <c r="AD344" s="289">
        <f t="shared" si="127"/>
        <v>2040</v>
      </c>
    </row>
    <row r="345" spans="1:30" x14ac:dyDescent="0.25">
      <c r="A345" s="27" t="s">
        <v>179</v>
      </c>
      <c r="B345" s="332"/>
      <c r="C345" s="104"/>
      <c r="D345" s="104"/>
      <c r="E345" s="45"/>
      <c r="F345" s="45"/>
      <c r="G345" s="45"/>
      <c r="H345" s="45"/>
      <c r="I345" s="45"/>
      <c r="J345" s="45"/>
      <c r="K345" s="331"/>
      <c r="L345" s="75"/>
      <c r="M345" s="75"/>
      <c r="N345" s="75"/>
      <c r="O345" s="77"/>
      <c r="P345" s="77"/>
      <c r="Q345" s="89"/>
      <c r="R345" s="89"/>
      <c r="S345" s="89"/>
      <c r="T345" s="89"/>
      <c r="U345" s="331"/>
      <c r="V345" s="330">
        <f>SUM(V338:V344)</f>
        <v>0</v>
      </c>
      <c r="W345" s="330">
        <f t="shared" ref="W345:AD345" si="128">SUM(W338:W344)</f>
        <v>4080700</v>
      </c>
      <c r="X345" s="330">
        <f t="shared" si="128"/>
        <v>4080700</v>
      </c>
      <c r="Y345" s="330">
        <f t="shared" si="128"/>
        <v>1059520</v>
      </c>
      <c r="Z345" s="330">
        <f t="shared" si="128"/>
        <v>3180020</v>
      </c>
      <c r="AA345" s="330">
        <f t="shared" si="128"/>
        <v>4239540</v>
      </c>
      <c r="AB345" s="330">
        <f t="shared" si="128"/>
        <v>4404100</v>
      </c>
      <c r="AC345" s="330">
        <f t="shared" si="128"/>
        <v>4577500</v>
      </c>
      <c r="AD345" s="330">
        <f t="shared" si="128"/>
        <v>4756860</v>
      </c>
    </row>
    <row r="346" spans="1:30" x14ac:dyDescent="0.25">
      <c r="A346" s="27"/>
      <c r="B346" s="332"/>
      <c r="C346" s="104"/>
      <c r="D346" s="104"/>
      <c r="E346" s="45"/>
      <c r="F346" s="45"/>
      <c r="G346" s="45"/>
      <c r="H346" s="45"/>
      <c r="I346" s="45"/>
      <c r="J346" s="45"/>
      <c r="K346" s="331"/>
      <c r="L346" s="75"/>
      <c r="M346" s="75"/>
      <c r="N346" s="75"/>
      <c r="O346" s="77"/>
      <c r="P346" s="77"/>
      <c r="Q346" s="89"/>
      <c r="R346" s="89"/>
      <c r="S346" s="89"/>
      <c r="T346" s="89"/>
      <c r="U346" s="331"/>
      <c r="V346" s="288"/>
      <c r="W346" s="288"/>
      <c r="X346" s="288"/>
      <c r="Y346" s="288"/>
      <c r="Z346" s="288"/>
      <c r="AA346" s="288"/>
      <c r="AB346" s="288"/>
      <c r="AC346" s="330"/>
      <c r="AD346" s="289"/>
    </row>
    <row r="347" spans="1:30" x14ac:dyDescent="0.25">
      <c r="A347" s="27" t="s">
        <v>180</v>
      </c>
      <c r="B347" s="332"/>
      <c r="C347" s="104"/>
      <c r="D347" s="104"/>
      <c r="E347" s="45"/>
      <c r="F347" s="45"/>
      <c r="G347" s="45"/>
      <c r="H347" s="45"/>
      <c r="I347" s="45"/>
      <c r="J347" s="45"/>
      <c r="K347" s="331"/>
      <c r="L347" s="75"/>
      <c r="M347" s="75"/>
      <c r="N347" s="75"/>
      <c r="O347" s="77"/>
      <c r="P347" s="77"/>
      <c r="Q347" s="89"/>
      <c r="R347" s="89"/>
      <c r="S347" s="89"/>
      <c r="T347" s="89"/>
      <c r="U347" s="331"/>
      <c r="V347" s="288"/>
      <c r="W347" s="288"/>
      <c r="X347" s="288"/>
      <c r="Y347" s="288"/>
      <c r="Z347" s="288"/>
      <c r="AA347" s="288"/>
      <c r="AB347" s="288"/>
      <c r="AC347" s="330"/>
      <c r="AD347" s="289"/>
    </row>
    <row r="348" spans="1:30" x14ac:dyDescent="0.25">
      <c r="A348" s="25">
        <v>3601</v>
      </c>
      <c r="B348" s="19" t="s">
        <v>102</v>
      </c>
      <c r="C348" s="104"/>
      <c r="D348" s="104"/>
      <c r="E348" s="45">
        <v>60</v>
      </c>
      <c r="F348" s="45">
        <v>60</v>
      </c>
      <c r="G348" s="45">
        <v>60</v>
      </c>
      <c r="H348" s="45">
        <v>60</v>
      </c>
      <c r="I348" s="45">
        <v>60</v>
      </c>
      <c r="J348" s="45">
        <v>60</v>
      </c>
      <c r="K348" s="331"/>
      <c r="L348" s="75"/>
      <c r="M348" s="75">
        <v>3670</v>
      </c>
      <c r="N348" s="75">
        <v>3670</v>
      </c>
      <c r="O348" s="77">
        <v>954</v>
      </c>
      <c r="P348" s="77">
        <v>2863</v>
      </c>
      <c r="Q348" s="76">
        <v>3817</v>
      </c>
      <c r="R348" s="77">
        <v>3970</v>
      </c>
      <c r="S348" s="77">
        <v>4129</v>
      </c>
      <c r="T348" s="77">
        <v>4294</v>
      </c>
      <c r="U348" s="331"/>
      <c r="V348" s="330">
        <f t="shared" ref="V348:W354" si="129">D348*L348</f>
        <v>0</v>
      </c>
      <c r="W348" s="330">
        <f t="shared" si="129"/>
        <v>220200</v>
      </c>
      <c r="X348" s="330">
        <f t="shared" ref="X348:X354" si="130">SUM(V348:W348)</f>
        <v>220200</v>
      </c>
      <c r="Y348" s="330">
        <f t="shared" ref="Y348:Z354" si="131">F348*O348</f>
        <v>57240</v>
      </c>
      <c r="Z348" s="330">
        <f t="shared" si="131"/>
        <v>171780</v>
      </c>
      <c r="AA348" s="330">
        <f t="shared" ref="AA348:AA354" si="132">SUM(Y348:Z348)</f>
        <v>229020</v>
      </c>
      <c r="AB348" s="330">
        <f t="shared" ref="AB348:AD354" si="133">H348*R348</f>
        <v>238200</v>
      </c>
      <c r="AC348" s="330">
        <f t="shared" si="133"/>
        <v>247740</v>
      </c>
      <c r="AD348" s="289">
        <f t="shared" si="133"/>
        <v>257640</v>
      </c>
    </row>
    <row r="349" spans="1:30" x14ac:dyDescent="0.25">
      <c r="A349" s="25">
        <v>3602</v>
      </c>
      <c r="B349" s="329" t="s">
        <v>103</v>
      </c>
      <c r="C349" s="104"/>
      <c r="D349" s="104"/>
      <c r="E349" s="45">
        <v>520</v>
      </c>
      <c r="F349" s="45">
        <v>520</v>
      </c>
      <c r="G349" s="45">
        <v>520</v>
      </c>
      <c r="H349" s="45">
        <v>520</v>
      </c>
      <c r="I349" s="45">
        <v>520</v>
      </c>
      <c r="J349" s="45">
        <v>520</v>
      </c>
      <c r="K349" s="331"/>
      <c r="L349" s="75"/>
      <c r="M349" s="75">
        <v>1260</v>
      </c>
      <c r="N349" s="75">
        <v>1260</v>
      </c>
      <c r="O349" s="77">
        <v>328</v>
      </c>
      <c r="P349" s="77">
        <v>982</v>
      </c>
      <c r="Q349" s="76">
        <v>1310</v>
      </c>
      <c r="R349" s="77">
        <v>1362</v>
      </c>
      <c r="S349" s="77">
        <v>1417</v>
      </c>
      <c r="T349" s="77">
        <v>1474</v>
      </c>
      <c r="U349" s="331"/>
      <c r="V349" s="330">
        <f t="shared" si="129"/>
        <v>0</v>
      </c>
      <c r="W349" s="330">
        <f t="shared" si="129"/>
        <v>655200</v>
      </c>
      <c r="X349" s="330">
        <f t="shared" si="130"/>
        <v>655200</v>
      </c>
      <c r="Y349" s="330">
        <f t="shared" si="131"/>
        <v>170560</v>
      </c>
      <c r="Z349" s="330">
        <f t="shared" si="131"/>
        <v>510640</v>
      </c>
      <c r="AA349" s="330">
        <f t="shared" si="132"/>
        <v>681200</v>
      </c>
      <c r="AB349" s="330">
        <f t="shared" si="133"/>
        <v>708240</v>
      </c>
      <c r="AC349" s="330">
        <f t="shared" si="133"/>
        <v>736840</v>
      </c>
      <c r="AD349" s="289">
        <f t="shared" si="133"/>
        <v>766480</v>
      </c>
    </row>
    <row r="350" spans="1:30" x14ac:dyDescent="0.25">
      <c r="A350" s="25">
        <v>3604</v>
      </c>
      <c r="B350" s="329" t="s">
        <v>104</v>
      </c>
      <c r="C350" s="104"/>
      <c r="D350" s="104"/>
      <c r="E350" s="45">
        <v>520</v>
      </c>
      <c r="F350" s="45">
        <v>520</v>
      </c>
      <c r="G350" s="45">
        <v>520</v>
      </c>
      <c r="H350" s="45">
        <v>520</v>
      </c>
      <c r="I350" s="45">
        <v>520</v>
      </c>
      <c r="J350" s="45">
        <v>520</v>
      </c>
      <c r="K350" s="331"/>
      <c r="L350" s="75"/>
      <c r="M350" s="75">
        <v>37</v>
      </c>
      <c r="N350" s="75">
        <v>37</v>
      </c>
      <c r="O350" s="77">
        <v>10</v>
      </c>
      <c r="P350" s="77">
        <v>28</v>
      </c>
      <c r="Q350" s="76">
        <v>38</v>
      </c>
      <c r="R350" s="77">
        <v>40</v>
      </c>
      <c r="S350" s="77">
        <v>41</v>
      </c>
      <c r="T350" s="77">
        <v>43</v>
      </c>
      <c r="U350" s="331"/>
      <c r="V350" s="330">
        <f t="shared" si="129"/>
        <v>0</v>
      </c>
      <c r="W350" s="330">
        <f t="shared" si="129"/>
        <v>19240</v>
      </c>
      <c r="X350" s="330">
        <f t="shared" si="130"/>
        <v>19240</v>
      </c>
      <c r="Y350" s="330">
        <f t="shared" si="131"/>
        <v>5200</v>
      </c>
      <c r="Z350" s="330">
        <f t="shared" si="131"/>
        <v>14560</v>
      </c>
      <c r="AA350" s="330">
        <f t="shared" si="132"/>
        <v>19760</v>
      </c>
      <c r="AB350" s="330">
        <f t="shared" si="133"/>
        <v>20800</v>
      </c>
      <c r="AC350" s="330">
        <f t="shared" si="133"/>
        <v>21320</v>
      </c>
      <c r="AD350" s="289">
        <f t="shared" si="133"/>
        <v>22360</v>
      </c>
    </row>
    <row r="351" spans="1:30" x14ac:dyDescent="0.25">
      <c r="A351" s="25">
        <v>3605</v>
      </c>
      <c r="B351" s="329" t="s">
        <v>105</v>
      </c>
      <c r="C351" s="104"/>
      <c r="D351" s="104"/>
      <c r="E351" s="45">
        <v>150</v>
      </c>
      <c r="F351" s="45">
        <v>150</v>
      </c>
      <c r="G351" s="45">
        <v>150</v>
      </c>
      <c r="H351" s="45">
        <v>150</v>
      </c>
      <c r="I351" s="45">
        <v>150</v>
      </c>
      <c r="J351" s="45">
        <v>150</v>
      </c>
      <c r="K351" s="331"/>
      <c r="L351" s="75"/>
      <c r="M351" s="75">
        <v>106</v>
      </c>
      <c r="N351" s="75">
        <v>106</v>
      </c>
      <c r="O351" s="77">
        <v>26</v>
      </c>
      <c r="P351" s="77">
        <v>80</v>
      </c>
      <c r="Q351" s="76">
        <v>106</v>
      </c>
      <c r="R351" s="77">
        <v>106</v>
      </c>
      <c r="S351" s="77">
        <v>106</v>
      </c>
      <c r="T351" s="77">
        <v>106</v>
      </c>
      <c r="U351" s="331"/>
      <c r="V351" s="330">
        <f t="shared" si="129"/>
        <v>0</v>
      </c>
      <c r="W351" s="330">
        <f t="shared" si="129"/>
        <v>15900</v>
      </c>
      <c r="X351" s="330">
        <f t="shared" si="130"/>
        <v>15900</v>
      </c>
      <c r="Y351" s="330">
        <f t="shared" si="131"/>
        <v>3900</v>
      </c>
      <c r="Z351" s="330">
        <f t="shared" si="131"/>
        <v>12000</v>
      </c>
      <c r="AA351" s="330">
        <f t="shared" si="132"/>
        <v>15900</v>
      </c>
      <c r="AB351" s="330">
        <f t="shared" si="133"/>
        <v>15900</v>
      </c>
      <c r="AC351" s="330">
        <f t="shared" si="133"/>
        <v>15900</v>
      </c>
      <c r="AD351" s="289">
        <f t="shared" si="133"/>
        <v>15900</v>
      </c>
    </row>
    <row r="352" spans="1:30" x14ac:dyDescent="0.25">
      <c r="A352" s="25">
        <v>3606</v>
      </c>
      <c r="B352" s="329" t="s">
        <v>106</v>
      </c>
      <c r="C352" s="104"/>
      <c r="D352" s="104"/>
      <c r="E352" s="45">
        <v>190</v>
      </c>
      <c r="F352" s="45">
        <v>190</v>
      </c>
      <c r="G352" s="45">
        <v>190</v>
      </c>
      <c r="H352" s="45">
        <v>190</v>
      </c>
      <c r="I352" s="45">
        <v>190</v>
      </c>
      <c r="J352" s="45">
        <v>190</v>
      </c>
      <c r="K352" s="331"/>
      <c r="L352" s="75"/>
      <c r="M352" s="75">
        <v>30</v>
      </c>
      <c r="N352" s="75">
        <v>30</v>
      </c>
      <c r="O352" s="77">
        <v>8</v>
      </c>
      <c r="P352" s="77">
        <v>22</v>
      </c>
      <c r="Q352" s="76">
        <v>30</v>
      </c>
      <c r="R352" s="77">
        <v>30</v>
      </c>
      <c r="S352" s="77">
        <v>30</v>
      </c>
      <c r="T352" s="77">
        <v>30</v>
      </c>
      <c r="U352" s="331"/>
      <c r="V352" s="330">
        <f t="shared" si="129"/>
        <v>0</v>
      </c>
      <c r="W352" s="330">
        <f t="shared" si="129"/>
        <v>5700</v>
      </c>
      <c r="X352" s="330">
        <f t="shared" si="130"/>
        <v>5700</v>
      </c>
      <c r="Y352" s="330">
        <f t="shared" si="131"/>
        <v>1520</v>
      </c>
      <c r="Z352" s="330">
        <f t="shared" si="131"/>
        <v>4180</v>
      </c>
      <c r="AA352" s="330">
        <f t="shared" si="132"/>
        <v>5700</v>
      </c>
      <c r="AB352" s="330">
        <f t="shared" si="133"/>
        <v>5700</v>
      </c>
      <c r="AC352" s="330">
        <f t="shared" si="133"/>
        <v>5700</v>
      </c>
      <c r="AD352" s="289">
        <f t="shared" si="133"/>
        <v>5700</v>
      </c>
    </row>
    <row r="353" spans="1:30" x14ac:dyDescent="0.25">
      <c r="A353" s="25">
        <v>3607</v>
      </c>
      <c r="B353" s="329" t="s">
        <v>107</v>
      </c>
      <c r="C353" s="104"/>
      <c r="D353" s="104"/>
      <c r="E353" s="45">
        <v>150</v>
      </c>
      <c r="F353" s="45">
        <v>150</v>
      </c>
      <c r="G353" s="45">
        <v>150</v>
      </c>
      <c r="H353" s="45">
        <v>150</v>
      </c>
      <c r="I353" s="45">
        <v>150</v>
      </c>
      <c r="J353" s="45">
        <v>150</v>
      </c>
      <c r="K353" s="331"/>
      <c r="L353" s="75"/>
      <c r="M353" s="75">
        <v>1</v>
      </c>
      <c r="N353" s="75">
        <v>1</v>
      </c>
      <c r="O353" s="77">
        <v>0</v>
      </c>
      <c r="P353" s="77">
        <v>1</v>
      </c>
      <c r="Q353" s="76">
        <v>1</v>
      </c>
      <c r="R353" s="77">
        <v>1</v>
      </c>
      <c r="S353" s="77">
        <v>1</v>
      </c>
      <c r="T353" s="77">
        <v>1</v>
      </c>
      <c r="U353" s="331"/>
      <c r="V353" s="330">
        <f t="shared" si="129"/>
        <v>0</v>
      </c>
      <c r="W353" s="330">
        <f t="shared" si="129"/>
        <v>150</v>
      </c>
      <c r="X353" s="330">
        <f t="shared" si="130"/>
        <v>150</v>
      </c>
      <c r="Y353" s="330">
        <f t="shared" si="131"/>
        <v>0</v>
      </c>
      <c r="Z353" s="330">
        <f t="shared" si="131"/>
        <v>150</v>
      </c>
      <c r="AA353" s="330">
        <f t="shared" si="132"/>
        <v>150</v>
      </c>
      <c r="AB353" s="330">
        <f t="shared" si="133"/>
        <v>150</v>
      </c>
      <c r="AC353" s="330">
        <f t="shared" si="133"/>
        <v>150</v>
      </c>
      <c r="AD353" s="289">
        <f t="shared" si="133"/>
        <v>150</v>
      </c>
    </row>
    <row r="354" spans="1:30" x14ac:dyDescent="0.25">
      <c r="A354" s="25">
        <v>3621</v>
      </c>
      <c r="B354" s="329" t="s">
        <v>188</v>
      </c>
      <c r="C354" s="102"/>
      <c r="D354" s="102"/>
      <c r="E354" s="45">
        <v>60</v>
      </c>
      <c r="F354" s="45">
        <v>60</v>
      </c>
      <c r="G354" s="45">
        <v>60</v>
      </c>
      <c r="H354" s="45">
        <v>60</v>
      </c>
      <c r="I354" s="45">
        <v>60</v>
      </c>
      <c r="J354" s="45">
        <v>60</v>
      </c>
      <c r="K354" s="331"/>
      <c r="L354" s="75"/>
      <c r="M354" s="75">
        <v>8</v>
      </c>
      <c r="N354" s="75">
        <v>8</v>
      </c>
      <c r="O354" s="77">
        <v>2</v>
      </c>
      <c r="P354" s="77">
        <v>6</v>
      </c>
      <c r="Q354" s="76">
        <v>8</v>
      </c>
      <c r="R354" s="76">
        <v>8</v>
      </c>
      <c r="S354" s="75">
        <v>8</v>
      </c>
      <c r="T354" s="75">
        <v>8</v>
      </c>
      <c r="U354" s="331"/>
      <c r="V354" s="330">
        <f t="shared" si="129"/>
        <v>0</v>
      </c>
      <c r="W354" s="330">
        <f t="shared" si="129"/>
        <v>480</v>
      </c>
      <c r="X354" s="330">
        <f t="shared" si="130"/>
        <v>480</v>
      </c>
      <c r="Y354" s="330">
        <f t="shared" si="131"/>
        <v>120</v>
      </c>
      <c r="Z354" s="330">
        <f t="shared" si="131"/>
        <v>360</v>
      </c>
      <c r="AA354" s="330">
        <f t="shared" si="132"/>
        <v>480</v>
      </c>
      <c r="AB354" s="330">
        <f t="shared" si="133"/>
        <v>480</v>
      </c>
      <c r="AC354" s="330">
        <f t="shared" si="133"/>
        <v>480</v>
      </c>
      <c r="AD354" s="289">
        <f t="shared" si="133"/>
        <v>480</v>
      </c>
    </row>
    <row r="355" spans="1:30" x14ac:dyDescent="0.25">
      <c r="A355" s="27" t="s">
        <v>180</v>
      </c>
      <c r="B355" s="332"/>
      <c r="C355" s="104"/>
      <c r="D355" s="104"/>
      <c r="E355" s="104"/>
      <c r="F355" s="104"/>
      <c r="G355" s="104"/>
      <c r="H355" s="104"/>
      <c r="I355" s="104"/>
      <c r="J355" s="104"/>
      <c r="K355" s="331"/>
      <c r="L355" s="75"/>
      <c r="M355" s="75"/>
      <c r="N355" s="75"/>
      <c r="O355" s="77"/>
      <c r="P355" s="77"/>
      <c r="Q355" s="89"/>
      <c r="R355" s="89"/>
      <c r="S355" s="89"/>
      <c r="T355" s="89"/>
      <c r="U355" s="331"/>
      <c r="V355" s="330">
        <f t="shared" ref="V355:AD355" si="134">SUM(V348:V354)</f>
        <v>0</v>
      </c>
      <c r="W355" s="330">
        <f t="shared" si="134"/>
        <v>916870</v>
      </c>
      <c r="X355" s="330">
        <f t="shared" si="134"/>
        <v>916870</v>
      </c>
      <c r="Y355" s="330">
        <f t="shared" si="134"/>
        <v>238540</v>
      </c>
      <c r="Z355" s="330">
        <f t="shared" si="134"/>
        <v>713670</v>
      </c>
      <c r="AA355" s="330">
        <f t="shared" si="134"/>
        <v>952210</v>
      </c>
      <c r="AB355" s="330">
        <f t="shared" si="134"/>
        <v>989470</v>
      </c>
      <c r="AC355" s="330">
        <f t="shared" si="134"/>
        <v>1028130</v>
      </c>
      <c r="AD355" s="330">
        <f t="shared" si="134"/>
        <v>1068710</v>
      </c>
    </row>
    <row r="356" spans="1:30" x14ac:dyDescent="0.25">
      <c r="A356" s="27" t="s">
        <v>109</v>
      </c>
      <c r="B356" s="332"/>
      <c r="C356" s="104"/>
      <c r="D356" s="104"/>
      <c r="E356" s="104"/>
      <c r="F356" s="104"/>
      <c r="G356" s="104"/>
      <c r="H356" s="104"/>
      <c r="I356" s="104"/>
      <c r="J356" s="104"/>
      <c r="K356" s="331"/>
      <c r="L356" s="75"/>
      <c r="M356" s="75"/>
      <c r="N356" s="75"/>
      <c r="O356" s="77"/>
      <c r="P356" s="77"/>
      <c r="Q356" s="76"/>
      <c r="R356" s="360"/>
      <c r="S356" s="360"/>
      <c r="T356" s="360"/>
      <c r="U356" s="331"/>
      <c r="V356" s="288">
        <f t="shared" ref="V356:AD356" si="135">V291+V307+V323+V335+V345+V355</f>
        <v>80053852</v>
      </c>
      <c r="W356" s="288">
        <f t="shared" si="135"/>
        <v>76618146</v>
      </c>
      <c r="X356" s="288">
        <f t="shared" si="135"/>
        <v>156671998</v>
      </c>
      <c r="Y356" s="288">
        <f t="shared" si="135"/>
        <v>50073120</v>
      </c>
      <c r="Z356" s="288">
        <f t="shared" si="135"/>
        <v>150232088</v>
      </c>
      <c r="AA356" s="288">
        <f t="shared" si="135"/>
        <v>200305208</v>
      </c>
      <c r="AB356" s="288">
        <f t="shared" si="135"/>
        <v>206647138</v>
      </c>
      <c r="AC356" s="288">
        <f t="shared" si="135"/>
        <v>217185972</v>
      </c>
      <c r="AD356" s="289">
        <f t="shared" si="135"/>
        <v>227442403</v>
      </c>
    </row>
    <row r="357" spans="1:30" x14ac:dyDescent="0.25">
      <c r="A357" s="27"/>
      <c r="B357" s="332"/>
      <c r="C357" s="104"/>
      <c r="D357" s="104"/>
      <c r="E357" s="104"/>
      <c r="F357" s="104"/>
      <c r="G357" s="104"/>
      <c r="H357" s="104"/>
      <c r="I357" s="104"/>
      <c r="J357" s="104"/>
      <c r="K357" s="331"/>
      <c r="L357" s="75"/>
      <c r="M357" s="75"/>
      <c r="N357" s="75"/>
      <c r="O357" s="77"/>
      <c r="P357" s="77"/>
      <c r="Q357" s="89"/>
      <c r="R357" s="89"/>
      <c r="S357" s="89"/>
      <c r="T357" s="89"/>
      <c r="U357" s="331"/>
      <c r="V357" s="288"/>
      <c r="W357" s="288"/>
      <c r="X357" s="288"/>
      <c r="Y357" s="288"/>
      <c r="Z357" s="288"/>
      <c r="AA357" s="288"/>
      <c r="AB357" s="288"/>
      <c r="AC357" s="330"/>
      <c r="AD357" s="289"/>
    </row>
    <row r="358" spans="1:30" x14ac:dyDescent="0.25">
      <c r="A358" s="27" t="s">
        <v>185</v>
      </c>
      <c r="B358" s="332"/>
      <c r="C358" s="104"/>
      <c r="D358" s="104"/>
      <c r="E358" s="104"/>
      <c r="F358" s="104"/>
      <c r="G358" s="104"/>
      <c r="H358" s="104"/>
      <c r="I358" s="104"/>
      <c r="J358" s="104"/>
      <c r="K358" s="331"/>
      <c r="L358" s="75"/>
      <c r="M358" s="75"/>
      <c r="N358" s="75"/>
      <c r="O358" s="77"/>
      <c r="P358" s="77"/>
      <c r="Q358" s="89"/>
      <c r="R358" s="89"/>
      <c r="S358" s="89"/>
      <c r="T358" s="89"/>
      <c r="U358" s="331"/>
      <c r="V358" s="288"/>
      <c r="W358" s="288"/>
      <c r="X358" s="288"/>
      <c r="Y358" s="288"/>
      <c r="Z358" s="288"/>
      <c r="AA358" s="288"/>
      <c r="AB358" s="288"/>
      <c r="AC358" s="330"/>
      <c r="AD358" s="289"/>
    </row>
    <row r="359" spans="1:30" x14ac:dyDescent="0.25">
      <c r="A359" s="25">
        <v>1053</v>
      </c>
      <c r="B359" s="329" t="s">
        <v>110</v>
      </c>
      <c r="C359" s="104">
        <v>130</v>
      </c>
      <c r="D359" s="104">
        <v>130</v>
      </c>
      <c r="E359" s="45">
        <v>140</v>
      </c>
      <c r="F359" s="103">
        <v>140</v>
      </c>
      <c r="G359" s="103">
        <v>140</v>
      </c>
      <c r="H359" s="103">
        <v>140</v>
      </c>
      <c r="I359" s="103">
        <v>140</v>
      </c>
      <c r="J359" s="103">
        <v>140</v>
      </c>
      <c r="K359" s="331"/>
      <c r="L359" s="75">
        <v>785</v>
      </c>
      <c r="M359" s="75">
        <v>785</v>
      </c>
      <c r="N359" s="75">
        <v>1570</v>
      </c>
      <c r="O359" s="77">
        <v>374</v>
      </c>
      <c r="P359" s="77">
        <v>1123</v>
      </c>
      <c r="Q359" s="76">
        <v>1497</v>
      </c>
      <c r="R359" s="76">
        <v>1428</v>
      </c>
      <c r="S359" s="75">
        <v>1361</v>
      </c>
      <c r="T359" s="75">
        <v>1298</v>
      </c>
      <c r="U359" s="331"/>
      <c r="V359" s="330">
        <f t="shared" ref="V359:W386" si="136">D359*L359</f>
        <v>102050</v>
      </c>
      <c r="W359" s="330">
        <f t="shared" si="136"/>
        <v>109900</v>
      </c>
      <c r="X359" s="330">
        <f t="shared" ref="X359:X386" si="137">SUM(V359:W359)</f>
        <v>211950</v>
      </c>
      <c r="Y359" s="330">
        <f t="shared" ref="Y359:Z386" si="138">F359*O359</f>
        <v>52360</v>
      </c>
      <c r="Z359" s="330">
        <f t="shared" si="138"/>
        <v>157220</v>
      </c>
      <c r="AA359" s="330">
        <f t="shared" ref="AA359:AA386" si="139">SUM(Y359:Z359)</f>
        <v>209580</v>
      </c>
      <c r="AB359" s="330">
        <f t="shared" ref="AB359:AD386" si="140">H359*R359</f>
        <v>199920</v>
      </c>
      <c r="AC359" s="330">
        <f t="shared" si="140"/>
        <v>190540</v>
      </c>
      <c r="AD359" s="289">
        <f t="shared" si="140"/>
        <v>181720</v>
      </c>
    </row>
    <row r="360" spans="1:30" x14ac:dyDescent="0.25">
      <c r="A360" s="25">
        <v>1451</v>
      </c>
      <c r="B360" s="329" t="s">
        <v>111</v>
      </c>
      <c r="C360" s="104">
        <v>1510</v>
      </c>
      <c r="D360" s="104">
        <v>1510</v>
      </c>
      <c r="E360" s="45">
        <v>1520</v>
      </c>
      <c r="F360" s="103">
        <v>1520</v>
      </c>
      <c r="G360" s="103">
        <v>1520</v>
      </c>
      <c r="H360" s="103">
        <v>1520</v>
      </c>
      <c r="I360" s="103">
        <v>1520</v>
      </c>
      <c r="J360" s="103">
        <v>1520</v>
      </c>
      <c r="K360" s="331"/>
      <c r="L360" s="75">
        <v>4</v>
      </c>
      <c r="M360" s="75">
        <v>4</v>
      </c>
      <c r="N360" s="75">
        <v>8</v>
      </c>
      <c r="O360" s="77">
        <v>2</v>
      </c>
      <c r="P360" s="77">
        <v>6</v>
      </c>
      <c r="Q360" s="76">
        <v>8</v>
      </c>
      <c r="R360" s="76">
        <v>8</v>
      </c>
      <c r="S360" s="75">
        <v>8</v>
      </c>
      <c r="T360" s="75">
        <v>8</v>
      </c>
      <c r="U360" s="331"/>
      <c r="V360" s="330">
        <f t="shared" si="136"/>
        <v>6040</v>
      </c>
      <c r="W360" s="330">
        <f t="shared" si="136"/>
        <v>6080</v>
      </c>
      <c r="X360" s="330">
        <f t="shared" si="137"/>
        <v>12120</v>
      </c>
      <c r="Y360" s="330">
        <f t="shared" si="138"/>
        <v>3040</v>
      </c>
      <c r="Z360" s="330">
        <f t="shared" si="138"/>
        <v>9120</v>
      </c>
      <c r="AA360" s="330">
        <f t="shared" si="139"/>
        <v>12160</v>
      </c>
      <c r="AB360" s="330">
        <f t="shared" si="140"/>
        <v>12160</v>
      </c>
      <c r="AC360" s="330">
        <f t="shared" si="140"/>
        <v>12160</v>
      </c>
      <c r="AD360" s="289">
        <f t="shared" si="140"/>
        <v>12160</v>
      </c>
    </row>
    <row r="361" spans="1:30" x14ac:dyDescent="0.25">
      <c r="A361" s="25">
        <v>1454</v>
      </c>
      <c r="B361" s="329" t="s">
        <v>112</v>
      </c>
      <c r="C361" s="102">
        <v>1410</v>
      </c>
      <c r="D361" s="104">
        <v>1410</v>
      </c>
      <c r="E361" s="45">
        <v>1420</v>
      </c>
      <c r="F361" s="103">
        <v>1420</v>
      </c>
      <c r="G361" s="103">
        <v>1420</v>
      </c>
      <c r="H361" s="103">
        <v>1420</v>
      </c>
      <c r="I361" s="103">
        <v>1420</v>
      </c>
      <c r="J361" s="103">
        <v>1420</v>
      </c>
      <c r="K361" s="331"/>
      <c r="L361" s="75">
        <v>345</v>
      </c>
      <c r="M361" s="75">
        <v>345</v>
      </c>
      <c r="N361" s="75">
        <v>690</v>
      </c>
      <c r="O361" s="77">
        <v>169</v>
      </c>
      <c r="P361" s="77">
        <v>508</v>
      </c>
      <c r="Q361" s="76">
        <v>677</v>
      </c>
      <c r="R361" s="76">
        <v>665</v>
      </c>
      <c r="S361" s="75">
        <v>653</v>
      </c>
      <c r="T361" s="75">
        <v>642</v>
      </c>
      <c r="U361" s="331"/>
      <c r="V361" s="330">
        <f t="shared" si="136"/>
        <v>486450</v>
      </c>
      <c r="W361" s="330">
        <f t="shared" si="136"/>
        <v>489900</v>
      </c>
      <c r="X361" s="330">
        <f t="shared" si="137"/>
        <v>976350</v>
      </c>
      <c r="Y361" s="330">
        <f t="shared" si="138"/>
        <v>239980</v>
      </c>
      <c r="Z361" s="330">
        <f t="shared" si="138"/>
        <v>721360</v>
      </c>
      <c r="AA361" s="330">
        <f t="shared" si="139"/>
        <v>961340</v>
      </c>
      <c r="AB361" s="330">
        <f t="shared" si="140"/>
        <v>944300</v>
      </c>
      <c r="AC361" s="330">
        <f t="shared" si="140"/>
        <v>927260</v>
      </c>
      <c r="AD361" s="289">
        <f t="shared" si="140"/>
        <v>911640</v>
      </c>
    </row>
    <row r="362" spans="1:30" x14ac:dyDescent="0.25">
      <c r="A362" s="25">
        <v>1455</v>
      </c>
      <c r="B362" s="329" t="s">
        <v>113</v>
      </c>
      <c r="C362" s="104">
        <v>200</v>
      </c>
      <c r="D362" s="104">
        <v>200</v>
      </c>
      <c r="E362" s="104">
        <v>200</v>
      </c>
      <c r="F362" s="104">
        <v>200</v>
      </c>
      <c r="G362" s="104">
        <v>200</v>
      </c>
      <c r="H362" s="104">
        <v>200</v>
      </c>
      <c r="I362" s="104">
        <v>200</v>
      </c>
      <c r="J362" s="104">
        <v>200</v>
      </c>
      <c r="K362" s="331"/>
      <c r="L362" s="75">
        <v>684</v>
      </c>
      <c r="M362" s="75">
        <v>684</v>
      </c>
      <c r="N362" s="75">
        <v>1368</v>
      </c>
      <c r="O362" s="77">
        <v>342</v>
      </c>
      <c r="P362" s="77">
        <v>1025</v>
      </c>
      <c r="Q362" s="76">
        <v>1367</v>
      </c>
      <c r="R362" s="76">
        <v>1367</v>
      </c>
      <c r="S362" s="75">
        <v>11367</v>
      </c>
      <c r="T362" s="75">
        <v>21367</v>
      </c>
      <c r="U362" s="331"/>
      <c r="V362" s="330">
        <f t="shared" si="136"/>
        <v>136800</v>
      </c>
      <c r="W362" s="330">
        <f t="shared" si="136"/>
        <v>136800</v>
      </c>
      <c r="X362" s="330">
        <f t="shared" si="137"/>
        <v>273600</v>
      </c>
      <c r="Y362" s="330">
        <f t="shared" si="138"/>
        <v>68400</v>
      </c>
      <c r="Z362" s="330">
        <f t="shared" si="138"/>
        <v>205000</v>
      </c>
      <c r="AA362" s="330">
        <f t="shared" si="139"/>
        <v>273400</v>
      </c>
      <c r="AB362" s="330">
        <f t="shared" si="140"/>
        <v>273400</v>
      </c>
      <c r="AC362" s="330">
        <f t="shared" si="140"/>
        <v>2273400</v>
      </c>
      <c r="AD362" s="289">
        <f t="shared" si="140"/>
        <v>4273400</v>
      </c>
    </row>
    <row r="363" spans="1:30" x14ac:dyDescent="0.25">
      <c r="A363" s="25">
        <v>1456</v>
      </c>
      <c r="B363" s="329" t="s">
        <v>114</v>
      </c>
      <c r="C363" s="104">
        <v>400</v>
      </c>
      <c r="D363" s="104">
        <v>400</v>
      </c>
      <c r="E363" s="104">
        <v>400</v>
      </c>
      <c r="F363" s="104">
        <v>400</v>
      </c>
      <c r="G363" s="104">
        <v>400</v>
      </c>
      <c r="H363" s="104">
        <v>400</v>
      </c>
      <c r="I363" s="104">
        <v>400</v>
      </c>
      <c r="J363" s="104">
        <v>400</v>
      </c>
      <c r="K363" s="331"/>
      <c r="L363" s="75">
        <v>5</v>
      </c>
      <c r="M363" s="75">
        <v>5</v>
      </c>
      <c r="N363" s="75">
        <v>10</v>
      </c>
      <c r="O363" s="77">
        <v>2</v>
      </c>
      <c r="P363" s="77">
        <v>8</v>
      </c>
      <c r="Q363" s="76">
        <v>10</v>
      </c>
      <c r="R363" s="76">
        <v>10</v>
      </c>
      <c r="S363" s="75">
        <v>10</v>
      </c>
      <c r="T363" s="75">
        <v>10</v>
      </c>
      <c r="U363" s="331"/>
      <c r="V363" s="330">
        <f t="shared" si="136"/>
        <v>2000</v>
      </c>
      <c r="W363" s="330">
        <f t="shared" si="136"/>
        <v>2000</v>
      </c>
      <c r="X363" s="330">
        <f t="shared" si="137"/>
        <v>4000</v>
      </c>
      <c r="Y363" s="330">
        <f t="shared" si="138"/>
        <v>800</v>
      </c>
      <c r="Z363" s="330">
        <f t="shared" si="138"/>
        <v>3200</v>
      </c>
      <c r="AA363" s="330">
        <f t="shared" si="139"/>
        <v>4000</v>
      </c>
      <c r="AB363" s="330">
        <f t="shared" si="140"/>
        <v>4000</v>
      </c>
      <c r="AC363" s="330">
        <f t="shared" si="140"/>
        <v>4000</v>
      </c>
      <c r="AD363" s="289">
        <f t="shared" si="140"/>
        <v>4000</v>
      </c>
    </row>
    <row r="364" spans="1:30" x14ac:dyDescent="0.25">
      <c r="A364" s="25">
        <v>1457</v>
      </c>
      <c r="B364" s="329" t="s">
        <v>115</v>
      </c>
      <c r="C364" s="104">
        <v>1120</v>
      </c>
      <c r="D364" s="104">
        <v>1120</v>
      </c>
      <c r="E364" s="104">
        <v>1120</v>
      </c>
      <c r="F364" s="104">
        <v>1120</v>
      </c>
      <c r="G364" s="104">
        <v>1120</v>
      </c>
      <c r="H364" s="104">
        <v>1120</v>
      </c>
      <c r="I364" s="104">
        <v>1120</v>
      </c>
      <c r="J364" s="104">
        <v>1120</v>
      </c>
      <c r="K364" s="331"/>
      <c r="L364" s="75">
        <v>30</v>
      </c>
      <c r="M364" s="75">
        <v>30</v>
      </c>
      <c r="N364" s="75">
        <v>60</v>
      </c>
      <c r="O364" s="77">
        <v>15</v>
      </c>
      <c r="P364" s="77">
        <v>45</v>
      </c>
      <c r="Q364" s="76">
        <v>60</v>
      </c>
      <c r="R364" s="76">
        <v>60</v>
      </c>
      <c r="S364" s="75">
        <v>60</v>
      </c>
      <c r="T364" s="75">
        <v>60</v>
      </c>
      <c r="U364" s="331"/>
      <c r="V364" s="330">
        <f t="shared" si="136"/>
        <v>33600</v>
      </c>
      <c r="W364" s="330">
        <f t="shared" si="136"/>
        <v>33600</v>
      </c>
      <c r="X364" s="330">
        <f t="shared" si="137"/>
        <v>67200</v>
      </c>
      <c r="Y364" s="330">
        <f t="shared" si="138"/>
        <v>16800</v>
      </c>
      <c r="Z364" s="330">
        <f t="shared" si="138"/>
        <v>50400</v>
      </c>
      <c r="AA364" s="330">
        <f t="shared" si="139"/>
        <v>67200</v>
      </c>
      <c r="AB364" s="330">
        <f t="shared" si="140"/>
        <v>67200</v>
      </c>
      <c r="AC364" s="330">
        <f t="shared" si="140"/>
        <v>67200</v>
      </c>
      <c r="AD364" s="289">
        <f t="shared" si="140"/>
        <v>67200</v>
      </c>
    </row>
    <row r="365" spans="1:30" x14ac:dyDescent="0.25">
      <c r="A365" s="26">
        <v>1458</v>
      </c>
      <c r="B365" s="19" t="s">
        <v>116</v>
      </c>
      <c r="C365" s="104">
        <v>420</v>
      </c>
      <c r="D365" s="104">
        <v>420</v>
      </c>
      <c r="E365" s="104">
        <v>420</v>
      </c>
      <c r="F365" s="104">
        <v>420</v>
      </c>
      <c r="G365" s="104">
        <v>420</v>
      </c>
      <c r="H365" s="104">
        <v>420</v>
      </c>
      <c r="I365" s="104">
        <v>420</v>
      </c>
      <c r="J365" s="104">
        <v>420</v>
      </c>
      <c r="K365" s="331"/>
      <c r="L365" s="75">
        <v>1</v>
      </c>
      <c r="M365" s="75">
        <v>1</v>
      </c>
      <c r="N365" s="75">
        <v>2</v>
      </c>
      <c r="O365" s="77">
        <v>0</v>
      </c>
      <c r="P365" s="77">
        <v>1</v>
      </c>
      <c r="Q365" s="76">
        <v>1</v>
      </c>
      <c r="R365" s="76">
        <v>1</v>
      </c>
      <c r="S365" s="75">
        <v>1</v>
      </c>
      <c r="T365" s="75">
        <v>1</v>
      </c>
      <c r="U365" s="331"/>
      <c r="V365" s="330">
        <f t="shared" si="136"/>
        <v>420</v>
      </c>
      <c r="W365" s="330">
        <f t="shared" si="136"/>
        <v>420</v>
      </c>
      <c r="X365" s="330">
        <f t="shared" si="137"/>
        <v>840</v>
      </c>
      <c r="Y365" s="330">
        <f t="shared" si="138"/>
        <v>0</v>
      </c>
      <c r="Z365" s="330">
        <f t="shared" si="138"/>
        <v>420</v>
      </c>
      <c r="AA365" s="330">
        <f t="shared" si="139"/>
        <v>420</v>
      </c>
      <c r="AB365" s="330">
        <f t="shared" si="140"/>
        <v>420</v>
      </c>
      <c r="AC365" s="330">
        <f t="shared" si="140"/>
        <v>420</v>
      </c>
      <c r="AD365" s="289">
        <f t="shared" si="140"/>
        <v>420</v>
      </c>
    </row>
    <row r="366" spans="1:30" x14ac:dyDescent="0.25">
      <c r="A366" s="26">
        <v>1459</v>
      </c>
      <c r="B366" s="19" t="s">
        <v>117</v>
      </c>
      <c r="C366" s="104">
        <v>220</v>
      </c>
      <c r="D366" s="104">
        <v>220</v>
      </c>
      <c r="E366" s="104">
        <v>220</v>
      </c>
      <c r="F366" s="104">
        <v>220</v>
      </c>
      <c r="G366" s="104">
        <v>220</v>
      </c>
      <c r="H366" s="104">
        <v>220</v>
      </c>
      <c r="I366" s="104">
        <v>220</v>
      </c>
      <c r="J366" s="104">
        <v>220</v>
      </c>
      <c r="K366" s="331"/>
      <c r="L366" s="75">
        <v>1</v>
      </c>
      <c r="M366" s="75">
        <v>1</v>
      </c>
      <c r="N366" s="75">
        <v>2</v>
      </c>
      <c r="O366" s="77">
        <v>0</v>
      </c>
      <c r="P366" s="77">
        <v>1</v>
      </c>
      <c r="Q366" s="76">
        <v>1</v>
      </c>
      <c r="R366" s="76">
        <v>1</v>
      </c>
      <c r="S366" s="75">
        <v>1</v>
      </c>
      <c r="T366" s="75">
        <v>1</v>
      </c>
      <c r="U366" s="331"/>
      <c r="V366" s="330">
        <f t="shared" si="136"/>
        <v>220</v>
      </c>
      <c r="W366" s="330">
        <f t="shared" si="136"/>
        <v>220</v>
      </c>
      <c r="X366" s="330">
        <f t="shared" si="137"/>
        <v>440</v>
      </c>
      <c r="Y366" s="330">
        <f t="shared" si="138"/>
        <v>0</v>
      </c>
      <c r="Z366" s="330">
        <f t="shared" si="138"/>
        <v>220</v>
      </c>
      <c r="AA366" s="330">
        <f t="shared" si="139"/>
        <v>220</v>
      </c>
      <c r="AB366" s="330">
        <f t="shared" si="140"/>
        <v>220</v>
      </c>
      <c r="AC366" s="330">
        <f t="shared" si="140"/>
        <v>220</v>
      </c>
      <c r="AD366" s="289">
        <f t="shared" si="140"/>
        <v>220</v>
      </c>
    </row>
    <row r="367" spans="1:30" x14ac:dyDescent="0.25">
      <c r="A367" s="25">
        <v>1462</v>
      </c>
      <c r="B367" s="329" t="s">
        <v>118</v>
      </c>
      <c r="C367" s="104">
        <v>400</v>
      </c>
      <c r="D367" s="104">
        <v>400</v>
      </c>
      <c r="E367" s="45">
        <v>400</v>
      </c>
      <c r="F367" s="103">
        <v>400</v>
      </c>
      <c r="G367" s="103">
        <v>400</v>
      </c>
      <c r="H367" s="103">
        <v>400</v>
      </c>
      <c r="I367" s="103">
        <v>400</v>
      </c>
      <c r="J367" s="103">
        <v>400</v>
      </c>
      <c r="K367" s="331"/>
      <c r="L367" s="75">
        <v>1158</v>
      </c>
      <c r="M367" s="75">
        <v>1158</v>
      </c>
      <c r="N367" s="75">
        <v>2316</v>
      </c>
      <c r="O367" s="77">
        <v>608</v>
      </c>
      <c r="P367" s="77">
        <v>1824</v>
      </c>
      <c r="Q367" s="76">
        <v>2432</v>
      </c>
      <c r="R367" s="76">
        <v>2554</v>
      </c>
      <c r="S367" s="75">
        <v>2682</v>
      </c>
      <c r="T367" s="75">
        <v>2816</v>
      </c>
      <c r="U367" s="331"/>
      <c r="V367" s="330">
        <f t="shared" si="136"/>
        <v>463200</v>
      </c>
      <c r="W367" s="330">
        <f t="shared" si="136"/>
        <v>463200</v>
      </c>
      <c r="X367" s="330">
        <f t="shared" si="137"/>
        <v>926400</v>
      </c>
      <c r="Y367" s="330">
        <f t="shared" si="138"/>
        <v>243200</v>
      </c>
      <c r="Z367" s="330">
        <f t="shared" si="138"/>
        <v>729600</v>
      </c>
      <c r="AA367" s="330">
        <f t="shared" si="139"/>
        <v>972800</v>
      </c>
      <c r="AB367" s="330">
        <f t="shared" si="140"/>
        <v>1021600</v>
      </c>
      <c r="AC367" s="330">
        <f t="shared" si="140"/>
        <v>1072800</v>
      </c>
      <c r="AD367" s="289">
        <f t="shared" si="140"/>
        <v>1126400</v>
      </c>
    </row>
    <row r="368" spans="1:30" x14ac:dyDescent="0.25">
      <c r="A368" s="25">
        <v>1463</v>
      </c>
      <c r="B368" s="329" t="s">
        <v>119</v>
      </c>
      <c r="C368" s="104">
        <v>200</v>
      </c>
      <c r="D368" s="104">
        <v>200</v>
      </c>
      <c r="E368" s="45">
        <v>200</v>
      </c>
      <c r="F368" s="103">
        <v>200</v>
      </c>
      <c r="G368" s="103">
        <v>200</v>
      </c>
      <c r="H368" s="103">
        <v>200</v>
      </c>
      <c r="I368" s="103">
        <v>200</v>
      </c>
      <c r="J368" s="103">
        <v>200</v>
      </c>
      <c r="K368" s="331"/>
      <c r="L368" s="75">
        <v>2956</v>
      </c>
      <c r="M368" s="75">
        <v>2956</v>
      </c>
      <c r="N368" s="75">
        <v>5912</v>
      </c>
      <c r="O368" s="77">
        <v>1725</v>
      </c>
      <c r="P368" s="77">
        <v>5175</v>
      </c>
      <c r="Q368" s="76">
        <v>6900</v>
      </c>
      <c r="R368" s="76">
        <v>8053</v>
      </c>
      <c r="S368" s="75">
        <v>9398</v>
      </c>
      <c r="T368" s="75">
        <v>10969</v>
      </c>
      <c r="U368" s="331"/>
      <c r="V368" s="330">
        <f t="shared" si="136"/>
        <v>591200</v>
      </c>
      <c r="W368" s="330">
        <f t="shared" si="136"/>
        <v>591200</v>
      </c>
      <c r="X368" s="330">
        <f t="shared" si="137"/>
        <v>1182400</v>
      </c>
      <c r="Y368" s="330">
        <f t="shared" si="138"/>
        <v>345000</v>
      </c>
      <c r="Z368" s="330">
        <f t="shared" si="138"/>
        <v>1035000</v>
      </c>
      <c r="AA368" s="330">
        <f t="shared" si="139"/>
        <v>1380000</v>
      </c>
      <c r="AB368" s="330">
        <f t="shared" si="140"/>
        <v>1610600</v>
      </c>
      <c r="AC368" s="330">
        <f t="shared" si="140"/>
        <v>1879600</v>
      </c>
      <c r="AD368" s="289">
        <f t="shared" si="140"/>
        <v>2193800</v>
      </c>
    </row>
    <row r="369" spans="1:30" x14ac:dyDescent="0.25">
      <c r="A369" s="25">
        <v>1464</v>
      </c>
      <c r="B369" s="329" t="s">
        <v>120</v>
      </c>
      <c r="C369" s="104">
        <v>130</v>
      </c>
      <c r="D369" s="104">
        <v>130</v>
      </c>
      <c r="E369" s="45">
        <v>140</v>
      </c>
      <c r="F369" s="103">
        <v>140</v>
      </c>
      <c r="G369" s="103">
        <v>140</v>
      </c>
      <c r="H369" s="103">
        <v>140</v>
      </c>
      <c r="I369" s="103">
        <v>140</v>
      </c>
      <c r="J369" s="103">
        <v>140</v>
      </c>
      <c r="K369" s="331"/>
      <c r="L369" s="75">
        <v>5809</v>
      </c>
      <c r="M369" s="75">
        <v>5809</v>
      </c>
      <c r="N369" s="75">
        <v>11618</v>
      </c>
      <c r="O369" s="77">
        <v>2487</v>
      </c>
      <c r="P369" s="77">
        <v>7462</v>
      </c>
      <c r="Q369" s="76">
        <v>9949</v>
      </c>
      <c r="R369" s="76">
        <v>6098</v>
      </c>
      <c r="S369" s="75">
        <v>5222</v>
      </c>
      <c r="T369" s="75">
        <v>4472</v>
      </c>
      <c r="U369" s="331"/>
      <c r="V369" s="330">
        <f t="shared" si="136"/>
        <v>755170</v>
      </c>
      <c r="W369" s="330">
        <f t="shared" si="136"/>
        <v>813260</v>
      </c>
      <c r="X369" s="330">
        <f t="shared" si="137"/>
        <v>1568430</v>
      </c>
      <c r="Y369" s="330">
        <f t="shared" si="138"/>
        <v>348180</v>
      </c>
      <c r="Z369" s="330">
        <f t="shared" si="138"/>
        <v>1044680</v>
      </c>
      <c r="AA369" s="330">
        <f t="shared" si="139"/>
        <v>1392860</v>
      </c>
      <c r="AB369" s="330">
        <f t="shared" si="140"/>
        <v>853720</v>
      </c>
      <c r="AC369" s="330">
        <f t="shared" si="140"/>
        <v>731080</v>
      </c>
      <c r="AD369" s="289">
        <f t="shared" si="140"/>
        <v>626080</v>
      </c>
    </row>
    <row r="370" spans="1:30" x14ac:dyDescent="0.25">
      <c r="A370" s="26">
        <v>1802</v>
      </c>
      <c r="B370" s="329" t="s">
        <v>121</v>
      </c>
      <c r="C370" s="104">
        <v>900</v>
      </c>
      <c r="D370" s="104">
        <v>900</v>
      </c>
      <c r="E370" s="45">
        <v>900</v>
      </c>
      <c r="F370" s="103">
        <v>900</v>
      </c>
      <c r="G370" s="103">
        <v>900</v>
      </c>
      <c r="H370" s="103">
        <v>900</v>
      </c>
      <c r="I370" s="103">
        <v>900</v>
      </c>
      <c r="J370" s="103">
        <v>900</v>
      </c>
      <c r="K370" s="331"/>
      <c r="L370" s="75">
        <v>87</v>
      </c>
      <c r="M370" s="75">
        <v>87</v>
      </c>
      <c r="N370" s="75">
        <v>174</v>
      </c>
      <c r="O370" s="77">
        <v>41</v>
      </c>
      <c r="P370" s="77">
        <v>124</v>
      </c>
      <c r="Q370" s="76">
        <v>165</v>
      </c>
      <c r="R370" s="76">
        <v>157</v>
      </c>
      <c r="S370" s="75">
        <v>160</v>
      </c>
      <c r="T370" s="75">
        <v>163</v>
      </c>
      <c r="U370" s="331"/>
      <c r="V370" s="330">
        <f t="shared" si="136"/>
        <v>78300</v>
      </c>
      <c r="W370" s="330">
        <f t="shared" si="136"/>
        <v>78300</v>
      </c>
      <c r="X370" s="330">
        <f t="shared" si="137"/>
        <v>156600</v>
      </c>
      <c r="Y370" s="330">
        <f t="shared" si="138"/>
        <v>36900</v>
      </c>
      <c r="Z370" s="330">
        <f t="shared" si="138"/>
        <v>111600</v>
      </c>
      <c r="AA370" s="330">
        <f t="shared" si="139"/>
        <v>148500</v>
      </c>
      <c r="AB370" s="330">
        <f t="shared" si="140"/>
        <v>141300</v>
      </c>
      <c r="AC370" s="330">
        <f t="shared" si="140"/>
        <v>144000</v>
      </c>
      <c r="AD370" s="289">
        <f t="shared" si="140"/>
        <v>146700</v>
      </c>
    </row>
    <row r="371" spans="1:30" x14ac:dyDescent="0.25">
      <c r="A371" s="25">
        <v>1804</v>
      </c>
      <c r="B371" s="329" t="s">
        <v>122</v>
      </c>
      <c r="C371" s="104">
        <v>920</v>
      </c>
      <c r="D371" s="104">
        <v>920</v>
      </c>
      <c r="E371" s="45">
        <v>920</v>
      </c>
      <c r="F371" s="45">
        <v>920</v>
      </c>
      <c r="G371" s="45">
        <v>920</v>
      </c>
      <c r="H371" s="45">
        <v>920</v>
      </c>
      <c r="I371" s="45">
        <v>920</v>
      </c>
      <c r="J371" s="45">
        <v>920</v>
      </c>
      <c r="K371" s="331"/>
      <c r="L371" s="75">
        <v>2</v>
      </c>
      <c r="M371" s="75">
        <v>2</v>
      </c>
      <c r="N371" s="75">
        <v>4</v>
      </c>
      <c r="O371" s="77">
        <v>1</v>
      </c>
      <c r="P371" s="77">
        <v>2</v>
      </c>
      <c r="Q371" s="76">
        <v>3</v>
      </c>
      <c r="R371" s="76">
        <v>3</v>
      </c>
      <c r="S371" s="75">
        <v>3</v>
      </c>
      <c r="T371" s="75">
        <v>3</v>
      </c>
      <c r="U371" s="331"/>
      <c r="V371" s="330">
        <f t="shared" si="136"/>
        <v>1840</v>
      </c>
      <c r="W371" s="330">
        <f t="shared" si="136"/>
        <v>1840</v>
      </c>
      <c r="X371" s="330">
        <f t="shared" si="137"/>
        <v>3680</v>
      </c>
      <c r="Y371" s="330">
        <f t="shared" si="138"/>
        <v>920</v>
      </c>
      <c r="Z371" s="330">
        <f t="shared" si="138"/>
        <v>1840</v>
      </c>
      <c r="AA371" s="330">
        <f t="shared" si="139"/>
        <v>2760</v>
      </c>
      <c r="AB371" s="330">
        <f t="shared" si="140"/>
        <v>2760</v>
      </c>
      <c r="AC371" s="330">
        <f t="shared" si="140"/>
        <v>2760</v>
      </c>
      <c r="AD371" s="289">
        <f t="shared" si="140"/>
        <v>2760</v>
      </c>
    </row>
    <row r="372" spans="1:30" x14ac:dyDescent="0.25">
      <c r="A372" s="25">
        <v>1805</v>
      </c>
      <c r="B372" s="329" t="s">
        <v>123</v>
      </c>
      <c r="C372" s="104">
        <v>1840</v>
      </c>
      <c r="D372" s="104">
        <v>1840</v>
      </c>
      <c r="E372" s="45">
        <v>1840</v>
      </c>
      <c r="F372" s="45">
        <v>1840</v>
      </c>
      <c r="G372" s="45">
        <v>1840</v>
      </c>
      <c r="H372" s="45">
        <v>1840</v>
      </c>
      <c r="I372" s="45">
        <v>1840</v>
      </c>
      <c r="J372" s="45">
        <v>1840</v>
      </c>
      <c r="K372" s="331"/>
      <c r="L372" s="75">
        <v>1</v>
      </c>
      <c r="M372" s="75">
        <v>1</v>
      </c>
      <c r="N372" s="75">
        <v>2</v>
      </c>
      <c r="O372" s="77">
        <v>0</v>
      </c>
      <c r="P372" s="77">
        <v>1</v>
      </c>
      <c r="Q372" s="76">
        <v>1</v>
      </c>
      <c r="R372" s="76">
        <v>0</v>
      </c>
      <c r="S372" s="75">
        <v>0</v>
      </c>
      <c r="T372" s="75">
        <v>0</v>
      </c>
      <c r="U372" s="331"/>
      <c r="V372" s="330">
        <f t="shared" si="136"/>
        <v>1840</v>
      </c>
      <c r="W372" s="330">
        <f t="shared" si="136"/>
        <v>1840</v>
      </c>
      <c r="X372" s="330">
        <f t="shared" si="137"/>
        <v>3680</v>
      </c>
      <c r="Y372" s="330">
        <f t="shared" si="138"/>
        <v>0</v>
      </c>
      <c r="Z372" s="330">
        <f t="shared" si="138"/>
        <v>1840</v>
      </c>
      <c r="AA372" s="330">
        <f t="shared" si="139"/>
        <v>1840</v>
      </c>
      <c r="AB372" s="330">
        <f t="shared" si="140"/>
        <v>0</v>
      </c>
      <c r="AC372" s="330">
        <f t="shared" si="140"/>
        <v>0</v>
      </c>
      <c r="AD372" s="289">
        <f t="shared" si="140"/>
        <v>0</v>
      </c>
    </row>
    <row r="373" spans="1:30" x14ac:dyDescent="0.25">
      <c r="A373" s="25">
        <v>1806</v>
      </c>
      <c r="B373" s="329" t="s">
        <v>124</v>
      </c>
      <c r="C373" s="104">
        <v>180</v>
      </c>
      <c r="D373" s="104">
        <v>180</v>
      </c>
      <c r="E373" s="45">
        <v>180</v>
      </c>
      <c r="F373" s="103">
        <v>180</v>
      </c>
      <c r="G373" s="103">
        <v>180</v>
      </c>
      <c r="H373" s="103">
        <v>180</v>
      </c>
      <c r="I373" s="103">
        <v>180</v>
      </c>
      <c r="J373" s="103">
        <v>180</v>
      </c>
      <c r="K373" s="331"/>
      <c r="L373" s="75">
        <v>45355</v>
      </c>
      <c r="M373" s="75">
        <v>45355</v>
      </c>
      <c r="N373" s="75">
        <v>90710</v>
      </c>
      <c r="O373" s="77">
        <v>23541</v>
      </c>
      <c r="P373" s="77">
        <v>70624</v>
      </c>
      <c r="Q373" s="76">
        <v>94165</v>
      </c>
      <c r="R373" s="76">
        <v>97751</v>
      </c>
      <c r="S373" s="75">
        <v>101475</v>
      </c>
      <c r="T373" s="75">
        <v>105339</v>
      </c>
      <c r="U373" s="331"/>
      <c r="V373" s="330">
        <f t="shared" si="136"/>
        <v>8163900</v>
      </c>
      <c r="W373" s="330">
        <f t="shared" si="136"/>
        <v>8163900</v>
      </c>
      <c r="X373" s="330">
        <f t="shared" si="137"/>
        <v>16327800</v>
      </c>
      <c r="Y373" s="330">
        <f t="shared" si="138"/>
        <v>4237380</v>
      </c>
      <c r="Z373" s="330">
        <f t="shared" si="138"/>
        <v>12712320</v>
      </c>
      <c r="AA373" s="330">
        <f t="shared" si="139"/>
        <v>16949700</v>
      </c>
      <c r="AB373" s="330">
        <f t="shared" si="140"/>
        <v>17595180</v>
      </c>
      <c r="AC373" s="330">
        <f t="shared" si="140"/>
        <v>18265500</v>
      </c>
      <c r="AD373" s="289">
        <f t="shared" si="140"/>
        <v>18961020</v>
      </c>
    </row>
    <row r="374" spans="1:30" x14ac:dyDescent="0.25">
      <c r="A374" s="26">
        <v>1807</v>
      </c>
      <c r="B374" s="19" t="s">
        <v>125</v>
      </c>
      <c r="C374" s="104">
        <v>50</v>
      </c>
      <c r="D374" s="104">
        <v>50</v>
      </c>
      <c r="E374" s="104">
        <v>50</v>
      </c>
      <c r="F374" s="104">
        <v>50</v>
      </c>
      <c r="G374" s="104">
        <v>50</v>
      </c>
      <c r="H374" s="104">
        <v>50</v>
      </c>
      <c r="I374" s="104">
        <v>50</v>
      </c>
      <c r="J374" s="104">
        <v>50</v>
      </c>
      <c r="K374" s="331"/>
      <c r="L374" s="75">
        <v>1290</v>
      </c>
      <c r="M374" s="75">
        <v>1290</v>
      </c>
      <c r="N374" s="75">
        <v>2580</v>
      </c>
      <c r="O374" s="77">
        <v>703</v>
      </c>
      <c r="P374" s="77">
        <v>2108</v>
      </c>
      <c r="Q374" s="76">
        <v>2811</v>
      </c>
      <c r="R374" s="76">
        <v>3064</v>
      </c>
      <c r="S374" s="75">
        <v>3339</v>
      </c>
      <c r="T374" s="75">
        <v>3639</v>
      </c>
      <c r="U374" s="331"/>
      <c r="V374" s="330">
        <f t="shared" si="136"/>
        <v>64500</v>
      </c>
      <c r="W374" s="330">
        <f t="shared" si="136"/>
        <v>64500</v>
      </c>
      <c r="X374" s="330">
        <f t="shared" si="137"/>
        <v>129000</v>
      </c>
      <c r="Y374" s="330">
        <f t="shared" si="138"/>
        <v>35150</v>
      </c>
      <c r="Z374" s="330">
        <f t="shared" si="138"/>
        <v>105400</v>
      </c>
      <c r="AA374" s="330">
        <f t="shared" si="139"/>
        <v>140550</v>
      </c>
      <c r="AB374" s="330">
        <f t="shared" si="140"/>
        <v>153200</v>
      </c>
      <c r="AC374" s="330">
        <f t="shared" si="140"/>
        <v>166950</v>
      </c>
      <c r="AD374" s="289">
        <f t="shared" si="140"/>
        <v>181950</v>
      </c>
    </row>
    <row r="375" spans="1:30" x14ac:dyDescent="0.25">
      <c r="A375" s="25">
        <v>1811</v>
      </c>
      <c r="B375" s="329" t="s">
        <v>126</v>
      </c>
      <c r="C375" s="104">
        <v>100</v>
      </c>
      <c r="D375" s="104">
        <v>100</v>
      </c>
      <c r="E375" s="104">
        <v>100</v>
      </c>
      <c r="F375" s="104">
        <v>100</v>
      </c>
      <c r="G375" s="104">
        <v>100</v>
      </c>
      <c r="H375" s="104">
        <v>100</v>
      </c>
      <c r="I375" s="104">
        <v>100</v>
      </c>
      <c r="J375" s="104">
        <v>100</v>
      </c>
      <c r="K375" s="331"/>
      <c r="L375" s="75">
        <v>5900</v>
      </c>
      <c r="M375" s="75">
        <v>5900</v>
      </c>
      <c r="N375" s="75">
        <v>11800</v>
      </c>
      <c r="O375" s="77">
        <v>3245</v>
      </c>
      <c r="P375" s="77">
        <v>9735</v>
      </c>
      <c r="Q375" s="76">
        <v>12980</v>
      </c>
      <c r="R375" s="76">
        <v>14279</v>
      </c>
      <c r="S375" s="75">
        <v>15708</v>
      </c>
      <c r="T375" s="75">
        <v>17280</v>
      </c>
      <c r="U375" s="331"/>
      <c r="V375" s="330">
        <f t="shared" si="136"/>
        <v>590000</v>
      </c>
      <c r="W375" s="330">
        <f t="shared" si="136"/>
        <v>590000</v>
      </c>
      <c r="X375" s="330">
        <f t="shared" si="137"/>
        <v>1180000</v>
      </c>
      <c r="Y375" s="330">
        <f t="shared" si="138"/>
        <v>324500</v>
      </c>
      <c r="Z375" s="330">
        <f t="shared" si="138"/>
        <v>973500</v>
      </c>
      <c r="AA375" s="330">
        <f t="shared" si="139"/>
        <v>1298000</v>
      </c>
      <c r="AB375" s="330">
        <f t="shared" si="140"/>
        <v>1427900</v>
      </c>
      <c r="AC375" s="330">
        <f t="shared" si="140"/>
        <v>1570800</v>
      </c>
      <c r="AD375" s="289">
        <f t="shared" si="140"/>
        <v>1728000</v>
      </c>
    </row>
    <row r="376" spans="1:30" x14ac:dyDescent="0.25">
      <c r="A376" s="26">
        <v>1812</v>
      </c>
      <c r="B376" s="329" t="s">
        <v>127</v>
      </c>
      <c r="C376" s="104">
        <v>2520</v>
      </c>
      <c r="D376" s="104">
        <v>17750</v>
      </c>
      <c r="E376" s="45">
        <v>1760</v>
      </c>
      <c r="F376" s="45">
        <v>1760</v>
      </c>
      <c r="G376" s="45">
        <v>1760</v>
      </c>
      <c r="H376" s="45">
        <v>1760</v>
      </c>
      <c r="I376" s="45">
        <v>1760</v>
      </c>
      <c r="J376" s="45">
        <v>1760</v>
      </c>
      <c r="K376" s="331"/>
      <c r="L376" s="75">
        <v>233</v>
      </c>
      <c r="M376" s="75">
        <v>232</v>
      </c>
      <c r="N376" s="75">
        <v>465</v>
      </c>
      <c r="O376" s="77">
        <v>116</v>
      </c>
      <c r="P376" s="77">
        <v>349</v>
      </c>
      <c r="Q376" s="76">
        <v>465</v>
      </c>
      <c r="R376" s="76">
        <v>465</v>
      </c>
      <c r="S376" s="75">
        <v>465</v>
      </c>
      <c r="T376" s="75">
        <v>465</v>
      </c>
      <c r="U376" s="331"/>
      <c r="V376" s="330">
        <f t="shared" si="136"/>
        <v>4135750</v>
      </c>
      <c r="W376" s="330">
        <f t="shared" si="136"/>
        <v>408320</v>
      </c>
      <c r="X376" s="330">
        <f t="shared" si="137"/>
        <v>4544070</v>
      </c>
      <c r="Y376" s="330">
        <f t="shared" si="138"/>
        <v>204160</v>
      </c>
      <c r="Z376" s="330">
        <f t="shared" si="138"/>
        <v>614240</v>
      </c>
      <c r="AA376" s="330">
        <f t="shared" si="139"/>
        <v>818400</v>
      </c>
      <c r="AB376" s="330">
        <f t="shared" si="140"/>
        <v>818400</v>
      </c>
      <c r="AC376" s="330">
        <f t="shared" si="140"/>
        <v>818400</v>
      </c>
      <c r="AD376" s="289">
        <f t="shared" si="140"/>
        <v>818400</v>
      </c>
    </row>
    <row r="377" spans="1:30" x14ac:dyDescent="0.25">
      <c r="A377" s="26" t="s">
        <v>192</v>
      </c>
      <c r="B377" s="22" t="s">
        <v>186</v>
      </c>
      <c r="C377" s="112">
        <v>1930</v>
      </c>
      <c r="D377" s="112">
        <v>1930</v>
      </c>
      <c r="E377" s="45">
        <v>1940</v>
      </c>
      <c r="F377" s="103">
        <v>1940</v>
      </c>
      <c r="G377" s="103">
        <v>1940</v>
      </c>
      <c r="H377" s="103">
        <v>1940</v>
      </c>
      <c r="I377" s="103">
        <v>1940</v>
      </c>
      <c r="J377" s="103">
        <v>1940</v>
      </c>
      <c r="K377" s="331"/>
      <c r="L377" s="75">
        <v>336</v>
      </c>
      <c r="M377" s="75">
        <v>336</v>
      </c>
      <c r="N377" s="75">
        <v>672</v>
      </c>
      <c r="O377" s="77">
        <v>168</v>
      </c>
      <c r="P377" s="77">
        <v>503</v>
      </c>
      <c r="Q377" s="76">
        <v>671</v>
      </c>
      <c r="R377" s="92">
        <v>671</v>
      </c>
      <c r="S377" s="92">
        <v>671</v>
      </c>
      <c r="T377" s="92">
        <v>671</v>
      </c>
      <c r="U377" s="331"/>
      <c r="V377" s="330">
        <f t="shared" si="136"/>
        <v>648480</v>
      </c>
      <c r="W377" s="330">
        <f t="shared" si="136"/>
        <v>651840</v>
      </c>
      <c r="X377" s="330">
        <f>SUM(V377:W377)</f>
        <v>1300320</v>
      </c>
      <c r="Y377" s="330">
        <f t="shared" si="138"/>
        <v>325920</v>
      </c>
      <c r="Z377" s="330">
        <f t="shared" si="138"/>
        <v>975820</v>
      </c>
      <c r="AA377" s="330">
        <f>SUM(Y377:Z377)</f>
        <v>1301740</v>
      </c>
      <c r="AB377" s="330">
        <f t="shared" si="140"/>
        <v>1301740</v>
      </c>
      <c r="AC377" s="330">
        <f t="shared" si="140"/>
        <v>1301740</v>
      </c>
      <c r="AD377" s="289">
        <f t="shared" si="140"/>
        <v>1301740</v>
      </c>
    </row>
    <row r="378" spans="1:30" x14ac:dyDescent="0.25">
      <c r="A378" s="26" t="s">
        <v>192</v>
      </c>
      <c r="B378" s="22" t="s">
        <v>181</v>
      </c>
      <c r="C378" s="112">
        <v>5180</v>
      </c>
      <c r="D378" s="112">
        <v>5180</v>
      </c>
      <c r="E378" s="45">
        <v>7000</v>
      </c>
      <c r="F378" s="103">
        <v>7000</v>
      </c>
      <c r="G378" s="103">
        <v>7000</v>
      </c>
      <c r="H378" s="103">
        <v>7000</v>
      </c>
      <c r="I378" s="103">
        <v>7000</v>
      </c>
      <c r="J378" s="103">
        <v>7000</v>
      </c>
      <c r="K378" s="331"/>
      <c r="L378" s="75">
        <v>715</v>
      </c>
      <c r="M378" s="75">
        <v>715</v>
      </c>
      <c r="N378" s="75">
        <v>1430</v>
      </c>
      <c r="O378" s="77">
        <v>358</v>
      </c>
      <c r="P378" s="77">
        <v>1072</v>
      </c>
      <c r="Q378" s="76">
        <v>1430</v>
      </c>
      <c r="R378" s="92">
        <v>1430</v>
      </c>
      <c r="S378" s="92">
        <v>1430</v>
      </c>
      <c r="T378" s="92">
        <v>1430</v>
      </c>
      <c r="U378" s="331"/>
      <c r="V378" s="330">
        <f t="shared" si="136"/>
        <v>3703700</v>
      </c>
      <c r="W378" s="330">
        <f t="shared" si="136"/>
        <v>5005000</v>
      </c>
      <c r="X378" s="330">
        <f>SUM(V378:W378)</f>
        <v>8708700</v>
      </c>
      <c r="Y378" s="330">
        <f t="shared" si="138"/>
        <v>2506000</v>
      </c>
      <c r="Z378" s="330">
        <f t="shared" si="138"/>
        <v>7504000</v>
      </c>
      <c r="AA378" s="330">
        <f>SUM(Y378:Z378)</f>
        <v>10010000</v>
      </c>
      <c r="AB378" s="330">
        <f t="shared" si="140"/>
        <v>10010000</v>
      </c>
      <c r="AC378" s="330">
        <f t="shared" si="140"/>
        <v>10010000</v>
      </c>
      <c r="AD378" s="289">
        <f t="shared" si="140"/>
        <v>10010000</v>
      </c>
    </row>
    <row r="379" spans="1:30" x14ac:dyDescent="0.25">
      <c r="A379" s="26" t="s">
        <v>192</v>
      </c>
      <c r="B379" s="22" t="s">
        <v>182</v>
      </c>
      <c r="C379" s="112">
        <v>16120</v>
      </c>
      <c r="D379" s="112">
        <v>16120</v>
      </c>
      <c r="E379" s="45">
        <v>20000</v>
      </c>
      <c r="F379" s="103">
        <v>20000</v>
      </c>
      <c r="G379" s="103">
        <v>20000</v>
      </c>
      <c r="H379" s="103">
        <v>20000</v>
      </c>
      <c r="I379" s="103">
        <v>20000</v>
      </c>
      <c r="J379" s="103">
        <v>20000</v>
      </c>
      <c r="K379" s="331"/>
      <c r="L379" s="75">
        <v>715</v>
      </c>
      <c r="M379" s="75">
        <v>715</v>
      </c>
      <c r="N379" s="75">
        <v>1430</v>
      </c>
      <c r="O379" s="77">
        <v>358</v>
      </c>
      <c r="P379" s="77">
        <v>1072</v>
      </c>
      <c r="Q379" s="76">
        <v>1430</v>
      </c>
      <c r="R379" s="92">
        <v>1430</v>
      </c>
      <c r="S379" s="92">
        <v>1430</v>
      </c>
      <c r="T379" s="92">
        <v>1430</v>
      </c>
      <c r="U379" s="331"/>
      <c r="V379" s="330">
        <f t="shared" si="136"/>
        <v>11525800</v>
      </c>
      <c r="W379" s="330">
        <f t="shared" si="136"/>
        <v>14300000</v>
      </c>
      <c r="X379" s="330">
        <f>SUM(V379:W379)</f>
        <v>25825800</v>
      </c>
      <c r="Y379" s="330">
        <f t="shared" si="138"/>
        <v>7160000</v>
      </c>
      <c r="Z379" s="330">
        <f t="shared" si="138"/>
        <v>21440000</v>
      </c>
      <c r="AA379" s="330">
        <f>SUM(Y379:Z379)</f>
        <v>28600000</v>
      </c>
      <c r="AB379" s="330">
        <f t="shared" si="140"/>
        <v>28600000</v>
      </c>
      <c r="AC379" s="330">
        <f t="shared" si="140"/>
        <v>28600000</v>
      </c>
      <c r="AD379" s="289">
        <f t="shared" si="140"/>
        <v>28600000</v>
      </c>
    </row>
    <row r="380" spans="1:30" x14ac:dyDescent="0.25">
      <c r="A380" s="26" t="s">
        <v>192</v>
      </c>
      <c r="B380" s="22" t="s">
        <v>194</v>
      </c>
      <c r="C380" s="112">
        <v>170</v>
      </c>
      <c r="D380" s="112">
        <v>170</v>
      </c>
      <c r="E380" s="45">
        <v>180</v>
      </c>
      <c r="F380" s="103">
        <v>180</v>
      </c>
      <c r="G380" s="103">
        <v>180</v>
      </c>
      <c r="H380" s="103">
        <v>180</v>
      </c>
      <c r="I380" s="103">
        <v>180</v>
      </c>
      <c r="J380" s="103">
        <v>180</v>
      </c>
      <c r="K380" s="331"/>
      <c r="L380" s="75">
        <v>63</v>
      </c>
      <c r="M380" s="75">
        <v>64</v>
      </c>
      <c r="N380" s="75">
        <v>127</v>
      </c>
      <c r="O380" s="77">
        <v>32</v>
      </c>
      <c r="P380" s="77">
        <v>95</v>
      </c>
      <c r="Q380" s="76">
        <v>127</v>
      </c>
      <c r="R380" s="92">
        <v>127</v>
      </c>
      <c r="S380" s="92">
        <v>127</v>
      </c>
      <c r="T380" s="92">
        <v>127</v>
      </c>
      <c r="U380" s="331"/>
      <c r="V380" s="330">
        <f t="shared" si="136"/>
        <v>10710</v>
      </c>
      <c r="W380" s="330">
        <f t="shared" si="136"/>
        <v>11520</v>
      </c>
      <c r="X380" s="330">
        <f>SUM(V380:W380)</f>
        <v>22230</v>
      </c>
      <c r="Y380" s="330">
        <f t="shared" si="138"/>
        <v>5760</v>
      </c>
      <c r="Z380" s="330">
        <f t="shared" si="138"/>
        <v>17100</v>
      </c>
      <c r="AA380" s="330">
        <f>SUM(Y380:Z380)</f>
        <v>22860</v>
      </c>
      <c r="AB380" s="330">
        <f t="shared" si="140"/>
        <v>22860</v>
      </c>
      <c r="AC380" s="330">
        <f t="shared" si="140"/>
        <v>22860</v>
      </c>
      <c r="AD380" s="289">
        <f t="shared" si="140"/>
        <v>22860</v>
      </c>
    </row>
    <row r="381" spans="1:30" x14ac:dyDescent="0.25">
      <c r="A381" s="26" t="s">
        <v>192</v>
      </c>
      <c r="B381" s="22" t="s">
        <v>195</v>
      </c>
      <c r="C381" s="112">
        <v>280</v>
      </c>
      <c r="D381" s="112">
        <v>280</v>
      </c>
      <c r="E381" s="45">
        <v>280</v>
      </c>
      <c r="F381" s="103">
        <v>280</v>
      </c>
      <c r="G381" s="103">
        <v>280</v>
      </c>
      <c r="H381" s="103">
        <v>280</v>
      </c>
      <c r="I381" s="103">
        <v>280</v>
      </c>
      <c r="J381" s="103">
        <v>280</v>
      </c>
      <c r="K381" s="331"/>
      <c r="L381" s="75">
        <v>6</v>
      </c>
      <c r="M381" s="75">
        <v>6</v>
      </c>
      <c r="N381" s="75">
        <v>12</v>
      </c>
      <c r="O381" s="77">
        <v>3</v>
      </c>
      <c r="P381" s="77">
        <v>9</v>
      </c>
      <c r="Q381" s="76">
        <v>12</v>
      </c>
      <c r="R381" s="92">
        <v>12</v>
      </c>
      <c r="S381" s="92">
        <v>12</v>
      </c>
      <c r="T381" s="92">
        <v>12</v>
      </c>
      <c r="U381" s="331"/>
      <c r="V381" s="330">
        <f t="shared" si="136"/>
        <v>1680</v>
      </c>
      <c r="W381" s="330">
        <f t="shared" si="136"/>
        <v>1680</v>
      </c>
      <c r="X381" s="330">
        <f>SUM(V381:W381)</f>
        <v>3360</v>
      </c>
      <c r="Y381" s="330">
        <f t="shared" si="138"/>
        <v>840</v>
      </c>
      <c r="Z381" s="330">
        <f t="shared" si="138"/>
        <v>2520</v>
      </c>
      <c r="AA381" s="330">
        <f>SUM(Y381:Z381)</f>
        <v>3360</v>
      </c>
      <c r="AB381" s="330">
        <f t="shared" si="140"/>
        <v>3360</v>
      </c>
      <c r="AC381" s="330">
        <f t="shared" si="140"/>
        <v>3360</v>
      </c>
      <c r="AD381" s="289">
        <f t="shared" si="140"/>
        <v>3360</v>
      </c>
    </row>
    <row r="382" spans="1:30" x14ac:dyDescent="0.25">
      <c r="A382" s="25">
        <v>1813</v>
      </c>
      <c r="B382" s="329" t="s">
        <v>128</v>
      </c>
      <c r="C382" s="104">
        <v>8800</v>
      </c>
      <c r="D382" s="104">
        <v>8800</v>
      </c>
      <c r="E382" s="102">
        <v>0</v>
      </c>
      <c r="F382" s="104">
        <v>0</v>
      </c>
      <c r="G382" s="104">
        <v>0</v>
      </c>
      <c r="H382" s="104">
        <v>0</v>
      </c>
      <c r="I382" s="104">
        <v>0</v>
      </c>
      <c r="J382" s="104">
        <v>0</v>
      </c>
      <c r="K382" s="331"/>
      <c r="L382" s="75">
        <v>0</v>
      </c>
      <c r="M382" s="75">
        <v>0</v>
      </c>
      <c r="N382" s="75">
        <v>0</v>
      </c>
      <c r="O382" s="77">
        <v>0</v>
      </c>
      <c r="P382" s="77">
        <v>0</v>
      </c>
      <c r="Q382" s="76">
        <v>0</v>
      </c>
      <c r="R382" s="76">
        <v>0</v>
      </c>
      <c r="S382" s="75">
        <v>0</v>
      </c>
      <c r="T382" s="75">
        <v>0</v>
      </c>
      <c r="U382" s="331"/>
      <c r="V382" s="330">
        <f t="shared" si="136"/>
        <v>0</v>
      </c>
      <c r="W382" s="330">
        <f t="shared" si="136"/>
        <v>0</v>
      </c>
      <c r="X382" s="330">
        <f t="shared" si="137"/>
        <v>0</v>
      </c>
      <c r="Y382" s="330">
        <f t="shared" si="138"/>
        <v>0</v>
      </c>
      <c r="Z382" s="330">
        <f t="shared" si="138"/>
        <v>0</v>
      </c>
      <c r="AA382" s="330">
        <f t="shared" si="139"/>
        <v>0</v>
      </c>
      <c r="AB382" s="330">
        <f t="shared" si="140"/>
        <v>0</v>
      </c>
      <c r="AC382" s="330">
        <f t="shared" si="140"/>
        <v>0</v>
      </c>
      <c r="AD382" s="289">
        <f t="shared" si="140"/>
        <v>0</v>
      </c>
    </row>
    <row r="383" spans="1:30" x14ac:dyDescent="0.25">
      <c r="A383" s="25">
        <v>1816</v>
      </c>
      <c r="B383" s="329" t="s">
        <v>347</v>
      </c>
      <c r="C383" s="104">
        <v>130</v>
      </c>
      <c r="D383" s="104">
        <v>130</v>
      </c>
      <c r="E383" s="102">
        <v>130</v>
      </c>
      <c r="F383" s="104">
        <v>130</v>
      </c>
      <c r="G383" s="104">
        <v>130</v>
      </c>
      <c r="H383" s="104">
        <v>130</v>
      </c>
      <c r="I383" s="104">
        <v>130</v>
      </c>
      <c r="J383" s="104">
        <v>130</v>
      </c>
      <c r="K383" s="331"/>
      <c r="L383" s="75">
        <v>0</v>
      </c>
      <c r="M383" s="75">
        <v>0</v>
      </c>
      <c r="N383" s="75">
        <v>0</v>
      </c>
      <c r="O383" s="77">
        <v>0</v>
      </c>
      <c r="P383" s="77">
        <v>0</v>
      </c>
      <c r="Q383" s="76">
        <v>0</v>
      </c>
      <c r="R383" s="76">
        <v>0</v>
      </c>
      <c r="S383" s="75">
        <v>0</v>
      </c>
      <c r="T383" s="75">
        <v>0</v>
      </c>
      <c r="U383" s="331"/>
      <c r="V383" s="330">
        <f t="shared" si="136"/>
        <v>0</v>
      </c>
      <c r="W383" s="330">
        <f t="shared" si="136"/>
        <v>0</v>
      </c>
      <c r="X383" s="330">
        <f>SUM(V383:W383)</f>
        <v>0</v>
      </c>
      <c r="Y383" s="330">
        <f t="shared" si="138"/>
        <v>0</v>
      </c>
      <c r="Z383" s="330">
        <f t="shared" si="138"/>
        <v>0</v>
      </c>
      <c r="AA383" s="330">
        <f t="shared" si="139"/>
        <v>0</v>
      </c>
      <c r="AB383" s="330">
        <f t="shared" si="140"/>
        <v>0</v>
      </c>
      <c r="AC383" s="330">
        <f t="shared" si="140"/>
        <v>0</v>
      </c>
      <c r="AD383" s="289">
        <f t="shared" si="140"/>
        <v>0</v>
      </c>
    </row>
    <row r="384" spans="1:30" x14ac:dyDescent="0.25">
      <c r="A384" s="25">
        <v>8016</v>
      </c>
      <c r="B384" s="329" t="s">
        <v>129</v>
      </c>
      <c r="C384" s="104">
        <v>10</v>
      </c>
      <c r="D384" s="104">
        <v>10</v>
      </c>
      <c r="E384" s="104">
        <v>10</v>
      </c>
      <c r="F384" s="104">
        <v>10</v>
      </c>
      <c r="G384" s="104">
        <v>10</v>
      </c>
      <c r="H384" s="104">
        <v>10</v>
      </c>
      <c r="I384" s="104">
        <v>10</v>
      </c>
      <c r="J384" s="104">
        <v>10</v>
      </c>
      <c r="K384" s="331"/>
      <c r="L384" s="75">
        <v>18</v>
      </c>
      <c r="M384" s="75">
        <v>18</v>
      </c>
      <c r="N384" s="75">
        <v>36</v>
      </c>
      <c r="O384" s="77">
        <v>15</v>
      </c>
      <c r="P384" s="77">
        <v>45</v>
      </c>
      <c r="Q384" s="76">
        <v>60</v>
      </c>
      <c r="R384" s="76">
        <v>104</v>
      </c>
      <c r="S384" s="75">
        <v>178</v>
      </c>
      <c r="T384" s="75">
        <v>305</v>
      </c>
      <c r="U384" s="331"/>
      <c r="V384" s="330">
        <f t="shared" si="136"/>
        <v>180</v>
      </c>
      <c r="W384" s="330">
        <f t="shared" si="136"/>
        <v>180</v>
      </c>
      <c r="X384" s="330">
        <f t="shared" si="137"/>
        <v>360</v>
      </c>
      <c r="Y384" s="330">
        <f t="shared" si="138"/>
        <v>150</v>
      </c>
      <c r="Z384" s="330">
        <f t="shared" si="138"/>
        <v>450</v>
      </c>
      <c r="AA384" s="330">
        <f t="shared" si="139"/>
        <v>600</v>
      </c>
      <c r="AB384" s="330">
        <f t="shared" si="140"/>
        <v>1040</v>
      </c>
      <c r="AC384" s="330">
        <f t="shared" si="140"/>
        <v>1780</v>
      </c>
      <c r="AD384" s="289">
        <f t="shared" si="140"/>
        <v>3050</v>
      </c>
    </row>
    <row r="385" spans="1:30" x14ac:dyDescent="0.25">
      <c r="A385" s="25">
        <v>8022</v>
      </c>
      <c r="B385" s="329" t="s">
        <v>130</v>
      </c>
      <c r="C385" s="104">
        <v>25</v>
      </c>
      <c r="D385" s="104">
        <v>25</v>
      </c>
      <c r="E385" s="104">
        <v>25</v>
      </c>
      <c r="F385" s="104">
        <v>25</v>
      </c>
      <c r="G385" s="104">
        <v>25</v>
      </c>
      <c r="H385" s="104">
        <v>25</v>
      </c>
      <c r="I385" s="104">
        <v>25</v>
      </c>
      <c r="J385" s="104">
        <v>25</v>
      </c>
      <c r="K385" s="331"/>
      <c r="L385" s="75">
        <v>80</v>
      </c>
      <c r="M385" s="75">
        <v>80</v>
      </c>
      <c r="N385" s="75">
        <v>160</v>
      </c>
      <c r="O385" s="77">
        <v>40</v>
      </c>
      <c r="P385" s="77">
        <v>119</v>
      </c>
      <c r="Q385" s="76">
        <v>159</v>
      </c>
      <c r="R385" s="76">
        <v>159</v>
      </c>
      <c r="S385" s="75">
        <v>159</v>
      </c>
      <c r="T385" s="75">
        <v>159</v>
      </c>
      <c r="U385" s="331"/>
      <c r="V385" s="330">
        <f t="shared" si="136"/>
        <v>2000</v>
      </c>
      <c r="W385" s="330">
        <f t="shared" si="136"/>
        <v>2000</v>
      </c>
      <c r="X385" s="330">
        <f t="shared" si="137"/>
        <v>4000</v>
      </c>
      <c r="Y385" s="330">
        <f t="shared" si="138"/>
        <v>1000</v>
      </c>
      <c r="Z385" s="330">
        <f t="shared" si="138"/>
        <v>2975</v>
      </c>
      <c r="AA385" s="330">
        <f t="shared" si="139"/>
        <v>3975</v>
      </c>
      <c r="AB385" s="330">
        <f t="shared" si="140"/>
        <v>3975</v>
      </c>
      <c r="AC385" s="330">
        <f t="shared" si="140"/>
        <v>3975</v>
      </c>
      <c r="AD385" s="289">
        <f t="shared" si="140"/>
        <v>3975</v>
      </c>
    </row>
    <row r="386" spans="1:30" x14ac:dyDescent="0.25">
      <c r="A386" s="25">
        <v>8026</v>
      </c>
      <c r="B386" s="329" t="s">
        <v>131</v>
      </c>
      <c r="C386" s="104">
        <v>130</v>
      </c>
      <c r="D386" s="104">
        <v>130</v>
      </c>
      <c r="E386" s="104">
        <v>130</v>
      </c>
      <c r="F386" s="104">
        <v>130</v>
      </c>
      <c r="G386" s="104">
        <v>130</v>
      </c>
      <c r="H386" s="104">
        <v>130</v>
      </c>
      <c r="I386" s="104">
        <v>130</v>
      </c>
      <c r="J386" s="104">
        <v>130</v>
      </c>
      <c r="K386" s="331"/>
      <c r="L386" s="75">
        <v>171</v>
      </c>
      <c r="M386" s="75">
        <v>171</v>
      </c>
      <c r="N386" s="75">
        <v>342</v>
      </c>
      <c r="O386" s="77">
        <v>76</v>
      </c>
      <c r="P386" s="77">
        <v>228</v>
      </c>
      <c r="Q386" s="76">
        <v>304</v>
      </c>
      <c r="R386" s="76">
        <v>270</v>
      </c>
      <c r="S386" s="75">
        <v>241</v>
      </c>
      <c r="T386" s="75">
        <v>214</v>
      </c>
      <c r="U386" s="331"/>
      <c r="V386" s="330">
        <f t="shared" si="136"/>
        <v>22230</v>
      </c>
      <c r="W386" s="330">
        <f t="shared" si="136"/>
        <v>22230</v>
      </c>
      <c r="X386" s="330">
        <f t="shared" si="137"/>
        <v>44460</v>
      </c>
      <c r="Y386" s="330">
        <f t="shared" si="138"/>
        <v>9880</v>
      </c>
      <c r="Z386" s="330">
        <f t="shared" si="138"/>
        <v>29640</v>
      </c>
      <c r="AA386" s="330">
        <f t="shared" si="139"/>
        <v>39520</v>
      </c>
      <c r="AB386" s="330">
        <f t="shared" si="140"/>
        <v>35100</v>
      </c>
      <c r="AC386" s="330">
        <f t="shared" si="140"/>
        <v>31330</v>
      </c>
      <c r="AD386" s="289">
        <f t="shared" si="140"/>
        <v>27820</v>
      </c>
    </row>
    <row r="387" spans="1:30" x14ac:dyDescent="0.25">
      <c r="A387" s="25">
        <v>1815</v>
      </c>
      <c r="B387" s="329" t="s">
        <v>203</v>
      </c>
      <c r="C387" s="299" t="s">
        <v>213</v>
      </c>
      <c r="D387" s="299" t="s">
        <v>213</v>
      </c>
      <c r="E387" s="299" t="s">
        <v>213</v>
      </c>
      <c r="F387" s="299" t="s">
        <v>213</v>
      </c>
      <c r="G387" s="299" t="s">
        <v>213</v>
      </c>
      <c r="H387" s="299" t="s">
        <v>213</v>
      </c>
      <c r="I387" s="299" t="s">
        <v>213</v>
      </c>
      <c r="J387" s="299" t="s">
        <v>213</v>
      </c>
      <c r="K387" s="331"/>
      <c r="L387" s="90">
        <v>18750</v>
      </c>
      <c r="M387" s="90">
        <v>26250</v>
      </c>
      <c r="N387" s="90">
        <v>45000</v>
      </c>
      <c r="O387" s="90">
        <v>11250</v>
      </c>
      <c r="P387" s="90">
        <v>33750</v>
      </c>
      <c r="Q387" s="90">
        <v>45000</v>
      </c>
      <c r="R387" s="90">
        <v>45000</v>
      </c>
      <c r="S387" s="90">
        <v>45000</v>
      </c>
      <c r="T387" s="90">
        <v>45000</v>
      </c>
      <c r="U387" s="331"/>
      <c r="V387" s="288">
        <v>18750</v>
      </c>
      <c r="W387" s="288">
        <v>26250</v>
      </c>
      <c r="X387" s="288">
        <v>45000</v>
      </c>
      <c r="Y387" s="288">
        <v>11250</v>
      </c>
      <c r="Z387" s="288">
        <v>33750</v>
      </c>
      <c r="AA387" s="288">
        <v>45000</v>
      </c>
      <c r="AB387" s="288">
        <v>45000</v>
      </c>
      <c r="AC387" s="330">
        <v>45000</v>
      </c>
      <c r="AD387" s="289">
        <v>45000</v>
      </c>
    </row>
    <row r="388" spans="1:30" x14ac:dyDescent="0.25">
      <c r="A388" s="25">
        <v>1999</v>
      </c>
      <c r="B388" s="21" t="s">
        <v>204</v>
      </c>
      <c r="C388" s="299" t="s">
        <v>213</v>
      </c>
      <c r="D388" s="299" t="s">
        <v>213</v>
      </c>
      <c r="E388" s="299" t="s">
        <v>213</v>
      </c>
      <c r="F388" s="299" t="s">
        <v>213</v>
      </c>
      <c r="G388" s="299" t="s">
        <v>213</v>
      </c>
      <c r="H388" s="299" t="s">
        <v>213</v>
      </c>
      <c r="I388" s="299" t="s">
        <v>213</v>
      </c>
      <c r="J388" s="299" t="s">
        <v>213</v>
      </c>
      <c r="K388" s="331"/>
      <c r="L388" s="90">
        <v>416667</v>
      </c>
      <c r="M388" s="90">
        <v>583333</v>
      </c>
      <c r="N388" s="90">
        <v>1000000</v>
      </c>
      <c r="O388" s="90">
        <v>250000</v>
      </c>
      <c r="P388" s="90">
        <v>750000</v>
      </c>
      <c r="Q388" s="90">
        <v>1000000</v>
      </c>
      <c r="R388" s="90">
        <v>1000000</v>
      </c>
      <c r="S388" s="90">
        <v>1000000</v>
      </c>
      <c r="T388" s="90">
        <v>1000000</v>
      </c>
      <c r="U388" s="331"/>
      <c r="V388" s="288">
        <v>416667</v>
      </c>
      <c r="W388" s="288">
        <v>583333</v>
      </c>
      <c r="X388" s="288">
        <v>1000000</v>
      </c>
      <c r="Y388" s="288">
        <v>250000</v>
      </c>
      <c r="Z388" s="288">
        <v>750000</v>
      </c>
      <c r="AA388" s="288">
        <v>1000000</v>
      </c>
      <c r="AB388" s="288">
        <v>1000000</v>
      </c>
      <c r="AC388" s="330">
        <v>1000000</v>
      </c>
      <c r="AD388" s="289">
        <v>1000000</v>
      </c>
    </row>
    <row r="389" spans="1:30" x14ac:dyDescent="0.25">
      <c r="A389" s="27" t="s">
        <v>185</v>
      </c>
      <c r="B389" s="332"/>
      <c r="C389" s="104"/>
      <c r="D389" s="104"/>
      <c r="E389" s="104"/>
      <c r="F389" s="104"/>
      <c r="G389" s="104"/>
      <c r="H389" s="104"/>
      <c r="I389" s="104"/>
      <c r="J389" s="104"/>
      <c r="K389" s="331"/>
      <c r="L389" s="75"/>
      <c r="M389" s="75"/>
      <c r="N389" s="75"/>
      <c r="O389" s="77"/>
      <c r="P389" s="77"/>
      <c r="Q389" s="77"/>
      <c r="R389" s="77"/>
      <c r="S389" s="77"/>
      <c r="T389" s="77"/>
      <c r="U389" s="331"/>
      <c r="V389" s="330">
        <f t="shared" ref="V389:AD389" si="141">SUM(V359:V388)</f>
        <v>31963477</v>
      </c>
      <c r="W389" s="330">
        <f t="shared" si="141"/>
        <v>32559313</v>
      </c>
      <c r="X389" s="330">
        <f t="shared" si="141"/>
        <v>64522790</v>
      </c>
      <c r="Y389" s="330">
        <f t="shared" si="141"/>
        <v>16427570</v>
      </c>
      <c r="Z389" s="330">
        <f t="shared" si="141"/>
        <v>49233215</v>
      </c>
      <c r="AA389" s="330">
        <f t="shared" si="141"/>
        <v>65660785</v>
      </c>
      <c r="AB389" s="330">
        <f t="shared" si="141"/>
        <v>66149355</v>
      </c>
      <c r="AC389" s="330">
        <f t="shared" si="141"/>
        <v>69147135</v>
      </c>
      <c r="AD389" s="289">
        <f t="shared" si="141"/>
        <v>72253675</v>
      </c>
    </row>
    <row r="390" spans="1:30" x14ac:dyDescent="0.25">
      <c r="A390" s="31"/>
      <c r="B390" s="332"/>
      <c r="C390" s="104"/>
      <c r="D390" s="104"/>
      <c r="E390" s="104"/>
      <c r="F390" s="104"/>
      <c r="G390" s="104"/>
      <c r="H390" s="104"/>
      <c r="I390" s="104"/>
      <c r="J390" s="104"/>
      <c r="K390" s="331"/>
      <c r="L390" s="75"/>
      <c r="M390" s="75"/>
      <c r="N390" s="75"/>
      <c r="O390" s="77"/>
      <c r="P390" s="77"/>
      <c r="Q390" s="77"/>
      <c r="R390" s="77"/>
      <c r="S390" s="77"/>
      <c r="T390" s="77"/>
      <c r="U390" s="331"/>
      <c r="V390" s="288"/>
      <c r="W390" s="288"/>
      <c r="X390" s="288"/>
      <c r="Y390" s="288"/>
      <c r="Z390" s="288"/>
      <c r="AA390" s="288"/>
      <c r="AB390" s="288"/>
      <c r="AC390" s="330"/>
      <c r="AD390" s="289"/>
    </row>
    <row r="391" spans="1:30" x14ac:dyDescent="0.25">
      <c r="A391" s="27" t="s">
        <v>177</v>
      </c>
      <c r="B391" s="332"/>
      <c r="C391" s="104"/>
      <c r="D391" s="104"/>
      <c r="E391" s="104"/>
      <c r="F391" s="104"/>
      <c r="G391" s="104"/>
      <c r="H391" s="104"/>
      <c r="I391" s="104"/>
      <c r="J391" s="104"/>
      <c r="K391" s="331"/>
      <c r="L391" s="75"/>
      <c r="M391" s="75"/>
      <c r="N391" s="75"/>
      <c r="O391" s="77"/>
      <c r="P391" s="77"/>
      <c r="Q391" s="77"/>
      <c r="R391" s="77"/>
      <c r="S391" s="77"/>
      <c r="T391" s="77"/>
      <c r="U391" s="331"/>
      <c r="V391" s="288"/>
      <c r="W391" s="288"/>
      <c r="X391" s="288"/>
      <c r="Y391" s="288"/>
      <c r="Z391" s="288"/>
      <c r="AA391" s="288"/>
      <c r="AB391" s="288"/>
      <c r="AC391" s="330"/>
      <c r="AD391" s="289"/>
    </row>
    <row r="392" spans="1:30" x14ac:dyDescent="0.25">
      <c r="A392" s="25">
        <v>2053</v>
      </c>
      <c r="B392" s="329" t="s">
        <v>110</v>
      </c>
      <c r="C392" s="104"/>
      <c r="D392" s="104"/>
      <c r="E392" s="103">
        <v>70</v>
      </c>
      <c r="F392" s="103">
        <v>70</v>
      </c>
      <c r="G392" s="103">
        <v>70</v>
      </c>
      <c r="H392" s="103">
        <v>70</v>
      </c>
      <c r="I392" s="103">
        <v>70</v>
      </c>
      <c r="J392" s="103">
        <v>70</v>
      </c>
      <c r="K392" s="331"/>
      <c r="L392" s="75"/>
      <c r="M392" s="75">
        <v>130</v>
      </c>
      <c r="N392" s="75">
        <v>130</v>
      </c>
      <c r="O392" s="77">
        <v>62</v>
      </c>
      <c r="P392" s="77">
        <v>185</v>
      </c>
      <c r="Q392" s="76">
        <v>247</v>
      </c>
      <c r="R392" s="76">
        <v>236</v>
      </c>
      <c r="S392" s="75">
        <v>225</v>
      </c>
      <c r="T392" s="75">
        <v>214</v>
      </c>
      <c r="U392" s="331"/>
      <c r="V392" s="330">
        <f t="shared" ref="V392:W406" si="142">D392*L392</f>
        <v>0</v>
      </c>
      <c r="W392" s="330">
        <f t="shared" si="142"/>
        <v>9100</v>
      </c>
      <c r="X392" s="330">
        <f t="shared" ref="X392:X406" si="143">SUM(V392:W392)</f>
        <v>9100</v>
      </c>
      <c r="Y392" s="330">
        <f t="shared" ref="Y392:Z406" si="144">F392*O392</f>
        <v>4340</v>
      </c>
      <c r="Z392" s="330">
        <f t="shared" si="144"/>
        <v>12950</v>
      </c>
      <c r="AA392" s="330">
        <f t="shared" ref="AA392:AA406" si="145">SUM(Y392:Z392)</f>
        <v>17290</v>
      </c>
      <c r="AB392" s="330">
        <f t="shared" ref="AB392:AD406" si="146">H392*R392</f>
        <v>16520</v>
      </c>
      <c r="AC392" s="330">
        <f t="shared" si="146"/>
        <v>15750</v>
      </c>
      <c r="AD392" s="289">
        <f t="shared" si="146"/>
        <v>14980</v>
      </c>
    </row>
    <row r="393" spans="1:30" x14ac:dyDescent="0.25">
      <c r="A393" s="25">
        <v>2451</v>
      </c>
      <c r="B393" s="329" t="s">
        <v>111</v>
      </c>
      <c r="C393" s="104"/>
      <c r="D393" s="104"/>
      <c r="E393" s="103">
        <v>760</v>
      </c>
      <c r="F393" s="103">
        <v>760</v>
      </c>
      <c r="G393" s="103">
        <v>760</v>
      </c>
      <c r="H393" s="103">
        <v>760</v>
      </c>
      <c r="I393" s="103">
        <v>760</v>
      </c>
      <c r="J393" s="103">
        <v>760</v>
      </c>
      <c r="K393" s="331"/>
      <c r="L393" s="75"/>
      <c r="M393" s="75">
        <v>1</v>
      </c>
      <c r="N393" s="75">
        <v>1</v>
      </c>
      <c r="O393" s="77">
        <v>0</v>
      </c>
      <c r="P393" s="77">
        <v>1</v>
      </c>
      <c r="Q393" s="76">
        <v>1</v>
      </c>
      <c r="R393" s="76">
        <v>1</v>
      </c>
      <c r="S393" s="75">
        <v>1</v>
      </c>
      <c r="T393" s="75">
        <v>1</v>
      </c>
      <c r="U393" s="331"/>
      <c r="V393" s="330">
        <f t="shared" si="142"/>
        <v>0</v>
      </c>
      <c r="W393" s="330">
        <f t="shared" si="142"/>
        <v>760</v>
      </c>
      <c r="X393" s="330">
        <f t="shared" si="143"/>
        <v>760</v>
      </c>
      <c r="Y393" s="330">
        <f t="shared" si="144"/>
        <v>0</v>
      </c>
      <c r="Z393" s="330">
        <f t="shared" si="144"/>
        <v>760</v>
      </c>
      <c r="AA393" s="330">
        <f t="shared" si="145"/>
        <v>760</v>
      </c>
      <c r="AB393" s="330">
        <f t="shared" si="146"/>
        <v>760</v>
      </c>
      <c r="AC393" s="330">
        <f t="shared" si="146"/>
        <v>760</v>
      </c>
      <c r="AD393" s="289">
        <f t="shared" si="146"/>
        <v>760</v>
      </c>
    </row>
    <row r="394" spans="1:30" x14ac:dyDescent="0.25">
      <c r="A394" s="25">
        <v>2454</v>
      </c>
      <c r="B394" s="329" t="s">
        <v>112</v>
      </c>
      <c r="C394" s="104"/>
      <c r="D394" s="104"/>
      <c r="E394" s="103">
        <v>710</v>
      </c>
      <c r="F394" s="103">
        <v>710</v>
      </c>
      <c r="G394" s="103">
        <v>710</v>
      </c>
      <c r="H394" s="103">
        <v>710</v>
      </c>
      <c r="I394" s="103">
        <v>710</v>
      </c>
      <c r="J394" s="103">
        <v>710</v>
      </c>
      <c r="K394" s="331"/>
      <c r="L394" s="75"/>
      <c r="M394" s="75">
        <v>57</v>
      </c>
      <c r="N394" s="75">
        <v>57</v>
      </c>
      <c r="O394" s="77">
        <v>28</v>
      </c>
      <c r="P394" s="77">
        <v>84</v>
      </c>
      <c r="Q394" s="76">
        <v>112</v>
      </c>
      <c r="R394" s="76">
        <v>110</v>
      </c>
      <c r="S394" s="75">
        <v>108</v>
      </c>
      <c r="T394" s="75">
        <v>106</v>
      </c>
      <c r="U394" s="331"/>
      <c r="V394" s="330">
        <f t="shared" si="142"/>
        <v>0</v>
      </c>
      <c r="W394" s="330">
        <f t="shared" si="142"/>
        <v>40470</v>
      </c>
      <c r="X394" s="330">
        <f t="shared" si="143"/>
        <v>40470</v>
      </c>
      <c r="Y394" s="330">
        <f t="shared" si="144"/>
        <v>19880</v>
      </c>
      <c r="Z394" s="330">
        <f t="shared" si="144"/>
        <v>59640</v>
      </c>
      <c r="AA394" s="330">
        <f t="shared" si="145"/>
        <v>79520</v>
      </c>
      <c r="AB394" s="330">
        <f t="shared" si="146"/>
        <v>78100</v>
      </c>
      <c r="AC394" s="330">
        <f t="shared" si="146"/>
        <v>76680</v>
      </c>
      <c r="AD394" s="289">
        <f t="shared" si="146"/>
        <v>75260</v>
      </c>
    </row>
    <row r="395" spans="1:30" x14ac:dyDescent="0.25">
      <c r="A395" s="25">
        <v>2462</v>
      </c>
      <c r="B395" s="329" t="s">
        <v>118</v>
      </c>
      <c r="C395" s="104"/>
      <c r="D395" s="104"/>
      <c r="E395" s="103">
        <v>200</v>
      </c>
      <c r="F395" s="103">
        <v>200</v>
      </c>
      <c r="G395" s="103">
        <v>200</v>
      </c>
      <c r="H395" s="103">
        <v>200</v>
      </c>
      <c r="I395" s="103">
        <v>200</v>
      </c>
      <c r="J395" s="103">
        <v>200</v>
      </c>
      <c r="K395" s="331"/>
      <c r="L395" s="75"/>
      <c r="M395" s="75">
        <v>191</v>
      </c>
      <c r="N395" s="75">
        <v>191</v>
      </c>
      <c r="O395" s="77">
        <v>100</v>
      </c>
      <c r="P395" s="77">
        <v>301</v>
      </c>
      <c r="Q395" s="76">
        <v>401</v>
      </c>
      <c r="R395" s="76">
        <v>421</v>
      </c>
      <c r="S395" s="75">
        <v>443</v>
      </c>
      <c r="T395" s="75">
        <v>465</v>
      </c>
      <c r="U395" s="331"/>
      <c r="V395" s="330">
        <f t="shared" si="142"/>
        <v>0</v>
      </c>
      <c r="W395" s="330">
        <f t="shared" si="142"/>
        <v>38200</v>
      </c>
      <c r="X395" s="330">
        <f t="shared" si="143"/>
        <v>38200</v>
      </c>
      <c r="Y395" s="330">
        <f t="shared" si="144"/>
        <v>20000</v>
      </c>
      <c r="Z395" s="330">
        <f t="shared" si="144"/>
        <v>60200</v>
      </c>
      <c r="AA395" s="330">
        <f t="shared" si="145"/>
        <v>80200</v>
      </c>
      <c r="AB395" s="330">
        <f t="shared" si="146"/>
        <v>84200</v>
      </c>
      <c r="AC395" s="330">
        <f t="shared" si="146"/>
        <v>88600</v>
      </c>
      <c r="AD395" s="289">
        <f t="shared" si="146"/>
        <v>93000</v>
      </c>
    </row>
    <row r="396" spans="1:30" x14ac:dyDescent="0.25">
      <c r="A396" s="25">
        <v>2463</v>
      </c>
      <c r="B396" s="329" t="s">
        <v>119</v>
      </c>
      <c r="C396" s="104"/>
      <c r="D396" s="104"/>
      <c r="E396" s="103">
        <v>100</v>
      </c>
      <c r="F396" s="103">
        <v>100</v>
      </c>
      <c r="G396" s="103">
        <v>100</v>
      </c>
      <c r="H396" s="103">
        <v>100</v>
      </c>
      <c r="I396" s="103">
        <v>100</v>
      </c>
      <c r="J396" s="103">
        <v>100</v>
      </c>
      <c r="K396" s="331"/>
      <c r="L396" s="75"/>
      <c r="M396" s="75">
        <v>488</v>
      </c>
      <c r="N396" s="75">
        <v>488</v>
      </c>
      <c r="O396" s="77">
        <v>285</v>
      </c>
      <c r="P396" s="77">
        <v>854</v>
      </c>
      <c r="Q396" s="76">
        <v>1139</v>
      </c>
      <c r="R396" s="76">
        <v>1329</v>
      </c>
      <c r="S396" s="75">
        <v>1551</v>
      </c>
      <c r="T396" s="75">
        <v>1810</v>
      </c>
      <c r="U396" s="331"/>
      <c r="V396" s="330">
        <f t="shared" si="142"/>
        <v>0</v>
      </c>
      <c r="W396" s="330">
        <f t="shared" si="142"/>
        <v>48800</v>
      </c>
      <c r="X396" s="330">
        <f t="shared" si="143"/>
        <v>48800</v>
      </c>
      <c r="Y396" s="330">
        <f t="shared" si="144"/>
        <v>28500</v>
      </c>
      <c r="Z396" s="330">
        <f t="shared" si="144"/>
        <v>85400</v>
      </c>
      <c r="AA396" s="330">
        <f t="shared" si="145"/>
        <v>113900</v>
      </c>
      <c r="AB396" s="330">
        <f t="shared" si="146"/>
        <v>132900</v>
      </c>
      <c r="AC396" s="330">
        <f t="shared" si="146"/>
        <v>155100</v>
      </c>
      <c r="AD396" s="289">
        <f t="shared" si="146"/>
        <v>181000</v>
      </c>
    </row>
    <row r="397" spans="1:30" x14ac:dyDescent="0.25">
      <c r="A397" s="25">
        <v>2464</v>
      </c>
      <c r="B397" s="329" t="s">
        <v>120</v>
      </c>
      <c r="C397" s="104"/>
      <c r="D397" s="104"/>
      <c r="E397" s="103">
        <v>70</v>
      </c>
      <c r="F397" s="103">
        <v>70</v>
      </c>
      <c r="G397" s="103">
        <v>70</v>
      </c>
      <c r="H397" s="103">
        <v>70</v>
      </c>
      <c r="I397" s="103">
        <v>70</v>
      </c>
      <c r="J397" s="103">
        <v>70</v>
      </c>
      <c r="K397" s="331"/>
      <c r="L397" s="75"/>
      <c r="M397" s="75">
        <v>959</v>
      </c>
      <c r="N397" s="75">
        <v>959</v>
      </c>
      <c r="O397" s="77">
        <v>410</v>
      </c>
      <c r="P397" s="77">
        <v>1232</v>
      </c>
      <c r="Q397" s="76">
        <v>1642</v>
      </c>
      <c r="R397" s="76">
        <v>1006</v>
      </c>
      <c r="S397" s="75">
        <v>862</v>
      </c>
      <c r="T397" s="75">
        <v>738</v>
      </c>
      <c r="U397" s="331"/>
      <c r="V397" s="330">
        <f t="shared" si="142"/>
        <v>0</v>
      </c>
      <c r="W397" s="330">
        <f t="shared" si="142"/>
        <v>67130</v>
      </c>
      <c r="X397" s="330">
        <f t="shared" si="143"/>
        <v>67130</v>
      </c>
      <c r="Y397" s="330">
        <f t="shared" si="144"/>
        <v>28700</v>
      </c>
      <c r="Z397" s="330">
        <f t="shared" si="144"/>
        <v>86240</v>
      </c>
      <c r="AA397" s="330">
        <f t="shared" si="145"/>
        <v>114940</v>
      </c>
      <c r="AB397" s="330">
        <f t="shared" si="146"/>
        <v>70420</v>
      </c>
      <c r="AC397" s="330">
        <f t="shared" si="146"/>
        <v>60340</v>
      </c>
      <c r="AD397" s="289">
        <f t="shared" si="146"/>
        <v>51660</v>
      </c>
    </row>
    <row r="398" spans="1:30" x14ac:dyDescent="0.25">
      <c r="A398" s="26">
        <v>2802</v>
      </c>
      <c r="B398" s="329" t="s">
        <v>121</v>
      </c>
      <c r="C398" s="104"/>
      <c r="D398" s="104"/>
      <c r="E398" s="103">
        <v>450</v>
      </c>
      <c r="F398" s="103">
        <v>450</v>
      </c>
      <c r="G398" s="103">
        <v>450</v>
      </c>
      <c r="H398" s="103">
        <v>450</v>
      </c>
      <c r="I398" s="103">
        <v>450</v>
      </c>
      <c r="J398" s="103">
        <v>450</v>
      </c>
      <c r="K398" s="331"/>
      <c r="L398" s="75"/>
      <c r="M398" s="75">
        <v>14</v>
      </c>
      <c r="N398" s="75">
        <v>14</v>
      </c>
      <c r="O398" s="77">
        <v>7</v>
      </c>
      <c r="P398" s="77">
        <v>20</v>
      </c>
      <c r="Q398" s="76">
        <v>27</v>
      </c>
      <c r="R398" s="76">
        <v>26</v>
      </c>
      <c r="S398" s="75">
        <v>26</v>
      </c>
      <c r="T398" s="75">
        <v>27</v>
      </c>
      <c r="U398" s="331"/>
      <c r="V398" s="330">
        <f t="shared" si="142"/>
        <v>0</v>
      </c>
      <c r="W398" s="330">
        <f t="shared" si="142"/>
        <v>6300</v>
      </c>
      <c r="X398" s="330">
        <f t="shared" si="143"/>
        <v>6300</v>
      </c>
      <c r="Y398" s="330">
        <f t="shared" si="144"/>
        <v>3150</v>
      </c>
      <c r="Z398" s="330">
        <f t="shared" si="144"/>
        <v>9000</v>
      </c>
      <c r="AA398" s="330">
        <f t="shared" si="145"/>
        <v>12150</v>
      </c>
      <c r="AB398" s="330">
        <f t="shared" si="146"/>
        <v>11700</v>
      </c>
      <c r="AC398" s="330">
        <f t="shared" si="146"/>
        <v>11700</v>
      </c>
      <c r="AD398" s="289">
        <f t="shared" si="146"/>
        <v>12150</v>
      </c>
    </row>
    <row r="399" spans="1:30" x14ac:dyDescent="0.25">
      <c r="A399" s="25">
        <v>2806</v>
      </c>
      <c r="B399" s="329" t="s">
        <v>124</v>
      </c>
      <c r="C399" s="104"/>
      <c r="D399" s="104"/>
      <c r="E399" s="103">
        <v>90</v>
      </c>
      <c r="F399" s="103">
        <v>90</v>
      </c>
      <c r="G399" s="103">
        <v>90</v>
      </c>
      <c r="H399" s="103">
        <v>90</v>
      </c>
      <c r="I399" s="103">
        <v>90</v>
      </c>
      <c r="J399" s="103">
        <v>90</v>
      </c>
      <c r="K399" s="331"/>
      <c r="L399" s="75"/>
      <c r="M399" s="75">
        <v>7484</v>
      </c>
      <c r="N399" s="75">
        <v>7484</v>
      </c>
      <c r="O399" s="77">
        <v>3885</v>
      </c>
      <c r="P399" s="77">
        <v>11654</v>
      </c>
      <c r="Q399" s="76">
        <v>15539</v>
      </c>
      <c r="R399" s="76">
        <v>16131</v>
      </c>
      <c r="S399" s="75">
        <v>16745</v>
      </c>
      <c r="T399" s="75">
        <v>17383</v>
      </c>
      <c r="U399" s="331"/>
      <c r="V399" s="330">
        <f t="shared" si="142"/>
        <v>0</v>
      </c>
      <c r="W399" s="330">
        <f t="shared" si="142"/>
        <v>673560</v>
      </c>
      <c r="X399" s="330">
        <f t="shared" si="143"/>
        <v>673560</v>
      </c>
      <c r="Y399" s="330">
        <f t="shared" si="144"/>
        <v>349650</v>
      </c>
      <c r="Z399" s="330">
        <f t="shared" si="144"/>
        <v>1048860</v>
      </c>
      <c r="AA399" s="330">
        <f t="shared" si="145"/>
        <v>1398510</v>
      </c>
      <c r="AB399" s="330">
        <f t="shared" si="146"/>
        <v>1451790</v>
      </c>
      <c r="AC399" s="330">
        <f t="shared" si="146"/>
        <v>1507050</v>
      </c>
      <c r="AD399" s="289">
        <f t="shared" si="146"/>
        <v>1564470</v>
      </c>
    </row>
    <row r="400" spans="1:30" x14ac:dyDescent="0.25">
      <c r="A400" s="26">
        <v>2812</v>
      </c>
      <c r="B400" s="329" t="s">
        <v>127</v>
      </c>
      <c r="C400" s="104"/>
      <c r="D400" s="104"/>
      <c r="E400" s="103">
        <v>8880</v>
      </c>
      <c r="F400" s="103">
        <v>8880</v>
      </c>
      <c r="G400" s="103">
        <v>8880</v>
      </c>
      <c r="H400" s="103">
        <v>8880</v>
      </c>
      <c r="I400" s="103">
        <v>8880</v>
      </c>
      <c r="J400" s="103">
        <v>8880</v>
      </c>
      <c r="K400" s="331"/>
      <c r="L400" s="75"/>
      <c r="M400" s="75">
        <v>107</v>
      </c>
      <c r="N400" s="75">
        <v>107</v>
      </c>
      <c r="O400" s="77">
        <v>27</v>
      </c>
      <c r="P400" s="77">
        <v>80</v>
      </c>
      <c r="Q400" s="76">
        <v>107</v>
      </c>
      <c r="R400" s="76">
        <v>107</v>
      </c>
      <c r="S400" s="75">
        <v>107</v>
      </c>
      <c r="T400" s="75">
        <v>107</v>
      </c>
      <c r="U400" s="331"/>
      <c r="V400" s="330">
        <f t="shared" si="142"/>
        <v>0</v>
      </c>
      <c r="W400" s="330">
        <f t="shared" si="142"/>
        <v>950160</v>
      </c>
      <c r="X400" s="330">
        <f t="shared" si="143"/>
        <v>950160</v>
      </c>
      <c r="Y400" s="330">
        <f t="shared" si="144"/>
        <v>239760</v>
      </c>
      <c r="Z400" s="330">
        <f t="shared" si="144"/>
        <v>710400</v>
      </c>
      <c r="AA400" s="330">
        <f t="shared" si="145"/>
        <v>950160</v>
      </c>
      <c r="AB400" s="330">
        <f t="shared" si="146"/>
        <v>950160</v>
      </c>
      <c r="AC400" s="330">
        <f t="shared" si="146"/>
        <v>950160</v>
      </c>
      <c r="AD400" s="289">
        <f t="shared" si="146"/>
        <v>950160</v>
      </c>
    </row>
    <row r="401" spans="1:30" x14ac:dyDescent="0.25">
      <c r="A401" s="26" t="s">
        <v>192</v>
      </c>
      <c r="B401" s="22" t="s">
        <v>186</v>
      </c>
      <c r="C401" s="104"/>
      <c r="D401" s="104"/>
      <c r="E401" s="112">
        <v>970</v>
      </c>
      <c r="F401" s="103">
        <v>970</v>
      </c>
      <c r="G401" s="103">
        <v>970</v>
      </c>
      <c r="H401" s="103">
        <v>970</v>
      </c>
      <c r="I401" s="103">
        <v>970</v>
      </c>
      <c r="J401" s="103">
        <v>970</v>
      </c>
      <c r="K401" s="331"/>
      <c r="L401" s="75"/>
      <c r="M401" s="75">
        <v>55</v>
      </c>
      <c r="N401" s="75">
        <v>55</v>
      </c>
      <c r="O401" s="77">
        <v>28</v>
      </c>
      <c r="P401" s="77">
        <v>83</v>
      </c>
      <c r="Q401" s="76">
        <v>111</v>
      </c>
      <c r="R401" s="92">
        <v>111</v>
      </c>
      <c r="S401" s="75">
        <v>111</v>
      </c>
      <c r="T401" s="75">
        <v>111</v>
      </c>
      <c r="U401" s="331"/>
      <c r="V401" s="330">
        <f t="shared" si="142"/>
        <v>0</v>
      </c>
      <c r="W401" s="330">
        <f t="shared" si="142"/>
        <v>53350</v>
      </c>
      <c r="X401" s="330">
        <f>SUM(V401:W401)</f>
        <v>53350</v>
      </c>
      <c r="Y401" s="330">
        <f t="shared" si="144"/>
        <v>27160</v>
      </c>
      <c r="Z401" s="330">
        <f t="shared" si="144"/>
        <v>80510</v>
      </c>
      <c r="AA401" s="330">
        <f>SUM(Y401:Z401)</f>
        <v>107670</v>
      </c>
      <c r="AB401" s="330">
        <f t="shared" si="146"/>
        <v>107670</v>
      </c>
      <c r="AC401" s="330">
        <f t="shared" si="146"/>
        <v>107670</v>
      </c>
      <c r="AD401" s="289">
        <f t="shared" si="146"/>
        <v>107670</v>
      </c>
    </row>
    <row r="402" spans="1:30" x14ac:dyDescent="0.25">
      <c r="A402" s="26" t="s">
        <v>192</v>
      </c>
      <c r="B402" s="22" t="s">
        <v>181</v>
      </c>
      <c r="C402" s="104"/>
      <c r="D402" s="104"/>
      <c r="E402" s="112">
        <v>3500</v>
      </c>
      <c r="F402" s="103">
        <v>3500</v>
      </c>
      <c r="G402" s="103">
        <v>3500</v>
      </c>
      <c r="H402" s="103">
        <v>3500</v>
      </c>
      <c r="I402" s="103">
        <v>3500</v>
      </c>
      <c r="J402" s="103">
        <v>3500</v>
      </c>
      <c r="K402" s="331"/>
      <c r="L402" s="75"/>
      <c r="M402" s="75">
        <v>200</v>
      </c>
      <c r="N402" s="75">
        <v>200</v>
      </c>
      <c r="O402" s="77">
        <v>50</v>
      </c>
      <c r="P402" s="77">
        <v>150</v>
      </c>
      <c r="Q402" s="76">
        <v>200</v>
      </c>
      <c r="R402" s="92">
        <v>200</v>
      </c>
      <c r="S402" s="75">
        <v>200</v>
      </c>
      <c r="T402" s="75">
        <v>200</v>
      </c>
      <c r="U402" s="331"/>
      <c r="V402" s="330">
        <f t="shared" si="142"/>
        <v>0</v>
      </c>
      <c r="W402" s="330">
        <f t="shared" si="142"/>
        <v>700000</v>
      </c>
      <c r="X402" s="330">
        <f>SUM(V402:W402)</f>
        <v>700000</v>
      </c>
      <c r="Y402" s="330">
        <f t="shared" si="144"/>
        <v>175000</v>
      </c>
      <c r="Z402" s="330">
        <f t="shared" si="144"/>
        <v>525000</v>
      </c>
      <c r="AA402" s="330">
        <f>SUM(Y402:Z402)</f>
        <v>700000</v>
      </c>
      <c r="AB402" s="330">
        <f t="shared" si="146"/>
        <v>700000</v>
      </c>
      <c r="AC402" s="330">
        <f t="shared" si="146"/>
        <v>700000</v>
      </c>
      <c r="AD402" s="289">
        <f t="shared" si="146"/>
        <v>700000</v>
      </c>
    </row>
    <row r="403" spans="1:30" x14ac:dyDescent="0.25">
      <c r="A403" s="26" t="s">
        <v>192</v>
      </c>
      <c r="B403" s="22" t="s">
        <v>182</v>
      </c>
      <c r="C403" s="104"/>
      <c r="D403" s="104"/>
      <c r="E403" s="112">
        <v>10000</v>
      </c>
      <c r="F403" s="103">
        <v>10000</v>
      </c>
      <c r="G403" s="103">
        <v>10000</v>
      </c>
      <c r="H403" s="103">
        <v>10000</v>
      </c>
      <c r="I403" s="103">
        <v>10000</v>
      </c>
      <c r="J403" s="103">
        <v>10000</v>
      </c>
      <c r="K403" s="331"/>
      <c r="L403" s="75"/>
      <c r="M403" s="75">
        <v>69</v>
      </c>
      <c r="N403" s="75">
        <v>69</v>
      </c>
      <c r="O403" s="77">
        <v>17</v>
      </c>
      <c r="P403" s="77">
        <v>52</v>
      </c>
      <c r="Q403" s="76">
        <v>69</v>
      </c>
      <c r="R403" s="92">
        <v>69</v>
      </c>
      <c r="S403" s="75">
        <v>69</v>
      </c>
      <c r="T403" s="75">
        <v>69</v>
      </c>
      <c r="U403" s="331"/>
      <c r="V403" s="330">
        <f t="shared" si="142"/>
        <v>0</v>
      </c>
      <c r="W403" s="330">
        <f t="shared" si="142"/>
        <v>690000</v>
      </c>
      <c r="X403" s="330">
        <f>SUM(V403:W403)</f>
        <v>690000</v>
      </c>
      <c r="Y403" s="330">
        <f t="shared" si="144"/>
        <v>170000</v>
      </c>
      <c r="Z403" s="330">
        <f t="shared" si="144"/>
        <v>520000</v>
      </c>
      <c r="AA403" s="330">
        <f>SUM(Y403:Z403)</f>
        <v>690000</v>
      </c>
      <c r="AB403" s="330">
        <f t="shared" si="146"/>
        <v>690000</v>
      </c>
      <c r="AC403" s="330">
        <f t="shared" si="146"/>
        <v>690000</v>
      </c>
      <c r="AD403" s="289">
        <f t="shared" si="146"/>
        <v>690000</v>
      </c>
    </row>
    <row r="404" spans="1:30" x14ac:dyDescent="0.25">
      <c r="A404" s="26" t="s">
        <v>192</v>
      </c>
      <c r="B404" s="22" t="s">
        <v>194</v>
      </c>
      <c r="C404" s="104"/>
      <c r="D404" s="104"/>
      <c r="E404" s="112">
        <v>90</v>
      </c>
      <c r="F404" s="103">
        <v>90</v>
      </c>
      <c r="G404" s="103">
        <v>90</v>
      </c>
      <c r="H404" s="103">
        <v>90</v>
      </c>
      <c r="I404" s="103">
        <v>90</v>
      </c>
      <c r="J404" s="103">
        <v>90</v>
      </c>
      <c r="K404" s="331"/>
      <c r="L404" s="75"/>
      <c r="M404" s="75">
        <v>3</v>
      </c>
      <c r="N404" s="75">
        <v>3</v>
      </c>
      <c r="O404" s="77">
        <v>1</v>
      </c>
      <c r="P404" s="77">
        <v>2</v>
      </c>
      <c r="Q404" s="76">
        <v>3</v>
      </c>
      <c r="R404" s="92">
        <v>3</v>
      </c>
      <c r="S404" s="75">
        <v>3</v>
      </c>
      <c r="T404" s="75">
        <v>3</v>
      </c>
      <c r="U404" s="331"/>
      <c r="V404" s="330">
        <f t="shared" si="142"/>
        <v>0</v>
      </c>
      <c r="W404" s="330">
        <f t="shared" si="142"/>
        <v>270</v>
      </c>
      <c r="X404" s="330">
        <f>SUM(V404:W404)</f>
        <v>270</v>
      </c>
      <c r="Y404" s="330">
        <f t="shared" si="144"/>
        <v>90</v>
      </c>
      <c r="Z404" s="330">
        <f t="shared" si="144"/>
        <v>180</v>
      </c>
      <c r="AA404" s="330">
        <f>SUM(Y404:Z404)</f>
        <v>270</v>
      </c>
      <c r="AB404" s="330">
        <f t="shared" si="146"/>
        <v>270</v>
      </c>
      <c r="AC404" s="330">
        <f t="shared" si="146"/>
        <v>270</v>
      </c>
      <c r="AD404" s="289">
        <f t="shared" si="146"/>
        <v>270</v>
      </c>
    </row>
    <row r="405" spans="1:30" x14ac:dyDescent="0.25">
      <c r="A405" s="26" t="s">
        <v>192</v>
      </c>
      <c r="B405" s="22" t="s">
        <v>195</v>
      </c>
      <c r="C405" s="104"/>
      <c r="D405" s="104"/>
      <c r="E405" s="112">
        <v>140</v>
      </c>
      <c r="F405" s="103">
        <v>140</v>
      </c>
      <c r="G405" s="103">
        <v>140</v>
      </c>
      <c r="H405" s="103">
        <v>140</v>
      </c>
      <c r="I405" s="103">
        <v>140</v>
      </c>
      <c r="J405" s="103">
        <v>140</v>
      </c>
      <c r="K405" s="331"/>
      <c r="L405" s="75"/>
      <c r="M405" s="75">
        <v>0</v>
      </c>
      <c r="N405" s="75">
        <v>0</v>
      </c>
      <c r="O405" s="77">
        <v>0</v>
      </c>
      <c r="P405" s="77">
        <v>0</v>
      </c>
      <c r="Q405" s="76">
        <v>0</v>
      </c>
      <c r="R405" s="92">
        <v>0</v>
      </c>
      <c r="S405" s="75">
        <v>0</v>
      </c>
      <c r="T405" s="75">
        <v>0</v>
      </c>
      <c r="U405" s="331"/>
      <c r="V405" s="330">
        <f t="shared" si="142"/>
        <v>0</v>
      </c>
      <c r="W405" s="330">
        <f t="shared" si="142"/>
        <v>0</v>
      </c>
      <c r="X405" s="330">
        <f>SUM(V405:W405)</f>
        <v>0</v>
      </c>
      <c r="Y405" s="330">
        <f t="shared" si="144"/>
        <v>0</v>
      </c>
      <c r="Z405" s="330">
        <f t="shared" si="144"/>
        <v>0</v>
      </c>
      <c r="AA405" s="330">
        <f>SUM(Y405:Z405)</f>
        <v>0</v>
      </c>
      <c r="AB405" s="330">
        <f t="shared" si="146"/>
        <v>0</v>
      </c>
      <c r="AC405" s="330">
        <f t="shared" si="146"/>
        <v>0</v>
      </c>
      <c r="AD405" s="289">
        <f t="shared" si="146"/>
        <v>0</v>
      </c>
    </row>
    <row r="406" spans="1:30" x14ac:dyDescent="0.25">
      <c r="A406" s="25">
        <v>2813</v>
      </c>
      <c r="B406" s="329" t="s">
        <v>128</v>
      </c>
      <c r="C406" s="104"/>
      <c r="D406" s="104"/>
      <c r="E406" s="103"/>
      <c r="F406" s="103"/>
      <c r="G406" s="103"/>
      <c r="H406" s="103"/>
      <c r="I406" s="103"/>
      <c r="J406" s="103"/>
      <c r="K406" s="331"/>
      <c r="L406" s="75"/>
      <c r="M406" s="75">
        <v>0</v>
      </c>
      <c r="N406" s="75">
        <v>0</v>
      </c>
      <c r="O406" s="77">
        <v>0</v>
      </c>
      <c r="P406" s="77">
        <v>0</v>
      </c>
      <c r="Q406" s="76">
        <v>0</v>
      </c>
      <c r="R406" s="75">
        <v>0</v>
      </c>
      <c r="S406" s="75">
        <v>0</v>
      </c>
      <c r="T406" s="75">
        <v>0</v>
      </c>
      <c r="U406" s="331"/>
      <c r="V406" s="330">
        <f t="shared" si="142"/>
        <v>0</v>
      </c>
      <c r="W406" s="330">
        <f t="shared" si="142"/>
        <v>0</v>
      </c>
      <c r="X406" s="330">
        <f t="shared" si="143"/>
        <v>0</v>
      </c>
      <c r="Y406" s="330">
        <f t="shared" si="144"/>
        <v>0</v>
      </c>
      <c r="Z406" s="330">
        <f t="shared" si="144"/>
        <v>0</v>
      </c>
      <c r="AA406" s="330">
        <f t="shared" si="145"/>
        <v>0</v>
      </c>
      <c r="AB406" s="330">
        <f t="shared" si="146"/>
        <v>0</v>
      </c>
      <c r="AC406" s="330">
        <f t="shared" si="146"/>
        <v>0</v>
      </c>
      <c r="AD406" s="289">
        <f t="shared" si="146"/>
        <v>0</v>
      </c>
    </row>
    <row r="407" spans="1:30" ht="12.6" thickBot="1" x14ac:dyDescent="0.3">
      <c r="A407" s="37" t="s">
        <v>177</v>
      </c>
      <c r="B407" s="334"/>
      <c r="C407" s="105"/>
      <c r="D407" s="105"/>
      <c r="E407" s="106"/>
      <c r="F407" s="106"/>
      <c r="G407" s="106"/>
      <c r="H407" s="106"/>
      <c r="I407" s="106"/>
      <c r="J407" s="106"/>
      <c r="K407" s="335"/>
      <c r="L407" s="86"/>
      <c r="M407" s="86"/>
      <c r="N407" s="86"/>
      <c r="O407" s="87"/>
      <c r="P407" s="87"/>
      <c r="Q407" s="87"/>
      <c r="R407" s="87"/>
      <c r="S407" s="87"/>
      <c r="T407" s="87"/>
      <c r="U407" s="335"/>
      <c r="V407" s="344">
        <f t="shared" ref="V407:AD407" si="147">SUM(V392:V406)</f>
        <v>0</v>
      </c>
      <c r="W407" s="344">
        <f t="shared" si="147"/>
        <v>3278100</v>
      </c>
      <c r="X407" s="344">
        <f t="shared" si="147"/>
        <v>3278100</v>
      </c>
      <c r="Y407" s="344">
        <f t="shared" si="147"/>
        <v>1066230</v>
      </c>
      <c r="Z407" s="344">
        <f t="shared" si="147"/>
        <v>3199140</v>
      </c>
      <c r="AA407" s="344">
        <f t="shared" si="147"/>
        <v>4265370</v>
      </c>
      <c r="AB407" s="344">
        <f t="shared" si="147"/>
        <v>4294490</v>
      </c>
      <c r="AC407" s="344">
        <f t="shared" si="147"/>
        <v>4364080</v>
      </c>
      <c r="AD407" s="294">
        <f t="shared" si="147"/>
        <v>4441380</v>
      </c>
    </row>
    <row r="408" spans="1:30" x14ac:dyDescent="0.25">
      <c r="A408" s="59"/>
      <c r="B408" s="337"/>
      <c r="C408" s="107"/>
      <c r="D408" s="107"/>
      <c r="E408" s="108"/>
      <c r="F408" s="108"/>
      <c r="G408" s="108"/>
      <c r="H408" s="108"/>
      <c r="I408" s="108"/>
      <c r="J408" s="108"/>
      <c r="K408" s="338"/>
      <c r="L408" s="88"/>
      <c r="M408" s="88"/>
      <c r="N408" s="88"/>
      <c r="O408" s="99"/>
      <c r="P408" s="99"/>
      <c r="Q408" s="99"/>
      <c r="R408" s="99"/>
      <c r="S408" s="99"/>
      <c r="T408" s="99"/>
      <c r="U408" s="338"/>
      <c r="V408" s="296"/>
      <c r="W408" s="296"/>
      <c r="X408" s="296"/>
      <c r="Y408" s="296"/>
      <c r="Z408" s="296"/>
      <c r="AA408" s="296"/>
      <c r="AB408" s="296"/>
      <c r="AC408" s="339"/>
      <c r="AD408" s="297"/>
    </row>
    <row r="409" spans="1:30" x14ac:dyDescent="0.25">
      <c r="A409" s="27" t="s">
        <v>178</v>
      </c>
      <c r="B409" s="332"/>
      <c r="C409" s="104"/>
      <c r="D409" s="104"/>
      <c r="E409" s="45"/>
      <c r="F409" s="45"/>
      <c r="G409" s="45"/>
      <c r="H409" s="45"/>
      <c r="I409" s="45"/>
      <c r="J409" s="45"/>
      <c r="K409" s="331"/>
      <c r="L409" s="75"/>
      <c r="M409" s="75"/>
      <c r="N409" s="75"/>
      <c r="O409" s="77"/>
      <c r="P409" s="77"/>
      <c r="Q409" s="77"/>
      <c r="R409" s="77"/>
      <c r="S409" s="77"/>
      <c r="T409" s="77"/>
      <c r="U409" s="331"/>
      <c r="V409" s="288"/>
      <c r="W409" s="288"/>
      <c r="X409" s="288"/>
      <c r="Y409" s="288"/>
      <c r="Z409" s="288"/>
      <c r="AA409" s="288"/>
      <c r="AB409" s="288"/>
      <c r="AC409" s="330"/>
      <c r="AD409" s="289"/>
    </row>
    <row r="410" spans="1:30" x14ac:dyDescent="0.25">
      <c r="A410" s="25">
        <v>3053</v>
      </c>
      <c r="B410" s="329" t="s">
        <v>110</v>
      </c>
      <c r="C410" s="104"/>
      <c r="D410" s="104"/>
      <c r="E410" s="103">
        <v>35</v>
      </c>
      <c r="F410" s="103">
        <v>35</v>
      </c>
      <c r="G410" s="103">
        <v>35</v>
      </c>
      <c r="H410" s="103">
        <v>35</v>
      </c>
      <c r="I410" s="103">
        <v>35</v>
      </c>
      <c r="J410" s="103">
        <v>35</v>
      </c>
      <c r="K410" s="331"/>
      <c r="L410" s="75"/>
      <c r="M410" s="75">
        <v>116</v>
      </c>
      <c r="N410" s="75">
        <v>116</v>
      </c>
      <c r="O410" s="77">
        <v>28</v>
      </c>
      <c r="P410" s="77">
        <v>83</v>
      </c>
      <c r="Q410" s="76">
        <v>111</v>
      </c>
      <c r="R410" s="76">
        <v>106</v>
      </c>
      <c r="S410" s="76">
        <v>101</v>
      </c>
      <c r="T410" s="76">
        <v>96</v>
      </c>
      <c r="U410" s="331"/>
      <c r="V410" s="330">
        <f t="shared" ref="V410:W424" si="148">D410*L410</f>
        <v>0</v>
      </c>
      <c r="W410" s="330">
        <f t="shared" si="148"/>
        <v>4060</v>
      </c>
      <c r="X410" s="330">
        <f t="shared" ref="X410:X424" si="149">SUM(V410:W410)</f>
        <v>4060</v>
      </c>
      <c r="Y410" s="330">
        <f t="shared" ref="Y410:Z424" si="150">F410*O410</f>
        <v>980</v>
      </c>
      <c r="Z410" s="330">
        <f t="shared" si="150"/>
        <v>2905</v>
      </c>
      <c r="AA410" s="330">
        <f t="shared" ref="AA410:AA424" si="151">SUM(Y410:Z410)</f>
        <v>3885</v>
      </c>
      <c r="AB410" s="330">
        <f t="shared" ref="AB410:AD424" si="152">H410*R410</f>
        <v>3710</v>
      </c>
      <c r="AC410" s="330">
        <f t="shared" si="152"/>
        <v>3535</v>
      </c>
      <c r="AD410" s="289">
        <f t="shared" si="152"/>
        <v>3360</v>
      </c>
    </row>
    <row r="411" spans="1:30" x14ac:dyDescent="0.25">
      <c r="A411" s="25">
        <v>3451</v>
      </c>
      <c r="B411" s="329" t="s">
        <v>111</v>
      </c>
      <c r="C411" s="104"/>
      <c r="D411" s="104"/>
      <c r="E411" s="103">
        <v>380</v>
      </c>
      <c r="F411" s="103">
        <v>380</v>
      </c>
      <c r="G411" s="103">
        <v>380</v>
      </c>
      <c r="H411" s="103">
        <v>380</v>
      </c>
      <c r="I411" s="103">
        <v>380</v>
      </c>
      <c r="J411" s="103">
        <v>380</v>
      </c>
      <c r="K411" s="331"/>
      <c r="L411" s="75"/>
      <c r="M411" s="75">
        <v>1</v>
      </c>
      <c r="N411" s="75">
        <v>1</v>
      </c>
      <c r="O411" s="77">
        <v>0</v>
      </c>
      <c r="P411" s="77">
        <v>1</v>
      </c>
      <c r="Q411" s="76">
        <v>1</v>
      </c>
      <c r="R411" s="76">
        <v>1</v>
      </c>
      <c r="S411" s="76">
        <v>1</v>
      </c>
      <c r="T411" s="76">
        <v>1</v>
      </c>
      <c r="U411" s="331"/>
      <c r="V411" s="330">
        <f t="shared" si="148"/>
        <v>0</v>
      </c>
      <c r="W411" s="330">
        <f t="shared" si="148"/>
        <v>380</v>
      </c>
      <c r="X411" s="330">
        <f t="shared" si="149"/>
        <v>380</v>
      </c>
      <c r="Y411" s="330">
        <f t="shared" si="150"/>
        <v>0</v>
      </c>
      <c r="Z411" s="330">
        <f t="shared" si="150"/>
        <v>380</v>
      </c>
      <c r="AA411" s="330">
        <f t="shared" si="151"/>
        <v>380</v>
      </c>
      <c r="AB411" s="330">
        <f t="shared" si="152"/>
        <v>380</v>
      </c>
      <c r="AC411" s="330">
        <f t="shared" si="152"/>
        <v>380</v>
      </c>
      <c r="AD411" s="289">
        <f t="shared" si="152"/>
        <v>380</v>
      </c>
    </row>
    <row r="412" spans="1:30" x14ac:dyDescent="0.25">
      <c r="A412" s="25">
        <v>3454</v>
      </c>
      <c r="B412" s="329" t="s">
        <v>112</v>
      </c>
      <c r="C412" s="104"/>
      <c r="D412" s="104"/>
      <c r="E412" s="103">
        <v>355</v>
      </c>
      <c r="F412" s="103">
        <v>355</v>
      </c>
      <c r="G412" s="103">
        <v>355</v>
      </c>
      <c r="H412" s="103">
        <v>355</v>
      </c>
      <c r="I412" s="103">
        <v>355</v>
      </c>
      <c r="J412" s="103">
        <v>355</v>
      </c>
      <c r="K412" s="331"/>
      <c r="L412" s="75"/>
      <c r="M412" s="75">
        <v>51</v>
      </c>
      <c r="N412" s="75">
        <v>51</v>
      </c>
      <c r="O412" s="77">
        <v>13</v>
      </c>
      <c r="P412" s="77">
        <v>37</v>
      </c>
      <c r="Q412" s="76">
        <v>50</v>
      </c>
      <c r="R412" s="76">
        <v>49</v>
      </c>
      <c r="S412" s="76">
        <v>48</v>
      </c>
      <c r="T412" s="76">
        <v>48</v>
      </c>
      <c r="U412" s="331"/>
      <c r="V412" s="330">
        <f t="shared" si="148"/>
        <v>0</v>
      </c>
      <c r="W412" s="330">
        <f t="shared" si="148"/>
        <v>18105</v>
      </c>
      <c r="X412" s="330">
        <f t="shared" si="149"/>
        <v>18105</v>
      </c>
      <c r="Y412" s="330">
        <f t="shared" si="150"/>
        <v>4615</v>
      </c>
      <c r="Z412" s="330">
        <f t="shared" si="150"/>
        <v>13135</v>
      </c>
      <c r="AA412" s="330">
        <f t="shared" si="151"/>
        <v>17750</v>
      </c>
      <c r="AB412" s="330">
        <f t="shared" si="152"/>
        <v>17395</v>
      </c>
      <c r="AC412" s="330">
        <f t="shared" si="152"/>
        <v>17040</v>
      </c>
      <c r="AD412" s="289">
        <f t="shared" si="152"/>
        <v>17040</v>
      </c>
    </row>
    <row r="413" spans="1:30" x14ac:dyDescent="0.25">
      <c r="A413" s="25">
        <v>3462</v>
      </c>
      <c r="B413" s="329" t="s">
        <v>118</v>
      </c>
      <c r="C413" s="104"/>
      <c r="D413" s="104"/>
      <c r="E413" s="103">
        <v>100</v>
      </c>
      <c r="F413" s="103">
        <v>100</v>
      </c>
      <c r="G413" s="103">
        <v>100</v>
      </c>
      <c r="H413" s="103">
        <v>100</v>
      </c>
      <c r="I413" s="103">
        <v>100</v>
      </c>
      <c r="J413" s="103">
        <v>100</v>
      </c>
      <c r="K413" s="331"/>
      <c r="L413" s="75"/>
      <c r="M413" s="75">
        <v>172</v>
      </c>
      <c r="N413" s="75">
        <v>172</v>
      </c>
      <c r="O413" s="77">
        <v>45</v>
      </c>
      <c r="P413" s="77">
        <v>135</v>
      </c>
      <c r="Q413" s="76">
        <v>180</v>
      </c>
      <c r="R413" s="76">
        <v>189</v>
      </c>
      <c r="S413" s="75">
        <v>199</v>
      </c>
      <c r="T413" s="75">
        <v>209</v>
      </c>
      <c r="U413" s="331"/>
      <c r="V413" s="330">
        <f t="shared" si="148"/>
        <v>0</v>
      </c>
      <c r="W413" s="330">
        <f t="shared" si="148"/>
        <v>17200</v>
      </c>
      <c r="X413" s="330">
        <f t="shared" si="149"/>
        <v>17200</v>
      </c>
      <c r="Y413" s="330">
        <f t="shared" si="150"/>
        <v>4500</v>
      </c>
      <c r="Z413" s="330">
        <f t="shared" si="150"/>
        <v>13500</v>
      </c>
      <c r="AA413" s="330">
        <f t="shared" si="151"/>
        <v>18000</v>
      </c>
      <c r="AB413" s="330">
        <f t="shared" si="152"/>
        <v>18900</v>
      </c>
      <c r="AC413" s="330">
        <f t="shared" si="152"/>
        <v>19900</v>
      </c>
      <c r="AD413" s="289">
        <f t="shared" si="152"/>
        <v>20900</v>
      </c>
    </row>
    <row r="414" spans="1:30" x14ac:dyDescent="0.25">
      <c r="A414" s="25">
        <v>3463</v>
      </c>
      <c r="B414" s="329" t="s">
        <v>119</v>
      </c>
      <c r="C414" s="104"/>
      <c r="D414" s="104"/>
      <c r="E414" s="103">
        <v>50</v>
      </c>
      <c r="F414" s="103">
        <v>50</v>
      </c>
      <c r="G414" s="103">
        <v>50</v>
      </c>
      <c r="H414" s="103">
        <v>50</v>
      </c>
      <c r="I414" s="103">
        <v>50</v>
      </c>
      <c r="J414" s="103">
        <v>50</v>
      </c>
      <c r="K414" s="331"/>
      <c r="L414" s="75"/>
      <c r="M414" s="75">
        <v>438</v>
      </c>
      <c r="N414" s="75">
        <v>438</v>
      </c>
      <c r="O414" s="77">
        <v>128</v>
      </c>
      <c r="P414" s="77">
        <v>384</v>
      </c>
      <c r="Q414" s="76">
        <v>512</v>
      </c>
      <c r="R414" s="76">
        <v>597</v>
      </c>
      <c r="S414" s="75">
        <v>697</v>
      </c>
      <c r="T414" s="75">
        <v>813</v>
      </c>
      <c r="U414" s="331"/>
      <c r="V414" s="330">
        <f t="shared" si="148"/>
        <v>0</v>
      </c>
      <c r="W414" s="330">
        <f t="shared" si="148"/>
        <v>21900</v>
      </c>
      <c r="X414" s="330">
        <f t="shared" si="149"/>
        <v>21900</v>
      </c>
      <c r="Y414" s="330">
        <f t="shared" si="150"/>
        <v>6400</v>
      </c>
      <c r="Z414" s="330">
        <f t="shared" si="150"/>
        <v>19200</v>
      </c>
      <c r="AA414" s="330">
        <f t="shared" si="151"/>
        <v>25600</v>
      </c>
      <c r="AB414" s="330">
        <f t="shared" si="152"/>
        <v>29850</v>
      </c>
      <c r="AC414" s="330">
        <f t="shared" si="152"/>
        <v>34850</v>
      </c>
      <c r="AD414" s="289">
        <f t="shared" si="152"/>
        <v>40650</v>
      </c>
    </row>
    <row r="415" spans="1:30" x14ac:dyDescent="0.25">
      <c r="A415" s="25">
        <v>3464</v>
      </c>
      <c r="B415" s="329" t="s">
        <v>120</v>
      </c>
      <c r="C415" s="104"/>
      <c r="D415" s="104"/>
      <c r="E415" s="103">
        <v>35</v>
      </c>
      <c r="F415" s="103">
        <v>35</v>
      </c>
      <c r="G415" s="103">
        <v>35</v>
      </c>
      <c r="H415" s="103">
        <v>35</v>
      </c>
      <c r="I415" s="103">
        <v>35</v>
      </c>
      <c r="J415" s="103">
        <v>35</v>
      </c>
      <c r="K415" s="331"/>
      <c r="L415" s="75"/>
      <c r="M415" s="75">
        <v>861</v>
      </c>
      <c r="N415" s="75">
        <v>861</v>
      </c>
      <c r="O415" s="77">
        <v>184</v>
      </c>
      <c r="P415" s="77">
        <v>554</v>
      </c>
      <c r="Q415" s="76">
        <v>738</v>
      </c>
      <c r="R415" s="76">
        <v>452</v>
      </c>
      <c r="S415" s="75">
        <v>387</v>
      </c>
      <c r="T415" s="75">
        <v>332</v>
      </c>
      <c r="U415" s="331"/>
      <c r="V415" s="330">
        <f t="shared" si="148"/>
        <v>0</v>
      </c>
      <c r="W415" s="330">
        <f t="shared" si="148"/>
        <v>30135</v>
      </c>
      <c r="X415" s="330">
        <f t="shared" si="149"/>
        <v>30135</v>
      </c>
      <c r="Y415" s="330">
        <f t="shared" si="150"/>
        <v>6440</v>
      </c>
      <c r="Z415" s="330">
        <f t="shared" si="150"/>
        <v>19390</v>
      </c>
      <c r="AA415" s="330">
        <f t="shared" si="151"/>
        <v>25830</v>
      </c>
      <c r="AB415" s="330">
        <f t="shared" si="152"/>
        <v>15820</v>
      </c>
      <c r="AC415" s="330">
        <f t="shared" si="152"/>
        <v>13545</v>
      </c>
      <c r="AD415" s="289">
        <f t="shared" si="152"/>
        <v>11620</v>
      </c>
    </row>
    <row r="416" spans="1:30" x14ac:dyDescent="0.25">
      <c r="A416" s="26">
        <v>3802</v>
      </c>
      <c r="B416" s="329" t="s">
        <v>121</v>
      </c>
      <c r="C416" s="104"/>
      <c r="D416" s="104"/>
      <c r="E416" s="103">
        <v>225</v>
      </c>
      <c r="F416" s="103">
        <v>225</v>
      </c>
      <c r="G416" s="103">
        <v>225</v>
      </c>
      <c r="H416" s="103">
        <v>225</v>
      </c>
      <c r="I416" s="103">
        <v>225</v>
      </c>
      <c r="J416" s="103">
        <v>225</v>
      </c>
      <c r="K416" s="331"/>
      <c r="L416" s="75"/>
      <c r="M416" s="75">
        <v>13</v>
      </c>
      <c r="N416" s="75">
        <v>13</v>
      </c>
      <c r="O416" s="77">
        <v>3</v>
      </c>
      <c r="P416" s="77">
        <v>9</v>
      </c>
      <c r="Q416" s="76">
        <v>12</v>
      </c>
      <c r="R416" s="76">
        <v>12</v>
      </c>
      <c r="S416" s="75">
        <v>12</v>
      </c>
      <c r="T416" s="75">
        <v>12</v>
      </c>
      <c r="U416" s="331"/>
      <c r="V416" s="330">
        <f t="shared" si="148"/>
        <v>0</v>
      </c>
      <c r="W416" s="330">
        <f t="shared" si="148"/>
        <v>2925</v>
      </c>
      <c r="X416" s="330">
        <f t="shared" si="149"/>
        <v>2925</v>
      </c>
      <c r="Y416" s="330">
        <f t="shared" si="150"/>
        <v>675</v>
      </c>
      <c r="Z416" s="330">
        <f t="shared" si="150"/>
        <v>2025</v>
      </c>
      <c r="AA416" s="330">
        <f t="shared" si="151"/>
        <v>2700</v>
      </c>
      <c r="AB416" s="330">
        <f t="shared" si="152"/>
        <v>2700</v>
      </c>
      <c r="AC416" s="330">
        <f t="shared" si="152"/>
        <v>2700</v>
      </c>
      <c r="AD416" s="289">
        <f t="shared" si="152"/>
        <v>2700</v>
      </c>
    </row>
    <row r="417" spans="1:30" x14ac:dyDescent="0.25">
      <c r="A417" s="25">
        <v>3806</v>
      </c>
      <c r="B417" s="329" t="s">
        <v>124</v>
      </c>
      <c r="C417" s="104"/>
      <c r="D417" s="104"/>
      <c r="E417" s="103">
        <v>45</v>
      </c>
      <c r="F417" s="103">
        <v>45</v>
      </c>
      <c r="G417" s="103">
        <v>45</v>
      </c>
      <c r="H417" s="103">
        <v>45</v>
      </c>
      <c r="I417" s="103">
        <v>45</v>
      </c>
      <c r="J417" s="103">
        <v>45</v>
      </c>
      <c r="K417" s="331"/>
      <c r="L417" s="75"/>
      <c r="M417" s="75">
        <v>6725</v>
      </c>
      <c r="N417" s="75">
        <v>6725</v>
      </c>
      <c r="O417" s="77">
        <v>1745</v>
      </c>
      <c r="P417" s="77">
        <v>5236</v>
      </c>
      <c r="Q417" s="76">
        <v>6981</v>
      </c>
      <c r="R417" s="76">
        <v>7247</v>
      </c>
      <c r="S417" s="75">
        <v>7523</v>
      </c>
      <c r="T417" s="75">
        <v>7810</v>
      </c>
      <c r="U417" s="331"/>
      <c r="V417" s="330">
        <f t="shared" si="148"/>
        <v>0</v>
      </c>
      <c r="W417" s="330">
        <f t="shared" si="148"/>
        <v>302625</v>
      </c>
      <c r="X417" s="330">
        <f t="shared" si="149"/>
        <v>302625</v>
      </c>
      <c r="Y417" s="330">
        <f t="shared" si="150"/>
        <v>78525</v>
      </c>
      <c r="Z417" s="330">
        <f t="shared" si="150"/>
        <v>235620</v>
      </c>
      <c r="AA417" s="330">
        <f t="shared" si="151"/>
        <v>314145</v>
      </c>
      <c r="AB417" s="330">
        <f t="shared" si="152"/>
        <v>326115</v>
      </c>
      <c r="AC417" s="330">
        <f t="shared" si="152"/>
        <v>338535</v>
      </c>
      <c r="AD417" s="289">
        <f t="shared" si="152"/>
        <v>351450</v>
      </c>
    </row>
    <row r="418" spans="1:30" x14ac:dyDescent="0.25">
      <c r="A418" s="26">
        <v>3812</v>
      </c>
      <c r="B418" s="329" t="s">
        <v>127</v>
      </c>
      <c r="C418" s="104"/>
      <c r="D418" s="104"/>
      <c r="E418" s="103">
        <v>4440</v>
      </c>
      <c r="F418" s="103">
        <v>4440</v>
      </c>
      <c r="G418" s="103">
        <v>4440</v>
      </c>
      <c r="H418" s="103">
        <v>4440</v>
      </c>
      <c r="I418" s="103">
        <v>4440</v>
      </c>
      <c r="J418" s="103">
        <v>4440</v>
      </c>
      <c r="K418" s="331"/>
      <c r="L418" s="75"/>
      <c r="M418" s="75">
        <v>48</v>
      </c>
      <c r="N418" s="75">
        <v>48</v>
      </c>
      <c r="O418" s="77">
        <v>12</v>
      </c>
      <c r="P418" s="77">
        <v>36</v>
      </c>
      <c r="Q418" s="76">
        <v>48</v>
      </c>
      <c r="R418" s="76">
        <v>48</v>
      </c>
      <c r="S418" s="75">
        <v>48</v>
      </c>
      <c r="T418" s="75">
        <v>48</v>
      </c>
      <c r="U418" s="331"/>
      <c r="V418" s="330">
        <f t="shared" si="148"/>
        <v>0</v>
      </c>
      <c r="W418" s="330">
        <f t="shared" si="148"/>
        <v>213120</v>
      </c>
      <c r="X418" s="330">
        <f t="shared" si="149"/>
        <v>213120</v>
      </c>
      <c r="Y418" s="330">
        <f t="shared" si="150"/>
        <v>53280</v>
      </c>
      <c r="Z418" s="330">
        <f t="shared" si="150"/>
        <v>159840</v>
      </c>
      <c r="AA418" s="330">
        <f t="shared" si="151"/>
        <v>213120</v>
      </c>
      <c r="AB418" s="330">
        <f t="shared" si="152"/>
        <v>213120</v>
      </c>
      <c r="AC418" s="330">
        <f t="shared" si="152"/>
        <v>213120</v>
      </c>
      <c r="AD418" s="289">
        <f t="shared" si="152"/>
        <v>213120</v>
      </c>
    </row>
    <row r="419" spans="1:30" x14ac:dyDescent="0.25">
      <c r="A419" s="26" t="s">
        <v>192</v>
      </c>
      <c r="B419" s="22" t="s">
        <v>186</v>
      </c>
      <c r="C419" s="104"/>
      <c r="D419" s="104"/>
      <c r="E419" s="112">
        <v>485</v>
      </c>
      <c r="F419" s="103">
        <v>485</v>
      </c>
      <c r="G419" s="103">
        <v>485</v>
      </c>
      <c r="H419" s="103">
        <v>485</v>
      </c>
      <c r="I419" s="103">
        <v>485</v>
      </c>
      <c r="J419" s="103">
        <v>485</v>
      </c>
      <c r="K419" s="331"/>
      <c r="L419" s="75"/>
      <c r="M419" s="75">
        <v>50</v>
      </c>
      <c r="N419" s="75">
        <v>50</v>
      </c>
      <c r="O419" s="77">
        <v>12</v>
      </c>
      <c r="P419" s="77">
        <v>38</v>
      </c>
      <c r="Q419" s="76">
        <v>50</v>
      </c>
      <c r="R419" s="92">
        <v>50</v>
      </c>
      <c r="S419" s="75">
        <v>50</v>
      </c>
      <c r="T419" s="75">
        <v>50</v>
      </c>
      <c r="U419" s="331"/>
      <c r="V419" s="330">
        <f t="shared" si="148"/>
        <v>0</v>
      </c>
      <c r="W419" s="330">
        <f t="shared" si="148"/>
        <v>24250</v>
      </c>
      <c r="X419" s="330">
        <f>SUM(V419:W419)</f>
        <v>24250</v>
      </c>
      <c r="Y419" s="330">
        <f t="shared" si="150"/>
        <v>5820</v>
      </c>
      <c r="Z419" s="330">
        <f t="shared" si="150"/>
        <v>18430</v>
      </c>
      <c r="AA419" s="330">
        <f>SUM(Y419:Z419)</f>
        <v>24250</v>
      </c>
      <c r="AB419" s="330">
        <f t="shared" si="152"/>
        <v>24250</v>
      </c>
      <c r="AC419" s="330">
        <f t="shared" si="152"/>
        <v>24250</v>
      </c>
      <c r="AD419" s="289">
        <f t="shared" si="152"/>
        <v>24250</v>
      </c>
    </row>
    <row r="420" spans="1:30" x14ac:dyDescent="0.25">
      <c r="A420" s="26" t="s">
        <v>192</v>
      </c>
      <c r="B420" s="22" t="s">
        <v>181</v>
      </c>
      <c r="C420" s="104"/>
      <c r="D420" s="104"/>
      <c r="E420" s="112">
        <v>1750</v>
      </c>
      <c r="F420" s="103">
        <v>1750</v>
      </c>
      <c r="G420" s="103">
        <v>1750</v>
      </c>
      <c r="H420" s="103">
        <v>1750</v>
      </c>
      <c r="I420" s="103">
        <v>1750</v>
      </c>
      <c r="J420" s="103">
        <v>1750</v>
      </c>
      <c r="K420" s="331"/>
      <c r="L420" s="75"/>
      <c r="M420" s="75">
        <v>90</v>
      </c>
      <c r="N420" s="75">
        <v>90</v>
      </c>
      <c r="O420" s="77">
        <v>22</v>
      </c>
      <c r="P420" s="77">
        <v>68</v>
      </c>
      <c r="Q420" s="76">
        <v>90</v>
      </c>
      <c r="R420" s="92">
        <v>90</v>
      </c>
      <c r="S420" s="75">
        <v>90</v>
      </c>
      <c r="T420" s="75">
        <v>90</v>
      </c>
      <c r="U420" s="331"/>
      <c r="V420" s="330">
        <f t="shared" si="148"/>
        <v>0</v>
      </c>
      <c r="W420" s="330">
        <f t="shared" si="148"/>
        <v>157500</v>
      </c>
      <c r="X420" s="330">
        <f>SUM(V420:W420)</f>
        <v>157500</v>
      </c>
      <c r="Y420" s="330">
        <f t="shared" si="150"/>
        <v>38500</v>
      </c>
      <c r="Z420" s="330">
        <f t="shared" si="150"/>
        <v>119000</v>
      </c>
      <c r="AA420" s="330">
        <f>SUM(Y420:Z420)</f>
        <v>157500</v>
      </c>
      <c r="AB420" s="330">
        <f t="shared" si="152"/>
        <v>157500</v>
      </c>
      <c r="AC420" s="330">
        <f t="shared" si="152"/>
        <v>157500</v>
      </c>
      <c r="AD420" s="289">
        <f t="shared" si="152"/>
        <v>157500</v>
      </c>
    </row>
    <row r="421" spans="1:30" x14ac:dyDescent="0.25">
      <c r="A421" s="26" t="s">
        <v>192</v>
      </c>
      <c r="B421" s="22" t="s">
        <v>182</v>
      </c>
      <c r="C421" s="104"/>
      <c r="D421" s="104"/>
      <c r="E421" s="112">
        <v>5000</v>
      </c>
      <c r="F421" s="103">
        <v>5000</v>
      </c>
      <c r="G421" s="103">
        <v>5000</v>
      </c>
      <c r="H421" s="103">
        <v>5000</v>
      </c>
      <c r="I421" s="103">
        <v>5000</v>
      </c>
      <c r="J421" s="103">
        <v>5000</v>
      </c>
      <c r="K421" s="331"/>
      <c r="L421" s="75"/>
      <c r="M421" s="75">
        <v>14</v>
      </c>
      <c r="N421" s="75">
        <v>14</v>
      </c>
      <c r="O421" s="77">
        <v>4</v>
      </c>
      <c r="P421" s="77">
        <v>10</v>
      </c>
      <c r="Q421" s="76">
        <v>14</v>
      </c>
      <c r="R421" s="92">
        <v>14</v>
      </c>
      <c r="S421" s="75">
        <v>14</v>
      </c>
      <c r="T421" s="75">
        <v>14</v>
      </c>
      <c r="U421" s="331"/>
      <c r="V421" s="330">
        <f t="shared" si="148"/>
        <v>0</v>
      </c>
      <c r="W421" s="330">
        <f t="shared" si="148"/>
        <v>70000</v>
      </c>
      <c r="X421" s="330">
        <f>SUM(V421:W421)</f>
        <v>70000</v>
      </c>
      <c r="Y421" s="330">
        <f t="shared" si="150"/>
        <v>20000</v>
      </c>
      <c r="Z421" s="330">
        <f t="shared" si="150"/>
        <v>50000</v>
      </c>
      <c r="AA421" s="330">
        <f>SUM(Y421:Z421)</f>
        <v>70000</v>
      </c>
      <c r="AB421" s="330">
        <f t="shared" si="152"/>
        <v>70000</v>
      </c>
      <c r="AC421" s="330">
        <f t="shared" si="152"/>
        <v>70000</v>
      </c>
      <c r="AD421" s="289">
        <f t="shared" si="152"/>
        <v>70000</v>
      </c>
    </row>
    <row r="422" spans="1:30" x14ac:dyDescent="0.25">
      <c r="A422" s="26" t="s">
        <v>192</v>
      </c>
      <c r="B422" s="22" t="s">
        <v>194</v>
      </c>
      <c r="C422" s="104"/>
      <c r="D422" s="104"/>
      <c r="E422" s="112">
        <v>45</v>
      </c>
      <c r="F422" s="103">
        <v>45</v>
      </c>
      <c r="G422" s="103">
        <v>45</v>
      </c>
      <c r="H422" s="103">
        <v>45</v>
      </c>
      <c r="I422" s="103">
        <v>45</v>
      </c>
      <c r="J422" s="103">
        <v>45</v>
      </c>
      <c r="K422" s="331"/>
      <c r="L422" s="75"/>
      <c r="M422" s="75">
        <v>1</v>
      </c>
      <c r="N422" s="75">
        <v>1</v>
      </c>
      <c r="O422" s="77">
        <v>0</v>
      </c>
      <c r="P422" s="77">
        <v>1</v>
      </c>
      <c r="Q422" s="76">
        <v>1</v>
      </c>
      <c r="R422" s="92">
        <v>1</v>
      </c>
      <c r="S422" s="75">
        <v>1</v>
      </c>
      <c r="T422" s="75">
        <v>1</v>
      </c>
      <c r="U422" s="331"/>
      <c r="V422" s="330">
        <f t="shared" si="148"/>
        <v>0</v>
      </c>
      <c r="W422" s="330">
        <f t="shared" si="148"/>
        <v>45</v>
      </c>
      <c r="X422" s="330">
        <f>SUM(V422:W422)</f>
        <v>45</v>
      </c>
      <c r="Y422" s="330">
        <f t="shared" si="150"/>
        <v>0</v>
      </c>
      <c r="Z422" s="330">
        <f t="shared" si="150"/>
        <v>45</v>
      </c>
      <c r="AA422" s="330">
        <f>SUM(Y422:Z422)</f>
        <v>45</v>
      </c>
      <c r="AB422" s="330">
        <f t="shared" si="152"/>
        <v>45</v>
      </c>
      <c r="AC422" s="330">
        <f t="shared" si="152"/>
        <v>45</v>
      </c>
      <c r="AD422" s="289">
        <f t="shared" si="152"/>
        <v>45</v>
      </c>
    </row>
    <row r="423" spans="1:30" x14ac:dyDescent="0.25">
      <c r="A423" s="26" t="s">
        <v>192</v>
      </c>
      <c r="B423" s="22" t="s">
        <v>195</v>
      </c>
      <c r="C423" s="104"/>
      <c r="D423" s="104"/>
      <c r="E423" s="112">
        <v>70</v>
      </c>
      <c r="F423" s="103">
        <v>70</v>
      </c>
      <c r="G423" s="103">
        <v>70</v>
      </c>
      <c r="H423" s="103">
        <v>70</v>
      </c>
      <c r="I423" s="103">
        <v>70</v>
      </c>
      <c r="J423" s="103">
        <v>70</v>
      </c>
      <c r="K423" s="331"/>
      <c r="L423" s="75"/>
      <c r="M423" s="75">
        <v>0</v>
      </c>
      <c r="N423" s="75">
        <v>0</v>
      </c>
      <c r="O423" s="77">
        <v>0</v>
      </c>
      <c r="P423" s="77">
        <v>0</v>
      </c>
      <c r="Q423" s="76">
        <v>0</v>
      </c>
      <c r="R423" s="92">
        <v>0</v>
      </c>
      <c r="S423" s="75">
        <v>0</v>
      </c>
      <c r="T423" s="75">
        <v>0</v>
      </c>
      <c r="U423" s="331"/>
      <c r="V423" s="330">
        <f t="shared" si="148"/>
        <v>0</v>
      </c>
      <c r="W423" s="330">
        <f t="shared" si="148"/>
        <v>0</v>
      </c>
      <c r="X423" s="330">
        <f>SUM(V423:W423)</f>
        <v>0</v>
      </c>
      <c r="Y423" s="330">
        <f t="shared" si="150"/>
        <v>0</v>
      </c>
      <c r="Z423" s="330">
        <f t="shared" si="150"/>
        <v>0</v>
      </c>
      <c r="AA423" s="330">
        <f>SUM(Y423:Z423)</f>
        <v>0</v>
      </c>
      <c r="AB423" s="330">
        <f t="shared" si="152"/>
        <v>0</v>
      </c>
      <c r="AC423" s="330">
        <f t="shared" si="152"/>
        <v>0</v>
      </c>
      <c r="AD423" s="289">
        <f t="shared" si="152"/>
        <v>0</v>
      </c>
    </row>
    <row r="424" spans="1:30" x14ac:dyDescent="0.25">
      <c r="A424" s="25">
        <v>3813</v>
      </c>
      <c r="B424" s="329" t="s">
        <v>128</v>
      </c>
      <c r="C424" s="104"/>
      <c r="D424" s="104"/>
      <c r="E424" s="103"/>
      <c r="F424" s="103"/>
      <c r="G424" s="103"/>
      <c r="H424" s="103"/>
      <c r="I424" s="103"/>
      <c r="J424" s="103"/>
      <c r="K424" s="331"/>
      <c r="L424" s="75"/>
      <c r="M424" s="75">
        <v>0</v>
      </c>
      <c r="N424" s="75">
        <v>0</v>
      </c>
      <c r="O424" s="77">
        <v>0</v>
      </c>
      <c r="P424" s="77">
        <v>0</v>
      </c>
      <c r="Q424" s="76">
        <v>0</v>
      </c>
      <c r="R424" s="77">
        <v>0</v>
      </c>
      <c r="S424" s="75">
        <v>0</v>
      </c>
      <c r="T424" s="75">
        <v>0</v>
      </c>
      <c r="U424" s="331"/>
      <c r="V424" s="330">
        <f t="shared" si="148"/>
        <v>0</v>
      </c>
      <c r="W424" s="330">
        <f t="shared" si="148"/>
        <v>0</v>
      </c>
      <c r="X424" s="330">
        <f t="shared" si="149"/>
        <v>0</v>
      </c>
      <c r="Y424" s="330">
        <f t="shared" si="150"/>
        <v>0</v>
      </c>
      <c r="Z424" s="330">
        <f t="shared" si="150"/>
        <v>0</v>
      </c>
      <c r="AA424" s="330">
        <f t="shared" si="151"/>
        <v>0</v>
      </c>
      <c r="AB424" s="330">
        <f t="shared" si="152"/>
        <v>0</v>
      </c>
      <c r="AC424" s="330">
        <f t="shared" si="152"/>
        <v>0</v>
      </c>
      <c r="AD424" s="289">
        <f t="shared" si="152"/>
        <v>0</v>
      </c>
    </row>
    <row r="425" spans="1:30" x14ac:dyDescent="0.25">
      <c r="A425" s="27" t="s">
        <v>178</v>
      </c>
      <c r="B425" s="332"/>
      <c r="C425" s="104"/>
      <c r="D425" s="104"/>
      <c r="E425" s="104"/>
      <c r="F425" s="104"/>
      <c r="G425" s="104"/>
      <c r="H425" s="104"/>
      <c r="I425" s="104"/>
      <c r="J425" s="104"/>
      <c r="K425" s="331"/>
      <c r="L425" s="75"/>
      <c r="M425" s="75"/>
      <c r="N425" s="75"/>
      <c r="O425" s="77"/>
      <c r="P425" s="77"/>
      <c r="Q425" s="77"/>
      <c r="R425" s="77"/>
      <c r="S425" s="77"/>
      <c r="T425" s="77"/>
      <c r="U425" s="331"/>
      <c r="V425" s="330">
        <f t="shared" ref="V425:AD425" si="153">SUM(V410:V424)</f>
        <v>0</v>
      </c>
      <c r="W425" s="330">
        <f t="shared" si="153"/>
        <v>862245</v>
      </c>
      <c r="X425" s="330">
        <f t="shared" si="153"/>
        <v>862245</v>
      </c>
      <c r="Y425" s="330">
        <f t="shared" si="153"/>
        <v>219735</v>
      </c>
      <c r="Z425" s="330">
        <f t="shared" si="153"/>
        <v>653470</v>
      </c>
      <c r="AA425" s="330">
        <f t="shared" si="153"/>
        <v>873205</v>
      </c>
      <c r="AB425" s="330">
        <f t="shared" si="153"/>
        <v>879785</v>
      </c>
      <c r="AC425" s="330">
        <f t="shared" si="153"/>
        <v>895400</v>
      </c>
      <c r="AD425" s="289">
        <f t="shared" si="153"/>
        <v>913015</v>
      </c>
    </row>
    <row r="426" spans="1:30" x14ac:dyDescent="0.25">
      <c r="A426" s="27" t="s">
        <v>10</v>
      </c>
      <c r="B426" s="332"/>
      <c r="C426" s="104"/>
      <c r="D426" s="104"/>
      <c r="E426" s="104"/>
      <c r="F426" s="104"/>
      <c r="G426" s="104"/>
      <c r="H426" s="104"/>
      <c r="I426" s="104"/>
      <c r="J426" s="104"/>
      <c r="K426" s="331"/>
      <c r="L426" s="75"/>
      <c r="M426" s="75"/>
      <c r="N426" s="75"/>
      <c r="O426" s="77"/>
      <c r="P426" s="77"/>
      <c r="Q426" s="77"/>
      <c r="R426" s="77"/>
      <c r="S426" s="77"/>
      <c r="T426" s="77"/>
      <c r="U426" s="331"/>
      <c r="V426" s="330">
        <f t="shared" ref="V426:AD426" si="154">V389+V407+V425</f>
        <v>31963477</v>
      </c>
      <c r="W426" s="330">
        <f t="shared" si="154"/>
        <v>36699658</v>
      </c>
      <c r="X426" s="330">
        <f t="shared" si="154"/>
        <v>68663135</v>
      </c>
      <c r="Y426" s="330">
        <f t="shared" si="154"/>
        <v>17713535</v>
      </c>
      <c r="Z426" s="330">
        <f t="shared" si="154"/>
        <v>53085825</v>
      </c>
      <c r="AA426" s="330">
        <f t="shared" si="154"/>
        <v>70799360</v>
      </c>
      <c r="AB426" s="330">
        <f t="shared" si="154"/>
        <v>71323630</v>
      </c>
      <c r="AC426" s="330">
        <f t="shared" si="154"/>
        <v>74406615</v>
      </c>
      <c r="AD426" s="289">
        <f t="shared" si="154"/>
        <v>77608070</v>
      </c>
    </row>
    <row r="427" spans="1:30" x14ac:dyDescent="0.25">
      <c r="A427" s="31"/>
      <c r="B427" s="332"/>
      <c r="C427" s="104"/>
      <c r="D427" s="104"/>
      <c r="E427" s="104"/>
      <c r="F427" s="104"/>
      <c r="G427" s="104"/>
      <c r="H427" s="104"/>
      <c r="I427" s="104"/>
      <c r="J427" s="104"/>
      <c r="K427" s="331"/>
      <c r="L427" s="75"/>
      <c r="M427" s="75"/>
      <c r="N427" s="75"/>
      <c r="O427" s="77"/>
      <c r="P427" s="77"/>
      <c r="Q427" s="77"/>
      <c r="R427" s="77"/>
      <c r="S427" s="77"/>
      <c r="T427" s="77"/>
      <c r="U427" s="331"/>
      <c r="V427" s="288"/>
      <c r="W427" s="288"/>
      <c r="X427" s="288"/>
      <c r="Y427" s="288"/>
      <c r="Z427" s="288"/>
      <c r="AA427" s="288"/>
      <c r="AB427" s="288"/>
      <c r="AC427" s="330"/>
      <c r="AD427" s="289"/>
    </row>
    <row r="428" spans="1:30" x14ac:dyDescent="0.25">
      <c r="A428" s="33" t="s">
        <v>132</v>
      </c>
      <c r="B428" s="341"/>
      <c r="C428" s="102"/>
      <c r="D428" s="102"/>
      <c r="E428" s="102"/>
      <c r="F428" s="102"/>
      <c r="G428" s="102"/>
      <c r="H428" s="102"/>
      <c r="I428" s="102"/>
      <c r="J428" s="102"/>
      <c r="K428" s="331"/>
      <c r="L428" s="75"/>
      <c r="M428" s="75"/>
      <c r="N428" s="75"/>
      <c r="O428" s="77"/>
      <c r="P428" s="77"/>
      <c r="Q428" s="89"/>
      <c r="R428" s="89"/>
      <c r="S428" s="89"/>
      <c r="T428" s="89"/>
      <c r="U428" s="331"/>
      <c r="V428" s="288"/>
      <c r="W428" s="288"/>
      <c r="X428" s="288"/>
      <c r="Y428" s="288"/>
      <c r="Z428" s="288"/>
      <c r="AA428" s="288"/>
      <c r="AB428" s="288"/>
      <c r="AC428" s="330"/>
      <c r="AD428" s="289"/>
    </row>
    <row r="429" spans="1:30" x14ac:dyDescent="0.25">
      <c r="A429" s="25">
        <v>9001</v>
      </c>
      <c r="B429" s="329" t="s">
        <v>133</v>
      </c>
      <c r="C429" s="104">
        <v>40</v>
      </c>
      <c r="D429" s="104">
        <v>40</v>
      </c>
      <c r="E429" s="45">
        <v>40</v>
      </c>
      <c r="F429" s="45">
        <v>40</v>
      </c>
      <c r="G429" s="45">
        <v>40</v>
      </c>
      <c r="H429" s="45">
        <v>40</v>
      </c>
      <c r="I429" s="45">
        <v>40</v>
      </c>
      <c r="J429" s="45">
        <v>40</v>
      </c>
      <c r="K429" s="331"/>
      <c r="L429" s="75">
        <v>1787</v>
      </c>
      <c r="M429" s="75">
        <v>1787</v>
      </c>
      <c r="N429" s="75">
        <v>3574</v>
      </c>
      <c r="O429" s="77">
        <v>932</v>
      </c>
      <c r="P429" s="77">
        <v>2798</v>
      </c>
      <c r="Q429" s="76">
        <v>3730</v>
      </c>
      <c r="R429" s="76">
        <v>3887</v>
      </c>
      <c r="S429" s="75">
        <v>4044</v>
      </c>
      <c r="T429" s="75">
        <v>4201</v>
      </c>
      <c r="U429" s="331"/>
      <c r="V429" s="330">
        <f t="shared" ref="V429:W444" si="155">D429*L429</f>
        <v>71480</v>
      </c>
      <c r="W429" s="330">
        <f t="shared" si="155"/>
        <v>71480</v>
      </c>
      <c r="X429" s="330">
        <f t="shared" ref="X429:X444" si="156">SUM(V429:W429)</f>
        <v>142960</v>
      </c>
      <c r="Y429" s="330">
        <f t="shared" ref="Y429:Z444" si="157">F429*O429</f>
        <v>37280</v>
      </c>
      <c r="Z429" s="330">
        <f t="shared" si="157"/>
        <v>111920</v>
      </c>
      <c r="AA429" s="330">
        <f t="shared" ref="AA429:AA444" si="158">SUM(Y429:Z429)</f>
        <v>149200</v>
      </c>
      <c r="AB429" s="330">
        <f t="shared" ref="AB429:AD444" si="159">H429*R429</f>
        <v>155480</v>
      </c>
      <c r="AC429" s="330">
        <f t="shared" si="159"/>
        <v>161760</v>
      </c>
      <c r="AD429" s="289">
        <f t="shared" si="159"/>
        <v>168040</v>
      </c>
    </row>
    <row r="430" spans="1:30" x14ac:dyDescent="0.25">
      <c r="A430" s="25">
        <v>9010</v>
      </c>
      <c r="B430" s="329" t="s">
        <v>134</v>
      </c>
      <c r="C430" s="104">
        <v>200</v>
      </c>
      <c r="D430" s="104">
        <v>200</v>
      </c>
      <c r="E430" s="45">
        <v>200</v>
      </c>
      <c r="F430" s="45">
        <v>200</v>
      </c>
      <c r="G430" s="45">
        <v>200</v>
      </c>
      <c r="H430" s="45">
        <v>200</v>
      </c>
      <c r="I430" s="45">
        <v>200</v>
      </c>
      <c r="J430" s="45">
        <v>200</v>
      </c>
      <c r="K430" s="331"/>
      <c r="L430" s="75">
        <v>1680</v>
      </c>
      <c r="M430" s="75">
        <v>1680</v>
      </c>
      <c r="N430" s="75">
        <v>3360</v>
      </c>
      <c r="O430" s="77">
        <v>877</v>
      </c>
      <c r="P430" s="77">
        <v>2630</v>
      </c>
      <c r="Q430" s="76">
        <v>3507</v>
      </c>
      <c r="R430" s="76">
        <v>3654</v>
      </c>
      <c r="S430" s="75">
        <v>3802</v>
      </c>
      <c r="T430" s="75">
        <v>3950</v>
      </c>
      <c r="U430" s="331"/>
      <c r="V430" s="330">
        <f t="shared" si="155"/>
        <v>336000</v>
      </c>
      <c r="W430" s="330">
        <f t="shared" si="155"/>
        <v>336000</v>
      </c>
      <c r="X430" s="330">
        <f t="shared" si="156"/>
        <v>672000</v>
      </c>
      <c r="Y430" s="330">
        <f t="shared" si="157"/>
        <v>175400</v>
      </c>
      <c r="Z430" s="330">
        <f t="shared" si="157"/>
        <v>526000</v>
      </c>
      <c r="AA430" s="330">
        <f t="shared" si="158"/>
        <v>701400</v>
      </c>
      <c r="AB430" s="330">
        <f t="shared" si="159"/>
        <v>730800</v>
      </c>
      <c r="AC430" s="330">
        <f t="shared" si="159"/>
        <v>760400</v>
      </c>
      <c r="AD430" s="289">
        <f t="shared" si="159"/>
        <v>790000</v>
      </c>
    </row>
    <row r="431" spans="1:30" x14ac:dyDescent="0.25">
      <c r="A431" s="25">
        <v>9011</v>
      </c>
      <c r="B431" s="329" t="s">
        <v>135</v>
      </c>
      <c r="C431" s="104">
        <v>450</v>
      </c>
      <c r="D431" s="104">
        <v>450</v>
      </c>
      <c r="E431" s="45">
        <v>450</v>
      </c>
      <c r="F431" s="45">
        <v>450</v>
      </c>
      <c r="G431" s="45">
        <v>450</v>
      </c>
      <c r="H431" s="45">
        <v>450</v>
      </c>
      <c r="I431" s="45">
        <v>450</v>
      </c>
      <c r="J431" s="45">
        <v>450</v>
      </c>
      <c r="K431" s="331"/>
      <c r="L431" s="75">
        <v>0</v>
      </c>
      <c r="M431" s="75">
        <v>0</v>
      </c>
      <c r="N431" s="75">
        <v>0</v>
      </c>
      <c r="O431" s="77">
        <v>0</v>
      </c>
      <c r="P431" s="77">
        <v>0</v>
      </c>
      <c r="Q431" s="76">
        <v>0</v>
      </c>
      <c r="R431" s="76">
        <v>0</v>
      </c>
      <c r="S431" s="75">
        <v>0</v>
      </c>
      <c r="T431" s="75">
        <v>0</v>
      </c>
      <c r="U431" s="331"/>
      <c r="V431" s="330">
        <f t="shared" si="155"/>
        <v>0</v>
      </c>
      <c r="W431" s="330">
        <f t="shared" si="155"/>
        <v>0</v>
      </c>
      <c r="X431" s="330">
        <f t="shared" si="156"/>
        <v>0</v>
      </c>
      <c r="Y431" s="330">
        <f t="shared" si="157"/>
        <v>0</v>
      </c>
      <c r="Z431" s="330">
        <f t="shared" si="157"/>
        <v>0</v>
      </c>
      <c r="AA431" s="330">
        <f t="shared" si="158"/>
        <v>0</v>
      </c>
      <c r="AB431" s="330">
        <f t="shared" si="159"/>
        <v>0</v>
      </c>
      <c r="AC431" s="330">
        <f t="shared" si="159"/>
        <v>0</v>
      </c>
      <c r="AD431" s="289">
        <f t="shared" si="159"/>
        <v>0</v>
      </c>
    </row>
    <row r="432" spans="1:30" x14ac:dyDescent="0.25">
      <c r="A432" s="25">
        <v>9003</v>
      </c>
      <c r="B432" s="329" t="s">
        <v>136</v>
      </c>
      <c r="C432" s="104">
        <v>100</v>
      </c>
      <c r="D432" s="104">
        <v>100</v>
      </c>
      <c r="E432" s="45">
        <v>100</v>
      </c>
      <c r="F432" s="45">
        <v>100</v>
      </c>
      <c r="G432" s="45">
        <v>100</v>
      </c>
      <c r="H432" s="45">
        <v>100</v>
      </c>
      <c r="I432" s="45">
        <v>100</v>
      </c>
      <c r="J432" s="45">
        <v>100</v>
      </c>
      <c r="K432" s="331"/>
      <c r="L432" s="75">
        <v>1000</v>
      </c>
      <c r="M432" s="75">
        <v>1000</v>
      </c>
      <c r="N432" s="75">
        <v>2000</v>
      </c>
      <c r="O432" s="77">
        <v>500</v>
      </c>
      <c r="P432" s="77">
        <v>1500</v>
      </c>
      <c r="Q432" s="76">
        <v>2000</v>
      </c>
      <c r="R432" s="76">
        <v>2000</v>
      </c>
      <c r="S432" s="75">
        <v>2000</v>
      </c>
      <c r="T432" s="75">
        <v>2000</v>
      </c>
      <c r="U432" s="331"/>
      <c r="V432" s="330">
        <f t="shared" si="155"/>
        <v>100000</v>
      </c>
      <c r="W432" s="330">
        <f t="shared" si="155"/>
        <v>100000</v>
      </c>
      <c r="X432" s="330">
        <f t="shared" si="156"/>
        <v>200000</v>
      </c>
      <c r="Y432" s="330">
        <f t="shared" si="157"/>
        <v>50000</v>
      </c>
      <c r="Z432" s="330">
        <f t="shared" si="157"/>
        <v>150000</v>
      </c>
      <c r="AA432" s="330">
        <f t="shared" si="158"/>
        <v>200000</v>
      </c>
      <c r="AB432" s="330">
        <f t="shared" si="159"/>
        <v>200000</v>
      </c>
      <c r="AC432" s="330">
        <f t="shared" si="159"/>
        <v>200000</v>
      </c>
      <c r="AD432" s="289">
        <f t="shared" si="159"/>
        <v>200000</v>
      </c>
    </row>
    <row r="433" spans="1:30" x14ac:dyDescent="0.25">
      <c r="A433" s="25">
        <v>9004</v>
      </c>
      <c r="B433" s="329" t="s">
        <v>137</v>
      </c>
      <c r="C433" s="104">
        <v>100</v>
      </c>
      <c r="D433" s="104">
        <v>100</v>
      </c>
      <c r="E433" s="45">
        <v>100</v>
      </c>
      <c r="F433" s="45">
        <v>100</v>
      </c>
      <c r="G433" s="45">
        <v>100</v>
      </c>
      <c r="H433" s="45">
        <v>100</v>
      </c>
      <c r="I433" s="45">
        <v>100</v>
      </c>
      <c r="J433" s="45">
        <v>100</v>
      </c>
      <c r="K433" s="331"/>
      <c r="L433" s="75">
        <v>11</v>
      </c>
      <c r="M433" s="75">
        <v>11</v>
      </c>
      <c r="N433" s="75">
        <v>22</v>
      </c>
      <c r="O433" s="77">
        <v>6</v>
      </c>
      <c r="P433" s="77">
        <v>16</v>
      </c>
      <c r="Q433" s="76">
        <v>22</v>
      </c>
      <c r="R433" s="76">
        <v>22</v>
      </c>
      <c r="S433" s="75">
        <v>22</v>
      </c>
      <c r="T433" s="75">
        <v>22</v>
      </c>
      <c r="U433" s="331"/>
      <c r="V433" s="330">
        <f t="shared" si="155"/>
        <v>1100</v>
      </c>
      <c r="W433" s="330">
        <f t="shared" si="155"/>
        <v>1100</v>
      </c>
      <c r="X433" s="330">
        <f t="shared" si="156"/>
        <v>2200</v>
      </c>
      <c r="Y433" s="330">
        <f t="shared" si="157"/>
        <v>600</v>
      </c>
      <c r="Z433" s="330">
        <f t="shared" si="157"/>
        <v>1600</v>
      </c>
      <c r="AA433" s="330">
        <f t="shared" si="158"/>
        <v>2200</v>
      </c>
      <c r="AB433" s="330">
        <f t="shared" si="159"/>
        <v>2200</v>
      </c>
      <c r="AC433" s="330">
        <f t="shared" si="159"/>
        <v>2200</v>
      </c>
      <c r="AD433" s="289">
        <f t="shared" si="159"/>
        <v>2200</v>
      </c>
    </row>
    <row r="434" spans="1:30" x14ac:dyDescent="0.25">
      <c r="A434" s="25">
        <v>9005</v>
      </c>
      <c r="B434" s="329" t="s">
        <v>138</v>
      </c>
      <c r="C434" s="104">
        <v>10</v>
      </c>
      <c r="D434" s="104">
        <v>10</v>
      </c>
      <c r="E434" s="45">
        <v>10</v>
      </c>
      <c r="F434" s="45">
        <v>10</v>
      </c>
      <c r="G434" s="45">
        <v>10</v>
      </c>
      <c r="H434" s="45">
        <v>10</v>
      </c>
      <c r="I434" s="45">
        <v>10</v>
      </c>
      <c r="J434" s="45">
        <v>10</v>
      </c>
      <c r="K434" s="331"/>
      <c r="L434" s="75">
        <v>174</v>
      </c>
      <c r="M434" s="75">
        <v>174</v>
      </c>
      <c r="N434" s="75">
        <v>348</v>
      </c>
      <c r="O434" s="77">
        <v>87</v>
      </c>
      <c r="P434" s="77">
        <v>261</v>
      </c>
      <c r="Q434" s="76">
        <v>348</v>
      </c>
      <c r="R434" s="76">
        <v>348</v>
      </c>
      <c r="S434" s="75">
        <v>348</v>
      </c>
      <c r="T434" s="75">
        <v>348</v>
      </c>
      <c r="U434" s="331"/>
      <c r="V434" s="330">
        <f t="shared" si="155"/>
        <v>1740</v>
      </c>
      <c r="W434" s="330">
        <f t="shared" si="155"/>
        <v>1740</v>
      </c>
      <c r="X434" s="330">
        <f t="shared" si="156"/>
        <v>3480</v>
      </c>
      <c r="Y434" s="330">
        <f t="shared" si="157"/>
        <v>870</v>
      </c>
      <c r="Z434" s="330">
        <f t="shared" si="157"/>
        <v>2610</v>
      </c>
      <c r="AA434" s="330">
        <f t="shared" si="158"/>
        <v>3480</v>
      </c>
      <c r="AB434" s="330">
        <f t="shared" si="159"/>
        <v>3480</v>
      </c>
      <c r="AC434" s="330">
        <f t="shared" si="159"/>
        <v>3480</v>
      </c>
      <c r="AD434" s="289">
        <f t="shared" si="159"/>
        <v>3480</v>
      </c>
    </row>
    <row r="435" spans="1:30" x14ac:dyDescent="0.25">
      <c r="A435" s="25">
        <v>9006</v>
      </c>
      <c r="B435" s="329" t="s">
        <v>139</v>
      </c>
      <c r="C435" s="104">
        <v>20</v>
      </c>
      <c r="D435" s="104">
        <v>20</v>
      </c>
      <c r="E435" s="45">
        <v>20</v>
      </c>
      <c r="F435" s="45">
        <v>20</v>
      </c>
      <c r="G435" s="45">
        <v>20</v>
      </c>
      <c r="H435" s="45">
        <v>20</v>
      </c>
      <c r="I435" s="45">
        <v>20</v>
      </c>
      <c r="J435" s="45">
        <v>20</v>
      </c>
      <c r="K435" s="331"/>
      <c r="L435" s="75">
        <v>13</v>
      </c>
      <c r="M435" s="75">
        <v>13</v>
      </c>
      <c r="N435" s="75">
        <v>26</v>
      </c>
      <c r="O435" s="77">
        <v>6</v>
      </c>
      <c r="P435" s="77">
        <v>19</v>
      </c>
      <c r="Q435" s="76">
        <v>25</v>
      </c>
      <c r="R435" s="76">
        <v>25</v>
      </c>
      <c r="S435" s="75">
        <v>25</v>
      </c>
      <c r="T435" s="75">
        <v>25</v>
      </c>
      <c r="U435" s="331"/>
      <c r="V435" s="330">
        <f t="shared" si="155"/>
        <v>260</v>
      </c>
      <c r="W435" s="330">
        <f t="shared" si="155"/>
        <v>260</v>
      </c>
      <c r="X435" s="330">
        <f t="shared" si="156"/>
        <v>520</v>
      </c>
      <c r="Y435" s="330">
        <f t="shared" si="157"/>
        <v>120</v>
      </c>
      <c r="Z435" s="330">
        <f t="shared" si="157"/>
        <v>380</v>
      </c>
      <c r="AA435" s="330">
        <f t="shared" si="158"/>
        <v>500</v>
      </c>
      <c r="AB435" s="330">
        <f t="shared" si="159"/>
        <v>500</v>
      </c>
      <c r="AC435" s="330">
        <f t="shared" si="159"/>
        <v>500</v>
      </c>
      <c r="AD435" s="289">
        <f t="shared" si="159"/>
        <v>500</v>
      </c>
    </row>
    <row r="436" spans="1:30" x14ac:dyDescent="0.25">
      <c r="A436" s="25">
        <v>9012</v>
      </c>
      <c r="B436" s="329" t="s">
        <v>140</v>
      </c>
      <c r="C436" s="104">
        <v>130</v>
      </c>
      <c r="D436" s="104">
        <v>130</v>
      </c>
      <c r="E436" s="45">
        <v>130</v>
      </c>
      <c r="F436" s="45">
        <v>130</v>
      </c>
      <c r="G436" s="45">
        <v>130</v>
      </c>
      <c r="H436" s="45">
        <v>130</v>
      </c>
      <c r="I436" s="45">
        <v>130</v>
      </c>
      <c r="J436" s="45">
        <v>130</v>
      </c>
      <c r="K436" s="331"/>
      <c r="L436" s="75">
        <v>6</v>
      </c>
      <c r="M436" s="75">
        <v>6</v>
      </c>
      <c r="N436" s="75">
        <v>12</v>
      </c>
      <c r="O436" s="77">
        <v>3</v>
      </c>
      <c r="P436" s="77">
        <v>10</v>
      </c>
      <c r="Q436" s="76">
        <v>13</v>
      </c>
      <c r="R436" s="76">
        <v>15</v>
      </c>
      <c r="S436" s="75">
        <v>18</v>
      </c>
      <c r="T436" s="75">
        <v>20</v>
      </c>
      <c r="U436" s="331"/>
      <c r="V436" s="330">
        <f t="shared" si="155"/>
        <v>780</v>
      </c>
      <c r="W436" s="330">
        <f t="shared" si="155"/>
        <v>780</v>
      </c>
      <c r="X436" s="330">
        <f t="shared" si="156"/>
        <v>1560</v>
      </c>
      <c r="Y436" s="330">
        <f t="shared" si="157"/>
        <v>390</v>
      </c>
      <c r="Z436" s="330">
        <f t="shared" si="157"/>
        <v>1300</v>
      </c>
      <c r="AA436" s="330">
        <f t="shared" si="158"/>
        <v>1690</v>
      </c>
      <c r="AB436" s="330">
        <f t="shared" si="159"/>
        <v>1950</v>
      </c>
      <c r="AC436" s="330">
        <f t="shared" si="159"/>
        <v>2340</v>
      </c>
      <c r="AD436" s="289">
        <f t="shared" si="159"/>
        <v>2600</v>
      </c>
    </row>
    <row r="437" spans="1:30" x14ac:dyDescent="0.25">
      <c r="A437" s="25">
        <v>9013</v>
      </c>
      <c r="B437" s="329" t="s">
        <v>141</v>
      </c>
      <c r="C437" s="104">
        <v>130</v>
      </c>
      <c r="D437" s="104">
        <v>130</v>
      </c>
      <c r="E437" s="45">
        <v>130</v>
      </c>
      <c r="F437" s="45">
        <v>130</v>
      </c>
      <c r="G437" s="45">
        <v>130</v>
      </c>
      <c r="H437" s="45">
        <v>130</v>
      </c>
      <c r="I437" s="45">
        <v>130</v>
      </c>
      <c r="J437" s="45">
        <v>130</v>
      </c>
      <c r="K437" s="331"/>
      <c r="L437" s="75">
        <v>3</v>
      </c>
      <c r="M437" s="75">
        <v>3</v>
      </c>
      <c r="N437" s="75">
        <v>6</v>
      </c>
      <c r="O437" s="77">
        <v>2</v>
      </c>
      <c r="P437" s="77">
        <v>7</v>
      </c>
      <c r="Q437" s="76">
        <v>9</v>
      </c>
      <c r="R437" s="76">
        <v>9</v>
      </c>
      <c r="S437" s="75">
        <v>9</v>
      </c>
      <c r="T437" s="75">
        <v>9</v>
      </c>
      <c r="U437" s="331"/>
      <c r="V437" s="330">
        <f t="shared" si="155"/>
        <v>390</v>
      </c>
      <c r="W437" s="330">
        <f t="shared" si="155"/>
        <v>390</v>
      </c>
      <c r="X437" s="330">
        <f t="shared" si="156"/>
        <v>780</v>
      </c>
      <c r="Y437" s="330">
        <f t="shared" si="157"/>
        <v>260</v>
      </c>
      <c r="Z437" s="330">
        <f t="shared" si="157"/>
        <v>910</v>
      </c>
      <c r="AA437" s="330">
        <f t="shared" si="158"/>
        <v>1170</v>
      </c>
      <c r="AB437" s="330">
        <f t="shared" si="159"/>
        <v>1170</v>
      </c>
      <c r="AC437" s="330">
        <f t="shared" si="159"/>
        <v>1170</v>
      </c>
      <c r="AD437" s="289">
        <f t="shared" si="159"/>
        <v>1170</v>
      </c>
    </row>
    <row r="438" spans="1:30" x14ac:dyDescent="0.25">
      <c r="A438" s="25">
        <v>9015</v>
      </c>
      <c r="B438" s="329" t="s">
        <v>142</v>
      </c>
      <c r="C438" s="104">
        <v>118</v>
      </c>
      <c r="D438" s="104">
        <v>118</v>
      </c>
      <c r="E438" s="45">
        <v>120</v>
      </c>
      <c r="F438" s="45">
        <v>120</v>
      </c>
      <c r="G438" s="45">
        <v>120</v>
      </c>
      <c r="H438" s="45">
        <v>120</v>
      </c>
      <c r="I438" s="45">
        <v>120</v>
      </c>
      <c r="J438" s="45">
        <v>120</v>
      </c>
      <c r="K438" s="331"/>
      <c r="L438" s="75">
        <v>0</v>
      </c>
      <c r="M438" s="75">
        <v>0</v>
      </c>
      <c r="N438" s="75">
        <v>0</v>
      </c>
      <c r="O438" s="77">
        <v>0</v>
      </c>
      <c r="P438" s="77">
        <v>0</v>
      </c>
      <c r="Q438" s="76">
        <v>0</v>
      </c>
      <c r="R438" s="76">
        <v>0</v>
      </c>
      <c r="S438" s="75">
        <v>0</v>
      </c>
      <c r="T438" s="75">
        <v>0</v>
      </c>
      <c r="U438" s="331"/>
      <c r="V438" s="330">
        <f t="shared" si="155"/>
        <v>0</v>
      </c>
      <c r="W438" s="330">
        <f t="shared" si="155"/>
        <v>0</v>
      </c>
      <c r="X438" s="330">
        <f t="shared" si="156"/>
        <v>0</v>
      </c>
      <c r="Y438" s="330">
        <f t="shared" si="157"/>
        <v>0</v>
      </c>
      <c r="Z438" s="330">
        <f t="shared" si="157"/>
        <v>0</v>
      </c>
      <c r="AA438" s="330">
        <f t="shared" si="158"/>
        <v>0</v>
      </c>
      <c r="AB438" s="330">
        <f t="shared" si="159"/>
        <v>0</v>
      </c>
      <c r="AC438" s="330">
        <f t="shared" si="159"/>
        <v>0</v>
      </c>
      <c r="AD438" s="289">
        <f t="shared" si="159"/>
        <v>0</v>
      </c>
    </row>
    <row r="439" spans="1:30" x14ac:dyDescent="0.25">
      <c r="A439" s="25">
        <v>9016</v>
      </c>
      <c r="B439" s="329" t="s">
        <v>143</v>
      </c>
      <c r="C439" s="104">
        <v>25</v>
      </c>
      <c r="D439" s="104">
        <v>25</v>
      </c>
      <c r="E439" s="45">
        <v>25</v>
      </c>
      <c r="F439" s="45">
        <v>25</v>
      </c>
      <c r="G439" s="45">
        <v>25</v>
      </c>
      <c r="H439" s="45">
        <v>25</v>
      </c>
      <c r="I439" s="45">
        <v>25</v>
      </c>
      <c r="J439" s="45">
        <v>25</v>
      </c>
      <c r="K439" s="331"/>
      <c r="L439" s="75">
        <v>0</v>
      </c>
      <c r="M439" s="75">
        <v>0</v>
      </c>
      <c r="N439" s="75">
        <v>0</v>
      </c>
      <c r="O439" s="77">
        <v>0</v>
      </c>
      <c r="P439" s="77">
        <v>0</v>
      </c>
      <c r="Q439" s="76">
        <v>0</v>
      </c>
      <c r="R439" s="76">
        <v>0</v>
      </c>
      <c r="S439" s="76">
        <v>0</v>
      </c>
      <c r="T439" s="76">
        <v>0</v>
      </c>
      <c r="U439" s="331"/>
      <c r="V439" s="330">
        <f t="shared" si="155"/>
        <v>0</v>
      </c>
      <c r="W439" s="330">
        <f t="shared" si="155"/>
        <v>0</v>
      </c>
      <c r="X439" s="330">
        <f t="shared" si="156"/>
        <v>0</v>
      </c>
      <c r="Y439" s="330">
        <f t="shared" si="157"/>
        <v>0</v>
      </c>
      <c r="Z439" s="330">
        <f t="shared" si="157"/>
        <v>0</v>
      </c>
      <c r="AA439" s="330">
        <f t="shared" si="158"/>
        <v>0</v>
      </c>
      <c r="AB439" s="330">
        <f t="shared" si="159"/>
        <v>0</v>
      </c>
      <c r="AC439" s="330">
        <f t="shared" si="159"/>
        <v>0</v>
      </c>
      <c r="AD439" s="289">
        <f t="shared" si="159"/>
        <v>0</v>
      </c>
    </row>
    <row r="440" spans="1:30" x14ac:dyDescent="0.25">
      <c r="A440" s="25">
        <v>9017</v>
      </c>
      <c r="B440" s="329" t="s">
        <v>144</v>
      </c>
      <c r="C440" s="104">
        <v>50</v>
      </c>
      <c r="D440" s="104">
        <v>50</v>
      </c>
      <c r="E440" s="45">
        <v>50</v>
      </c>
      <c r="F440" s="45">
        <v>50</v>
      </c>
      <c r="G440" s="45">
        <v>50</v>
      </c>
      <c r="H440" s="45">
        <v>50</v>
      </c>
      <c r="I440" s="45">
        <v>50</v>
      </c>
      <c r="J440" s="45">
        <v>50</v>
      </c>
      <c r="K440" s="331"/>
      <c r="L440" s="75">
        <v>0</v>
      </c>
      <c r="M440" s="75">
        <v>0</v>
      </c>
      <c r="N440" s="75">
        <v>0</v>
      </c>
      <c r="O440" s="77">
        <v>0</v>
      </c>
      <c r="P440" s="77">
        <v>0</v>
      </c>
      <c r="Q440" s="76">
        <v>0</v>
      </c>
      <c r="R440" s="76">
        <v>0</v>
      </c>
      <c r="S440" s="76">
        <v>0</v>
      </c>
      <c r="T440" s="76">
        <v>0</v>
      </c>
      <c r="U440" s="331"/>
      <c r="V440" s="330">
        <f t="shared" si="155"/>
        <v>0</v>
      </c>
      <c r="W440" s="330">
        <f t="shared" si="155"/>
        <v>0</v>
      </c>
      <c r="X440" s="330">
        <f t="shared" si="156"/>
        <v>0</v>
      </c>
      <c r="Y440" s="330">
        <f t="shared" si="157"/>
        <v>0</v>
      </c>
      <c r="Z440" s="330">
        <f t="shared" si="157"/>
        <v>0</v>
      </c>
      <c r="AA440" s="330">
        <f t="shared" si="158"/>
        <v>0</v>
      </c>
      <c r="AB440" s="330">
        <f t="shared" si="159"/>
        <v>0</v>
      </c>
      <c r="AC440" s="330">
        <f t="shared" si="159"/>
        <v>0</v>
      </c>
      <c r="AD440" s="289">
        <f t="shared" si="159"/>
        <v>0</v>
      </c>
    </row>
    <row r="441" spans="1:30" x14ac:dyDescent="0.25">
      <c r="A441" s="25">
        <v>9018</v>
      </c>
      <c r="B441" s="329" t="s">
        <v>145</v>
      </c>
      <c r="C441" s="104">
        <v>93</v>
      </c>
      <c r="D441" s="104">
        <v>93</v>
      </c>
      <c r="E441" s="45">
        <v>100</v>
      </c>
      <c r="F441" s="45">
        <v>100</v>
      </c>
      <c r="G441" s="45">
        <v>100</v>
      </c>
      <c r="H441" s="45">
        <v>100</v>
      </c>
      <c r="I441" s="45">
        <v>100</v>
      </c>
      <c r="J441" s="45">
        <v>100</v>
      </c>
      <c r="K441" s="331"/>
      <c r="L441" s="75">
        <v>0</v>
      </c>
      <c r="M441" s="75">
        <v>0</v>
      </c>
      <c r="N441" s="75">
        <v>0</v>
      </c>
      <c r="O441" s="77">
        <v>0</v>
      </c>
      <c r="P441" s="77">
        <v>0</v>
      </c>
      <c r="Q441" s="76">
        <v>0</v>
      </c>
      <c r="R441" s="76">
        <v>0</v>
      </c>
      <c r="S441" s="76">
        <v>0</v>
      </c>
      <c r="T441" s="76">
        <v>0</v>
      </c>
      <c r="U441" s="331"/>
      <c r="V441" s="330">
        <f t="shared" si="155"/>
        <v>0</v>
      </c>
      <c r="W441" s="330">
        <f t="shared" si="155"/>
        <v>0</v>
      </c>
      <c r="X441" s="330">
        <f t="shared" si="156"/>
        <v>0</v>
      </c>
      <c r="Y441" s="330">
        <f t="shared" si="157"/>
        <v>0</v>
      </c>
      <c r="Z441" s="330">
        <f t="shared" si="157"/>
        <v>0</v>
      </c>
      <c r="AA441" s="330">
        <f t="shared" si="158"/>
        <v>0</v>
      </c>
      <c r="AB441" s="330">
        <f t="shared" si="159"/>
        <v>0</v>
      </c>
      <c r="AC441" s="330">
        <f t="shared" si="159"/>
        <v>0</v>
      </c>
      <c r="AD441" s="289">
        <f t="shared" si="159"/>
        <v>0</v>
      </c>
    </row>
    <row r="442" spans="1:30" x14ac:dyDescent="0.25">
      <c r="A442" s="25">
        <v>9019</v>
      </c>
      <c r="B442" s="329" t="s">
        <v>146</v>
      </c>
      <c r="C442" s="104">
        <v>118</v>
      </c>
      <c r="D442" s="104">
        <v>118</v>
      </c>
      <c r="E442" s="45">
        <v>120</v>
      </c>
      <c r="F442" s="45">
        <v>120</v>
      </c>
      <c r="G442" s="45">
        <v>120</v>
      </c>
      <c r="H442" s="45">
        <v>120</v>
      </c>
      <c r="I442" s="45">
        <v>120</v>
      </c>
      <c r="J442" s="45">
        <v>120</v>
      </c>
      <c r="K442" s="331"/>
      <c r="L442" s="75">
        <v>0</v>
      </c>
      <c r="M442" s="75">
        <v>0</v>
      </c>
      <c r="N442" s="75">
        <v>0</v>
      </c>
      <c r="O442" s="77">
        <v>0</v>
      </c>
      <c r="P442" s="77">
        <v>0</v>
      </c>
      <c r="Q442" s="76">
        <v>0</v>
      </c>
      <c r="R442" s="76">
        <v>0</v>
      </c>
      <c r="S442" s="76">
        <v>0</v>
      </c>
      <c r="T442" s="76">
        <v>0</v>
      </c>
      <c r="U442" s="331"/>
      <c r="V442" s="330">
        <f t="shared" si="155"/>
        <v>0</v>
      </c>
      <c r="W442" s="330">
        <f t="shared" si="155"/>
        <v>0</v>
      </c>
      <c r="X442" s="330">
        <f t="shared" si="156"/>
        <v>0</v>
      </c>
      <c r="Y442" s="330">
        <f t="shared" si="157"/>
        <v>0</v>
      </c>
      <c r="Z442" s="330">
        <f t="shared" si="157"/>
        <v>0</v>
      </c>
      <c r="AA442" s="330">
        <f t="shared" si="158"/>
        <v>0</v>
      </c>
      <c r="AB442" s="330">
        <f t="shared" si="159"/>
        <v>0</v>
      </c>
      <c r="AC442" s="330">
        <f t="shared" si="159"/>
        <v>0</v>
      </c>
      <c r="AD442" s="289">
        <f t="shared" si="159"/>
        <v>0</v>
      </c>
    </row>
    <row r="443" spans="1:30" x14ac:dyDescent="0.25">
      <c r="A443" s="25">
        <v>9020</v>
      </c>
      <c r="B443" s="329" t="s">
        <v>147</v>
      </c>
      <c r="C443" s="104">
        <v>50</v>
      </c>
      <c r="D443" s="104">
        <v>50</v>
      </c>
      <c r="E443" s="45">
        <v>50</v>
      </c>
      <c r="F443" s="45">
        <v>50</v>
      </c>
      <c r="G443" s="45">
        <v>50</v>
      </c>
      <c r="H443" s="45">
        <v>50</v>
      </c>
      <c r="I443" s="45">
        <v>50</v>
      </c>
      <c r="J443" s="45">
        <v>50</v>
      </c>
      <c r="K443" s="331"/>
      <c r="L443" s="75">
        <v>0</v>
      </c>
      <c r="M443" s="75">
        <v>0</v>
      </c>
      <c r="N443" s="75">
        <v>0</v>
      </c>
      <c r="O443" s="77">
        <v>0</v>
      </c>
      <c r="P443" s="77">
        <v>0</v>
      </c>
      <c r="Q443" s="76">
        <v>0</v>
      </c>
      <c r="R443" s="76">
        <v>0</v>
      </c>
      <c r="S443" s="76">
        <v>0</v>
      </c>
      <c r="T443" s="76">
        <v>0</v>
      </c>
      <c r="U443" s="331"/>
      <c r="V443" s="330">
        <f t="shared" si="155"/>
        <v>0</v>
      </c>
      <c r="W443" s="330">
        <f t="shared" si="155"/>
        <v>0</v>
      </c>
      <c r="X443" s="330">
        <f t="shared" si="156"/>
        <v>0</v>
      </c>
      <c r="Y443" s="330">
        <f t="shared" si="157"/>
        <v>0</v>
      </c>
      <c r="Z443" s="330">
        <f t="shared" si="157"/>
        <v>0</v>
      </c>
      <c r="AA443" s="330">
        <f t="shared" si="158"/>
        <v>0</v>
      </c>
      <c r="AB443" s="330">
        <f t="shared" si="159"/>
        <v>0</v>
      </c>
      <c r="AC443" s="330">
        <f t="shared" si="159"/>
        <v>0</v>
      </c>
      <c r="AD443" s="289">
        <f t="shared" si="159"/>
        <v>0</v>
      </c>
    </row>
    <row r="444" spans="1:30" x14ac:dyDescent="0.25">
      <c r="A444" s="25">
        <v>9014</v>
      </c>
      <c r="B444" s="329" t="s">
        <v>148</v>
      </c>
      <c r="C444" s="104">
        <v>1600</v>
      </c>
      <c r="D444" s="104">
        <v>1600</v>
      </c>
      <c r="E444" s="45">
        <v>1600</v>
      </c>
      <c r="F444" s="45">
        <v>1600</v>
      </c>
      <c r="G444" s="45">
        <v>1600</v>
      </c>
      <c r="H444" s="45">
        <v>1600</v>
      </c>
      <c r="I444" s="45">
        <v>1600</v>
      </c>
      <c r="J444" s="45">
        <v>1600</v>
      </c>
      <c r="K444" s="331"/>
      <c r="L444" s="75">
        <v>7</v>
      </c>
      <c r="M444" s="75">
        <v>7</v>
      </c>
      <c r="N444" s="75">
        <v>14</v>
      </c>
      <c r="O444" s="77">
        <v>3</v>
      </c>
      <c r="P444" s="77">
        <v>10</v>
      </c>
      <c r="Q444" s="76">
        <v>13</v>
      </c>
      <c r="R444" s="76">
        <v>13</v>
      </c>
      <c r="S444" s="76">
        <v>13</v>
      </c>
      <c r="T444" s="76">
        <v>13</v>
      </c>
      <c r="U444" s="331"/>
      <c r="V444" s="330">
        <f t="shared" si="155"/>
        <v>11200</v>
      </c>
      <c r="W444" s="330">
        <f t="shared" si="155"/>
        <v>11200</v>
      </c>
      <c r="X444" s="330">
        <f t="shared" si="156"/>
        <v>22400</v>
      </c>
      <c r="Y444" s="330">
        <f t="shared" si="157"/>
        <v>4800</v>
      </c>
      <c r="Z444" s="330">
        <f t="shared" si="157"/>
        <v>16000</v>
      </c>
      <c r="AA444" s="330">
        <f t="shared" si="158"/>
        <v>20800</v>
      </c>
      <c r="AB444" s="330">
        <f t="shared" si="159"/>
        <v>20800</v>
      </c>
      <c r="AC444" s="330">
        <f t="shared" si="159"/>
        <v>20800</v>
      </c>
      <c r="AD444" s="289">
        <f t="shared" si="159"/>
        <v>20800</v>
      </c>
    </row>
    <row r="445" spans="1:30" x14ac:dyDescent="0.25">
      <c r="A445" s="25">
        <v>9024</v>
      </c>
      <c r="B445" s="329" t="s">
        <v>167</v>
      </c>
      <c r="C445" s="299" t="s">
        <v>213</v>
      </c>
      <c r="D445" s="299" t="s">
        <v>213</v>
      </c>
      <c r="E445" s="299" t="s">
        <v>213</v>
      </c>
      <c r="F445" s="299" t="s">
        <v>213</v>
      </c>
      <c r="G445" s="299" t="s">
        <v>213</v>
      </c>
      <c r="H445" s="299" t="s">
        <v>213</v>
      </c>
      <c r="I445" s="299" t="s">
        <v>213</v>
      </c>
      <c r="J445" s="299" t="s">
        <v>213</v>
      </c>
      <c r="K445" s="331"/>
      <c r="L445" s="90">
        <v>536</v>
      </c>
      <c r="M445" s="90">
        <v>751</v>
      </c>
      <c r="N445" s="90">
        <v>1287</v>
      </c>
      <c r="O445" s="90">
        <v>322</v>
      </c>
      <c r="P445" s="90">
        <v>965</v>
      </c>
      <c r="Q445" s="90">
        <v>1287</v>
      </c>
      <c r="R445" s="90">
        <v>1287</v>
      </c>
      <c r="S445" s="90">
        <v>1287</v>
      </c>
      <c r="T445" s="90">
        <v>1287</v>
      </c>
      <c r="U445" s="331"/>
      <c r="V445" s="288">
        <v>536</v>
      </c>
      <c r="W445" s="288">
        <v>751</v>
      </c>
      <c r="X445" s="288">
        <v>1287</v>
      </c>
      <c r="Y445" s="288">
        <v>321.95</v>
      </c>
      <c r="Z445" s="288">
        <v>964.95</v>
      </c>
      <c r="AA445" s="288">
        <v>1286.9000000000001</v>
      </c>
      <c r="AB445" s="288">
        <v>1287</v>
      </c>
      <c r="AC445" s="330">
        <v>1287</v>
      </c>
      <c r="AD445" s="289">
        <v>1287</v>
      </c>
    </row>
    <row r="446" spans="1:30" x14ac:dyDescent="0.25">
      <c r="A446" s="25">
        <v>9025</v>
      </c>
      <c r="B446" s="329" t="s">
        <v>136</v>
      </c>
      <c r="C446" s="104">
        <v>100</v>
      </c>
      <c r="D446" s="104">
        <v>100</v>
      </c>
      <c r="E446" s="45">
        <v>100</v>
      </c>
      <c r="F446" s="45">
        <v>100</v>
      </c>
      <c r="G446" s="45">
        <v>100</v>
      </c>
      <c r="H446" s="45">
        <v>100</v>
      </c>
      <c r="I446" s="45">
        <v>100</v>
      </c>
      <c r="J446" s="45">
        <v>100</v>
      </c>
      <c r="K446" s="331"/>
      <c r="L446" s="75">
        <v>300</v>
      </c>
      <c r="M446" s="75">
        <v>300</v>
      </c>
      <c r="N446" s="75">
        <v>600</v>
      </c>
      <c r="O446" s="77">
        <v>150</v>
      </c>
      <c r="P446" s="77">
        <v>450</v>
      </c>
      <c r="Q446" s="76">
        <v>600</v>
      </c>
      <c r="R446" s="76">
        <v>600</v>
      </c>
      <c r="S446" s="76">
        <v>600</v>
      </c>
      <c r="T446" s="76">
        <v>600</v>
      </c>
      <c r="U446" s="331"/>
      <c r="V446" s="330">
        <f>D446*L446</f>
        <v>30000</v>
      </c>
      <c r="W446" s="330">
        <f>E446*M446</f>
        <v>30000</v>
      </c>
      <c r="X446" s="330">
        <f>SUM(V446:W446)</f>
        <v>60000</v>
      </c>
      <c r="Y446" s="330">
        <f>F446*O446</f>
        <v>15000</v>
      </c>
      <c r="Z446" s="330">
        <f>G446*P446</f>
        <v>45000</v>
      </c>
      <c r="AA446" s="330">
        <f>SUM(Y446:Z446)</f>
        <v>60000</v>
      </c>
      <c r="AB446" s="330">
        <f>H446*R446</f>
        <v>60000</v>
      </c>
      <c r="AC446" s="330">
        <f>I446*S446</f>
        <v>60000</v>
      </c>
      <c r="AD446" s="289">
        <f>J446*T446</f>
        <v>60000</v>
      </c>
    </row>
    <row r="447" spans="1:30" x14ac:dyDescent="0.25">
      <c r="A447" s="27" t="s">
        <v>132</v>
      </c>
      <c r="B447" s="332"/>
      <c r="C447" s="104"/>
      <c r="D447" s="104"/>
      <c r="E447" s="104"/>
      <c r="F447" s="104"/>
      <c r="G447" s="104"/>
      <c r="H447" s="104"/>
      <c r="I447" s="104"/>
      <c r="J447" s="104"/>
      <c r="K447" s="331"/>
      <c r="L447" s="75"/>
      <c r="M447" s="75"/>
      <c r="N447" s="75"/>
      <c r="O447" s="77"/>
      <c r="P447" s="77"/>
      <c r="Q447" s="78"/>
      <c r="R447" s="78"/>
      <c r="S447" s="78"/>
      <c r="T447" s="78"/>
      <c r="U447" s="331"/>
      <c r="V447" s="330">
        <f t="shared" ref="V447:AB447" si="160">SUM(V429:V446)</f>
        <v>553486</v>
      </c>
      <c r="W447" s="330">
        <f t="shared" si="160"/>
        <v>553701</v>
      </c>
      <c r="X447" s="330">
        <f t="shared" si="160"/>
        <v>1107187</v>
      </c>
      <c r="Y447" s="330">
        <f t="shared" si="160"/>
        <v>285041.95</v>
      </c>
      <c r="Z447" s="330">
        <f t="shared" si="160"/>
        <v>856684.95</v>
      </c>
      <c r="AA447" s="330">
        <f t="shared" si="160"/>
        <v>1141726.8999999999</v>
      </c>
      <c r="AB447" s="330">
        <f t="shared" si="160"/>
        <v>1177667</v>
      </c>
      <c r="AC447" s="330">
        <f>SUM(AC429:AC446)</f>
        <v>1213937</v>
      </c>
      <c r="AD447" s="289">
        <f>SUM(AD429:AD446)</f>
        <v>1250077</v>
      </c>
    </row>
    <row r="448" spans="1:30" x14ac:dyDescent="0.25">
      <c r="A448" s="31"/>
      <c r="B448" s="332"/>
      <c r="C448" s="104"/>
      <c r="D448" s="104"/>
      <c r="E448" s="104"/>
      <c r="F448" s="104"/>
      <c r="G448" s="104"/>
      <c r="H448" s="104"/>
      <c r="I448" s="104"/>
      <c r="J448" s="104"/>
      <c r="K448" s="331"/>
      <c r="L448" s="75"/>
      <c r="M448" s="75"/>
      <c r="N448" s="75"/>
      <c r="O448" s="77"/>
      <c r="P448" s="77"/>
      <c r="Q448" s="77"/>
      <c r="R448" s="77"/>
      <c r="S448" s="77"/>
      <c r="T448" s="77"/>
      <c r="U448" s="331"/>
      <c r="V448" s="288"/>
      <c r="W448" s="288"/>
      <c r="X448" s="288"/>
      <c r="Y448" s="288"/>
      <c r="Z448" s="288"/>
      <c r="AA448" s="288"/>
      <c r="AB448" s="288"/>
      <c r="AC448" s="330"/>
      <c r="AD448" s="289"/>
    </row>
    <row r="449" spans="1:30" x14ac:dyDescent="0.25">
      <c r="A449" s="27" t="s">
        <v>6</v>
      </c>
      <c r="B449" s="332"/>
      <c r="C449" s="104"/>
      <c r="D449" s="104"/>
      <c r="E449" s="104"/>
      <c r="F449" s="104"/>
      <c r="G449" s="104"/>
      <c r="H449" s="104"/>
      <c r="I449" s="104"/>
      <c r="J449" s="104"/>
      <c r="K449" s="331"/>
      <c r="L449" s="75"/>
      <c r="M449" s="75"/>
      <c r="N449" s="75"/>
      <c r="O449" s="77"/>
      <c r="P449" s="77"/>
      <c r="Q449" s="77"/>
      <c r="R449" s="77"/>
      <c r="S449" s="77"/>
      <c r="T449" s="77"/>
      <c r="U449" s="331"/>
      <c r="V449" s="288"/>
      <c r="W449" s="288"/>
      <c r="X449" s="288"/>
      <c r="Y449" s="288"/>
      <c r="Z449" s="288"/>
      <c r="AA449" s="288"/>
      <c r="AB449" s="288"/>
      <c r="AC449" s="330"/>
      <c r="AD449" s="289"/>
    </row>
    <row r="450" spans="1:30" x14ac:dyDescent="0.25">
      <c r="A450" s="26">
        <v>8001</v>
      </c>
      <c r="B450" s="329" t="s">
        <v>150</v>
      </c>
      <c r="C450" s="104">
        <v>3</v>
      </c>
      <c r="D450" s="104">
        <v>3</v>
      </c>
      <c r="E450" s="45">
        <v>3</v>
      </c>
      <c r="F450" s="45">
        <v>3</v>
      </c>
      <c r="G450" s="45">
        <v>3</v>
      </c>
      <c r="H450" s="45">
        <v>3</v>
      </c>
      <c r="I450" s="45">
        <v>3</v>
      </c>
      <c r="J450" s="45">
        <v>3</v>
      </c>
      <c r="K450" s="331"/>
      <c r="L450" s="75">
        <v>65595</v>
      </c>
      <c r="M450" s="75">
        <v>65595</v>
      </c>
      <c r="N450" s="75">
        <v>131190</v>
      </c>
      <c r="O450" s="77">
        <v>3297</v>
      </c>
      <c r="P450" s="77">
        <v>9892</v>
      </c>
      <c r="Q450" s="76">
        <v>13189</v>
      </c>
      <c r="R450" s="76">
        <v>131189</v>
      </c>
      <c r="S450" s="76">
        <v>131189</v>
      </c>
      <c r="T450" s="76">
        <v>131189</v>
      </c>
      <c r="U450" s="331"/>
      <c r="V450" s="288">
        <v>163986</v>
      </c>
      <c r="W450" s="288">
        <v>229581</v>
      </c>
      <c r="X450" s="288">
        <v>393567</v>
      </c>
      <c r="Y450" s="288">
        <v>98391</v>
      </c>
      <c r="Z450" s="288">
        <v>295176</v>
      </c>
      <c r="AA450" s="288">
        <v>393567</v>
      </c>
      <c r="AB450" s="288">
        <v>393567</v>
      </c>
      <c r="AC450" s="330">
        <f t="shared" ref="AC450:AD466" si="161">I450*S450</f>
        <v>393567</v>
      </c>
      <c r="AD450" s="289">
        <f t="shared" si="161"/>
        <v>393567</v>
      </c>
    </row>
    <row r="451" spans="1:30" x14ac:dyDescent="0.25">
      <c r="A451" s="25">
        <v>8003</v>
      </c>
      <c r="B451" s="329" t="s">
        <v>151</v>
      </c>
      <c r="C451" s="104">
        <v>15</v>
      </c>
      <c r="D451" s="104">
        <v>15</v>
      </c>
      <c r="E451" s="45">
        <v>15</v>
      </c>
      <c r="F451" s="45">
        <v>15</v>
      </c>
      <c r="G451" s="45">
        <v>15</v>
      </c>
      <c r="H451" s="45">
        <v>15</v>
      </c>
      <c r="I451" s="45">
        <v>15</v>
      </c>
      <c r="J451" s="45">
        <v>15</v>
      </c>
      <c r="K451" s="331"/>
      <c r="L451" s="75">
        <v>179</v>
      </c>
      <c r="M451" s="75">
        <v>179</v>
      </c>
      <c r="N451" s="75">
        <v>358</v>
      </c>
      <c r="O451" s="77">
        <v>89</v>
      </c>
      <c r="P451" s="77">
        <v>268</v>
      </c>
      <c r="Q451" s="76">
        <v>357</v>
      </c>
      <c r="R451" s="76">
        <v>357</v>
      </c>
      <c r="S451" s="76">
        <v>357</v>
      </c>
      <c r="T451" s="76">
        <v>357</v>
      </c>
      <c r="U451" s="331"/>
      <c r="V451" s="288">
        <v>2235</v>
      </c>
      <c r="W451" s="288">
        <v>3120</v>
      </c>
      <c r="X451" s="288">
        <v>5355</v>
      </c>
      <c r="Y451" s="288">
        <v>1335</v>
      </c>
      <c r="Z451" s="288">
        <v>4020</v>
      </c>
      <c r="AA451" s="288">
        <v>5355</v>
      </c>
      <c r="AB451" s="288">
        <v>5355</v>
      </c>
      <c r="AC451" s="330">
        <f t="shared" si="161"/>
        <v>5355</v>
      </c>
      <c r="AD451" s="289">
        <f t="shared" si="161"/>
        <v>5355</v>
      </c>
    </row>
    <row r="452" spans="1:30" x14ac:dyDescent="0.25">
      <c r="A452" s="25">
        <v>8004</v>
      </c>
      <c r="B452" s="329" t="s">
        <v>152</v>
      </c>
      <c r="C452" s="104">
        <v>25</v>
      </c>
      <c r="D452" s="104">
        <v>25</v>
      </c>
      <c r="E452" s="45">
        <v>25</v>
      </c>
      <c r="F452" s="45">
        <v>25</v>
      </c>
      <c r="G452" s="45">
        <v>25</v>
      </c>
      <c r="H452" s="45">
        <v>25</v>
      </c>
      <c r="I452" s="45">
        <v>25</v>
      </c>
      <c r="J452" s="45">
        <v>25</v>
      </c>
      <c r="K452" s="331"/>
      <c r="L452" s="75">
        <v>1</v>
      </c>
      <c r="M452" s="75">
        <v>1</v>
      </c>
      <c r="N452" s="75">
        <v>2</v>
      </c>
      <c r="O452" s="77">
        <v>0</v>
      </c>
      <c r="P452" s="77">
        <v>1</v>
      </c>
      <c r="Q452" s="76">
        <v>1</v>
      </c>
      <c r="R452" s="76">
        <v>1</v>
      </c>
      <c r="S452" s="76">
        <v>0</v>
      </c>
      <c r="T452" s="76">
        <v>0</v>
      </c>
      <c r="U452" s="331"/>
      <c r="V452" s="288">
        <v>25</v>
      </c>
      <c r="W452" s="288">
        <v>25</v>
      </c>
      <c r="X452" s="288">
        <v>50</v>
      </c>
      <c r="Y452" s="288">
        <v>0</v>
      </c>
      <c r="Z452" s="288">
        <v>25</v>
      </c>
      <c r="AA452" s="288">
        <v>25</v>
      </c>
      <c r="AB452" s="288">
        <v>25</v>
      </c>
      <c r="AC452" s="330">
        <f t="shared" si="161"/>
        <v>0</v>
      </c>
      <c r="AD452" s="289">
        <f t="shared" si="161"/>
        <v>0</v>
      </c>
    </row>
    <row r="453" spans="1:30" x14ac:dyDescent="0.25">
      <c r="A453" s="25">
        <v>8005</v>
      </c>
      <c r="B453" s="329" t="s">
        <v>153</v>
      </c>
      <c r="C453" s="104">
        <v>3</v>
      </c>
      <c r="D453" s="104">
        <v>3</v>
      </c>
      <c r="E453" s="45">
        <v>3</v>
      </c>
      <c r="F453" s="45">
        <v>3</v>
      </c>
      <c r="G453" s="45">
        <v>3</v>
      </c>
      <c r="H453" s="45">
        <v>3</v>
      </c>
      <c r="I453" s="45">
        <v>3</v>
      </c>
      <c r="J453" s="45">
        <v>3</v>
      </c>
      <c r="K453" s="331"/>
      <c r="L453" s="75">
        <v>1327</v>
      </c>
      <c r="M453" s="75">
        <v>1327</v>
      </c>
      <c r="N453" s="75">
        <v>2654</v>
      </c>
      <c r="O453" s="77">
        <v>502</v>
      </c>
      <c r="P453" s="77">
        <v>1506</v>
      </c>
      <c r="Q453" s="76">
        <v>2008</v>
      </c>
      <c r="R453" s="76">
        <v>1520</v>
      </c>
      <c r="S453" s="76">
        <v>1151</v>
      </c>
      <c r="T453" s="76">
        <v>871</v>
      </c>
      <c r="U453" s="331"/>
      <c r="V453" s="288">
        <v>3315</v>
      </c>
      <c r="W453" s="288">
        <v>4644</v>
      </c>
      <c r="X453" s="288">
        <v>7959</v>
      </c>
      <c r="Y453" s="288">
        <v>1506</v>
      </c>
      <c r="Z453" s="288">
        <v>4518</v>
      </c>
      <c r="AA453" s="288">
        <v>6024</v>
      </c>
      <c r="AB453" s="288">
        <v>4560</v>
      </c>
      <c r="AC453" s="330">
        <f t="shared" si="161"/>
        <v>3453</v>
      </c>
      <c r="AD453" s="289">
        <f t="shared" si="161"/>
        <v>2613</v>
      </c>
    </row>
    <row r="454" spans="1:30" x14ac:dyDescent="0.25">
      <c r="A454" s="26">
        <v>8007</v>
      </c>
      <c r="B454" s="329" t="s">
        <v>154</v>
      </c>
      <c r="C454" s="104">
        <v>20</v>
      </c>
      <c r="D454" s="104">
        <v>20</v>
      </c>
      <c r="E454" s="45">
        <v>20</v>
      </c>
      <c r="F454" s="45">
        <v>20</v>
      </c>
      <c r="G454" s="45">
        <v>20</v>
      </c>
      <c r="H454" s="45">
        <v>20</v>
      </c>
      <c r="I454" s="45">
        <v>20</v>
      </c>
      <c r="J454" s="45">
        <v>20</v>
      </c>
      <c r="K454" s="331"/>
      <c r="L454" s="75">
        <v>58001</v>
      </c>
      <c r="M454" s="75">
        <v>58001</v>
      </c>
      <c r="N454" s="75">
        <v>116002</v>
      </c>
      <c r="O454" s="77">
        <v>29580</v>
      </c>
      <c r="P454" s="77">
        <v>88741</v>
      </c>
      <c r="Q454" s="76">
        <v>118321</v>
      </c>
      <c r="R454" s="76">
        <v>124829</v>
      </c>
      <c r="S454" s="361">
        <v>131694</v>
      </c>
      <c r="T454" s="361">
        <v>138279</v>
      </c>
      <c r="U454" s="331"/>
      <c r="V454" s="288">
        <v>966680</v>
      </c>
      <c r="W454" s="288">
        <v>1353340</v>
      </c>
      <c r="X454" s="288">
        <v>2320020</v>
      </c>
      <c r="Y454" s="288">
        <v>591600</v>
      </c>
      <c r="Z454" s="288">
        <v>1774820</v>
      </c>
      <c r="AA454" s="288">
        <v>2366420</v>
      </c>
      <c r="AB454" s="288">
        <v>2496580</v>
      </c>
      <c r="AC454" s="330">
        <f t="shared" si="161"/>
        <v>2633880</v>
      </c>
      <c r="AD454" s="289">
        <f t="shared" si="161"/>
        <v>2765580</v>
      </c>
    </row>
    <row r="455" spans="1:30" x14ac:dyDescent="0.25">
      <c r="A455" s="25">
        <v>8008</v>
      </c>
      <c r="B455" s="329" t="s">
        <v>155</v>
      </c>
      <c r="C455" s="104">
        <v>200</v>
      </c>
      <c r="D455" s="104">
        <v>200</v>
      </c>
      <c r="E455" s="45">
        <v>200</v>
      </c>
      <c r="F455" s="45">
        <v>200</v>
      </c>
      <c r="G455" s="45">
        <v>200</v>
      </c>
      <c r="H455" s="45">
        <v>200</v>
      </c>
      <c r="I455" s="45">
        <v>200</v>
      </c>
      <c r="J455" s="45">
        <v>200</v>
      </c>
      <c r="K455" s="331"/>
      <c r="L455" s="75">
        <v>1192</v>
      </c>
      <c r="M455" s="75">
        <v>1192</v>
      </c>
      <c r="N455" s="75">
        <v>2384</v>
      </c>
      <c r="O455" s="77">
        <v>596</v>
      </c>
      <c r="P455" s="77">
        <v>1788</v>
      </c>
      <c r="Q455" s="76">
        <v>2384</v>
      </c>
      <c r="R455" s="76">
        <v>2384</v>
      </c>
      <c r="S455" s="362">
        <v>2384</v>
      </c>
      <c r="T455" s="362">
        <v>2384</v>
      </c>
      <c r="U455" s="331"/>
      <c r="V455" s="288">
        <v>198600</v>
      </c>
      <c r="W455" s="288">
        <v>278200</v>
      </c>
      <c r="X455" s="288">
        <v>476800</v>
      </c>
      <c r="Y455" s="288">
        <v>119200</v>
      </c>
      <c r="Z455" s="288">
        <v>357600</v>
      </c>
      <c r="AA455" s="288">
        <v>476800</v>
      </c>
      <c r="AB455" s="288">
        <v>476800</v>
      </c>
      <c r="AC455" s="330">
        <f t="shared" si="161"/>
        <v>476800</v>
      </c>
      <c r="AD455" s="289">
        <f t="shared" si="161"/>
        <v>476800</v>
      </c>
    </row>
    <row r="456" spans="1:30" x14ac:dyDescent="0.25">
      <c r="A456" s="25">
        <v>8009</v>
      </c>
      <c r="B456" s="329" t="s">
        <v>156</v>
      </c>
      <c r="C456" s="104">
        <v>40</v>
      </c>
      <c r="D456" s="104">
        <v>40</v>
      </c>
      <c r="E456" s="45">
        <v>40</v>
      </c>
      <c r="F456" s="45">
        <v>40</v>
      </c>
      <c r="G456" s="45">
        <v>40</v>
      </c>
      <c r="H456" s="45">
        <v>40</v>
      </c>
      <c r="I456" s="45">
        <v>40</v>
      </c>
      <c r="J456" s="45">
        <v>40</v>
      </c>
      <c r="K456" s="331"/>
      <c r="L456" s="75">
        <v>1966</v>
      </c>
      <c r="M456" s="75">
        <v>1966</v>
      </c>
      <c r="N456" s="75">
        <v>3932</v>
      </c>
      <c r="O456" s="77">
        <v>983</v>
      </c>
      <c r="P456" s="77">
        <v>2949</v>
      </c>
      <c r="Q456" s="76">
        <v>3932</v>
      </c>
      <c r="R456" s="77">
        <v>3932</v>
      </c>
      <c r="S456" s="362">
        <v>3932</v>
      </c>
      <c r="T456" s="362">
        <v>3932</v>
      </c>
      <c r="U456" s="331"/>
      <c r="V456" s="288">
        <v>65520</v>
      </c>
      <c r="W456" s="288">
        <v>91760</v>
      </c>
      <c r="X456" s="288">
        <v>157280</v>
      </c>
      <c r="Y456" s="288">
        <v>39320</v>
      </c>
      <c r="Z456" s="288">
        <v>117960</v>
      </c>
      <c r="AA456" s="288">
        <v>157280</v>
      </c>
      <c r="AB456" s="288">
        <v>157280</v>
      </c>
      <c r="AC456" s="330">
        <f t="shared" si="161"/>
        <v>157280</v>
      </c>
      <c r="AD456" s="289">
        <f t="shared" si="161"/>
        <v>157280</v>
      </c>
    </row>
    <row r="457" spans="1:30" x14ac:dyDescent="0.25">
      <c r="A457" s="25">
        <v>8010</v>
      </c>
      <c r="B457" s="329" t="s">
        <v>157</v>
      </c>
      <c r="C457" s="104">
        <v>25</v>
      </c>
      <c r="D457" s="104">
        <v>25</v>
      </c>
      <c r="E457" s="45">
        <v>25</v>
      </c>
      <c r="F457" s="45">
        <v>25</v>
      </c>
      <c r="G457" s="45">
        <v>25</v>
      </c>
      <c r="H457" s="45">
        <v>25</v>
      </c>
      <c r="I457" s="45">
        <v>25</v>
      </c>
      <c r="J457" s="45">
        <v>25</v>
      </c>
      <c r="K457" s="331"/>
      <c r="L457" s="75">
        <v>964</v>
      </c>
      <c r="M457" s="75">
        <v>964</v>
      </c>
      <c r="N457" s="75">
        <v>1928</v>
      </c>
      <c r="O457" s="77">
        <v>482</v>
      </c>
      <c r="P457" s="77">
        <v>1446</v>
      </c>
      <c r="Q457" s="76">
        <v>1928</v>
      </c>
      <c r="R457" s="77">
        <v>1928</v>
      </c>
      <c r="S457" s="362">
        <v>1928</v>
      </c>
      <c r="T457" s="362">
        <v>1928</v>
      </c>
      <c r="U457" s="331"/>
      <c r="V457" s="288">
        <v>20075</v>
      </c>
      <c r="W457" s="288">
        <v>28125</v>
      </c>
      <c r="X457" s="288">
        <v>48200</v>
      </c>
      <c r="Y457" s="288">
        <v>12050</v>
      </c>
      <c r="Z457" s="288">
        <v>36150</v>
      </c>
      <c r="AA457" s="288">
        <v>48200</v>
      </c>
      <c r="AB457" s="288">
        <v>48200</v>
      </c>
      <c r="AC457" s="330">
        <f t="shared" si="161"/>
        <v>48200</v>
      </c>
      <c r="AD457" s="289">
        <f t="shared" si="161"/>
        <v>48200</v>
      </c>
    </row>
    <row r="458" spans="1:30" x14ac:dyDescent="0.25">
      <c r="A458" s="25">
        <v>8011</v>
      </c>
      <c r="B458" s="329" t="s">
        <v>158</v>
      </c>
      <c r="C458" s="104">
        <v>55</v>
      </c>
      <c r="D458" s="104">
        <v>55</v>
      </c>
      <c r="E458" s="45">
        <v>55</v>
      </c>
      <c r="F458" s="45">
        <v>55</v>
      </c>
      <c r="G458" s="45">
        <v>55</v>
      </c>
      <c r="H458" s="45">
        <v>55</v>
      </c>
      <c r="I458" s="45">
        <v>55</v>
      </c>
      <c r="J458" s="45">
        <v>55</v>
      </c>
      <c r="K458" s="331"/>
      <c r="L458" s="75">
        <v>1695</v>
      </c>
      <c r="M458" s="75">
        <v>1695</v>
      </c>
      <c r="N458" s="75">
        <v>3390</v>
      </c>
      <c r="O458" s="77">
        <v>847</v>
      </c>
      <c r="P458" s="77">
        <v>2542</v>
      </c>
      <c r="Q458" s="76">
        <v>3389</v>
      </c>
      <c r="R458" s="77">
        <v>3389</v>
      </c>
      <c r="S458" s="362">
        <v>3389</v>
      </c>
      <c r="T458" s="362">
        <v>3389</v>
      </c>
      <c r="U458" s="331"/>
      <c r="V458" s="288">
        <v>77660</v>
      </c>
      <c r="W458" s="288">
        <v>108735</v>
      </c>
      <c r="X458" s="288">
        <v>186395</v>
      </c>
      <c r="Y458" s="288">
        <v>46585</v>
      </c>
      <c r="Z458" s="288">
        <v>139810</v>
      </c>
      <c r="AA458" s="288">
        <v>186395</v>
      </c>
      <c r="AB458" s="288">
        <v>186395</v>
      </c>
      <c r="AC458" s="330">
        <f t="shared" si="161"/>
        <v>186395</v>
      </c>
      <c r="AD458" s="289">
        <f t="shared" si="161"/>
        <v>186395</v>
      </c>
    </row>
    <row r="459" spans="1:30" x14ac:dyDescent="0.25">
      <c r="A459" s="25">
        <v>8012</v>
      </c>
      <c r="B459" s="329" t="s">
        <v>159</v>
      </c>
      <c r="C459" s="104">
        <v>15</v>
      </c>
      <c r="D459" s="104">
        <v>15</v>
      </c>
      <c r="E459" s="45">
        <v>15</v>
      </c>
      <c r="F459" s="45">
        <v>15</v>
      </c>
      <c r="G459" s="45">
        <v>15</v>
      </c>
      <c r="H459" s="45">
        <v>15</v>
      </c>
      <c r="I459" s="45">
        <v>15</v>
      </c>
      <c r="J459" s="45">
        <v>15</v>
      </c>
      <c r="K459" s="331"/>
      <c r="L459" s="75">
        <v>160</v>
      </c>
      <c r="M459" s="75">
        <v>160</v>
      </c>
      <c r="N459" s="75">
        <v>320</v>
      </c>
      <c r="O459" s="77">
        <v>80</v>
      </c>
      <c r="P459" s="77">
        <v>240</v>
      </c>
      <c r="Q459" s="76">
        <v>320</v>
      </c>
      <c r="R459" s="77">
        <v>320</v>
      </c>
      <c r="S459" s="362">
        <v>320</v>
      </c>
      <c r="T459" s="362">
        <v>320</v>
      </c>
      <c r="U459" s="331"/>
      <c r="V459" s="288">
        <v>1995</v>
      </c>
      <c r="W459" s="288">
        <v>2805</v>
      </c>
      <c r="X459" s="288">
        <v>4800</v>
      </c>
      <c r="Y459" s="288">
        <v>1200</v>
      </c>
      <c r="Z459" s="288">
        <v>3600</v>
      </c>
      <c r="AA459" s="288">
        <v>4800</v>
      </c>
      <c r="AB459" s="288">
        <v>4800</v>
      </c>
      <c r="AC459" s="330">
        <f t="shared" si="161"/>
        <v>4800</v>
      </c>
      <c r="AD459" s="289">
        <f t="shared" si="161"/>
        <v>4800</v>
      </c>
    </row>
    <row r="460" spans="1:30" x14ac:dyDescent="0.25">
      <c r="A460" s="25">
        <v>8013</v>
      </c>
      <c r="B460" s="329" t="s">
        <v>160</v>
      </c>
      <c r="C460" s="104">
        <v>25</v>
      </c>
      <c r="D460" s="104">
        <v>25</v>
      </c>
      <c r="E460" s="45">
        <v>25</v>
      </c>
      <c r="F460" s="45">
        <v>25</v>
      </c>
      <c r="G460" s="45">
        <v>25</v>
      </c>
      <c r="H460" s="45">
        <v>25</v>
      </c>
      <c r="I460" s="45">
        <v>25</v>
      </c>
      <c r="J460" s="45">
        <v>25</v>
      </c>
      <c r="K460" s="331"/>
      <c r="L460" s="75">
        <v>4428</v>
      </c>
      <c r="M460" s="75">
        <v>4428</v>
      </c>
      <c r="N460" s="75">
        <v>8856</v>
      </c>
      <c r="O460" s="77">
        <v>2174</v>
      </c>
      <c r="P460" s="77">
        <v>6522</v>
      </c>
      <c r="Q460" s="76">
        <v>8696</v>
      </c>
      <c r="R460" s="76">
        <v>8539</v>
      </c>
      <c r="S460" s="362">
        <v>8386</v>
      </c>
      <c r="T460" s="362">
        <v>8235</v>
      </c>
      <c r="U460" s="331"/>
      <c r="V460" s="288">
        <v>92250</v>
      </c>
      <c r="W460" s="288">
        <v>129125</v>
      </c>
      <c r="X460" s="288">
        <v>221375</v>
      </c>
      <c r="Y460" s="288">
        <v>54350</v>
      </c>
      <c r="Z460" s="288">
        <v>163050</v>
      </c>
      <c r="AA460" s="288">
        <v>217400</v>
      </c>
      <c r="AB460" s="288">
        <v>213475</v>
      </c>
      <c r="AC460" s="330">
        <f t="shared" si="161"/>
        <v>209650</v>
      </c>
      <c r="AD460" s="289">
        <f t="shared" si="161"/>
        <v>205875</v>
      </c>
    </row>
    <row r="461" spans="1:30" x14ac:dyDescent="0.25">
      <c r="A461" s="25">
        <v>8014</v>
      </c>
      <c r="B461" s="329" t="s">
        <v>161</v>
      </c>
      <c r="C461" s="104">
        <v>25</v>
      </c>
      <c r="D461" s="104">
        <v>25</v>
      </c>
      <c r="E461" s="45">
        <v>25</v>
      </c>
      <c r="F461" s="45">
        <v>25</v>
      </c>
      <c r="G461" s="45">
        <v>25</v>
      </c>
      <c r="H461" s="45">
        <v>25</v>
      </c>
      <c r="I461" s="45">
        <v>25</v>
      </c>
      <c r="J461" s="45">
        <v>25</v>
      </c>
      <c r="K461" s="331"/>
      <c r="L461" s="75">
        <v>29222</v>
      </c>
      <c r="M461" s="75">
        <v>29222</v>
      </c>
      <c r="N461" s="75">
        <v>58444</v>
      </c>
      <c r="O461" s="77">
        <v>17531</v>
      </c>
      <c r="P461" s="77">
        <v>52594</v>
      </c>
      <c r="Q461" s="76">
        <v>70125</v>
      </c>
      <c r="R461" s="76">
        <v>84142</v>
      </c>
      <c r="S461" s="362">
        <v>100960</v>
      </c>
      <c r="T461" s="362">
        <v>121140</v>
      </c>
      <c r="U461" s="331"/>
      <c r="V461" s="288">
        <v>608800</v>
      </c>
      <c r="W461" s="288">
        <v>852300</v>
      </c>
      <c r="X461" s="288">
        <v>1461100</v>
      </c>
      <c r="Y461" s="288">
        <v>438275</v>
      </c>
      <c r="Z461" s="288">
        <v>1314850</v>
      </c>
      <c r="AA461" s="288">
        <v>1753125</v>
      </c>
      <c r="AB461" s="288">
        <v>2103550</v>
      </c>
      <c r="AC461" s="330">
        <f t="shared" si="161"/>
        <v>2524000</v>
      </c>
      <c r="AD461" s="289">
        <f t="shared" si="161"/>
        <v>3028500</v>
      </c>
    </row>
    <row r="462" spans="1:30" x14ac:dyDescent="0.25">
      <c r="A462" s="25">
        <v>8015</v>
      </c>
      <c r="B462" s="329" t="s">
        <v>162</v>
      </c>
      <c r="C462" s="104">
        <v>3</v>
      </c>
      <c r="D462" s="104">
        <v>3</v>
      </c>
      <c r="E462" s="45">
        <v>3</v>
      </c>
      <c r="F462" s="45">
        <v>3</v>
      </c>
      <c r="G462" s="45">
        <v>3</v>
      </c>
      <c r="H462" s="45">
        <v>3</v>
      </c>
      <c r="I462" s="45">
        <v>3</v>
      </c>
      <c r="J462" s="45">
        <v>3</v>
      </c>
      <c r="K462" s="331"/>
      <c r="L462" s="75">
        <v>0</v>
      </c>
      <c r="M462" s="75">
        <v>0</v>
      </c>
      <c r="N462" s="75">
        <v>0</v>
      </c>
      <c r="O462" s="77">
        <v>0</v>
      </c>
      <c r="P462" s="77">
        <v>0</v>
      </c>
      <c r="Q462" s="76">
        <v>0</v>
      </c>
      <c r="R462" s="76">
        <v>0</v>
      </c>
      <c r="S462" s="76">
        <v>0</v>
      </c>
      <c r="T462" s="76">
        <v>0</v>
      </c>
      <c r="U462" s="331"/>
      <c r="V462" s="288">
        <v>0</v>
      </c>
      <c r="W462" s="288">
        <v>0</v>
      </c>
      <c r="X462" s="288">
        <v>0</v>
      </c>
      <c r="Y462" s="288">
        <v>0</v>
      </c>
      <c r="Z462" s="288">
        <v>0</v>
      </c>
      <c r="AA462" s="288">
        <v>0</v>
      </c>
      <c r="AB462" s="288">
        <v>0</v>
      </c>
      <c r="AC462" s="330">
        <f t="shared" si="161"/>
        <v>0</v>
      </c>
      <c r="AD462" s="289">
        <f t="shared" si="161"/>
        <v>0</v>
      </c>
    </row>
    <row r="463" spans="1:30" x14ac:dyDescent="0.25">
      <c r="A463" s="25">
        <v>8017</v>
      </c>
      <c r="B463" s="329" t="s">
        <v>163</v>
      </c>
      <c r="C463" s="104">
        <v>25</v>
      </c>
      <c r="D463" s="104">
        <v>25</v>
      </c>
      <c r="E463" s="45">
        <v>25</v>
      </c>
      <c r="F463" s="45">
        <v>25</v>
      </c>
      <c r="G463" s="45">
        <v>25</v>
      </c>
      <c r="H463" s="45">
        <v>25</v>
      </c>
      <c r="I463" s="45">
        <v>25</v>
      </c>
      <c r="J463" s="45">
        <v>25</v>
      </c>
      <c r="K463" s="331"/>
      <c r="L463" s="75">
        <v>0</v>
      </c>
      <c r="M463" s="75">
        <v>0</v>
      </c>
      <c r="N463" s="75">
        <v>0</v>
      </c>
      <c r="O463" s="77">
        <v>0</v>
      </c>
      <c r="P463" s="77">
        <v>0</v>
      </c>
      <c r="Q463" s="76">
        <v>0</v>
      </c>
      <c r="R463" s="76">
        <v>0</v>
      </c>
      <c r="S463" s="76">
        <v>0</v>
      </c>
      <c r="T463" s="76">
        <v>0</v>
      </c>
      <c r="U463" s="331"/>
      <c r="V463" s="288">
        <v>0</v>
      </c>
      <c r="W463" s="288">
        <v>0</v>
      </c>
      <c r="X463" s="288">
        <v>0</v>
      </c>
      <c r="Y463" s="288">
        <v>0</v>
      </c>
      <c r="Z463" s="288">
        <v>0</v>
      </c>
      <c r="AA463" s="288">
        <v>0</v>
      </c>
      <c r="AB463" s="288">
        <v>0</v>
      </c>
      <c r="AC463" s="330">
        <f t="shared" si="161"/>
        <v>0</v>
      </c>
      <c r="AD463" s="289">
        <f t="shared" si="161"/>
        <v>0</v>
      </c>
    </row>
    <row r="464" spans="1:30" x14ac:dyDescent="0.25">
      <c r="A464" s="25">
        <v>8020</v>
      </c>
      <c r="B464" s="329" t="s">
        <v>164</v>
      </c>
      <c r="C464" s="104">
        <v>40</v>
      </c>
      <c r="D464" s="104">
        <v>40</v>
      </c>
      <c r="E464" s="45">
        <v>40</v>
      </c>
      <c r="F464" s="45">
        <v>40</v>
      </c>
      <c r="G464" s="45">
        <v>40</v>
      </c>
      <c r="H464" s="45">
        <v>40</v>
      </c>
      <c r="I464" s="45">
        <v>40</v>
      </c>
      <c r="J464" s="45">
        <v>40</v>
      </c>
      <c r="K464" s="331"/>
      <c r="L464" s="75">
        <v>1</v>
      </c>
      <c r="M464" s="75">
        <v>1</v>
      </c>
      <c r="N464" s="75">
        <v>2</v>
      </c>
      <c r="O464" s="77">
        <v>0</v>
      </c>
      <c r="P464" s="77">
        <v>1</v>
      </c>
      <c r="Q464" s="76">
        <v>1</v>
      </c>
      <c r="R464" s="76">
        <v>1</v>
      </c>
      <c r="S464" s="76">
        <v>1</v>
      </c>
      <c r="T464" s="76">
        <v>1</v>
      </c>
      <c r="U464" s="331"/>
      <c r="V464" s="288">
        <v>0</v>
      </c>
      <c r="W464" s="288">
        <v>40</v>
      </c>
      <c r="X464" s="288">
        <v>40</v>
      </c>
      <c r="Y464" s="288">
        <v>0</v>
      </c>
      <c r="Z464" s="288">
        <v>40</v>
      </c>
      <c r="AA464" s="288">
        <v>40</v>
      </c>
      <c r="AB464" s="288">
        <v>40</v>
      </c>
      <c r="AC464" s="330">
        <f t="shared" si="161"/>
        <v>40</v>
      </c>
      <c r="AD464" s="289">
        <f t="shared" si="161"/>
        <v>40</v>
      </c>
    </row>
    <row r="465" spans="1:30" x14ac:dyDescent="0.25">
      <c r="A465" s="26">
        <v>8021</v>
      </c>
      <c r="B465" s="329" t="s">
        <v>165</v>
      </c>
      <c r="C465" s="104">
        <v>40</v>
      </c>
      <c r="D465" s="104">
        <v>40</v>
      </c>
      <c r="E465" s="45">
        <v>40</v>
      </c>
      <c r="F465" s="45">
        <v>40</v>
      </c>
      <c r="G465" s="45">
        <v>40</v>
      </c>
      <c r="H465" s="45">
        <v>40</v>
      </c>
      <c r="I465" s="45">
        <v>40</v>
      </c>
      <c r="J465" s="45">
        <v>40</v>
      </c>
      <c r="K465" s="331"/>
      <c r="L465" s="75">
        <v>454167</v>
      </c>
      <c r="M465" s="75">
        <v>454167</v>
      </c>
      <c r="N465" s="75">
        <v>908334</v>
      </c>
      <c r="O465" s="77">
        <v>254334</v>
      </c>
      <c r="P465" s="77">
        <v>763000</v>
      </c>
      <c r="Q465" s="76">
        <v>1017334</v>
      </c>
      <c r="R465" s="76">
        <v>1139414</v>
      </c>
      <c r="S465" s="76">
        <v>1276143</v>
      </c>
      <c r="T465" s="76">
        <v>1429281</v>
      </c>
      <c r="U465" s="331"/>
      <c r="V465" s="288">
        <v>15138920</v>
      </c>
      <c r="W465" s="288">
        <v>21194480</v>
      </c>
      <c r="X465" s="288">
        <v>36333400</v>
      </c>
      <c r="Y465" s="288">
        <v>10173360</v>
      </c>
      <c r="Z465" s="288">
        <v>30520000</v>
      </c>
      <c r="AA465" s="288">
        <v>40693360</v>
      </c>
      <c r="AB465" s="288">
        <v>45576560</v>
      </c>
      <c r="AC465" s="330">
        <f t="shared" si="161"/>
        <v>51045720</v>
      </c>
      <c r="AD465" s="289">
        <f t="shared" si="161"/>
        <v>57171240</v>
      </c>
    </row>
    <row r="466" spans="1:30" x14ac:dyDescent="0.25">
      <c r="A466" s="25">
        <v>8023</v>
      </c>
      <c r="B466" s="329" t="s">
        <v>166</v>
      </c>
      <c r="C466" s="104">
        <v>40</v>
      </c>
      <c r="D466" s="104">
        <v>40</v>
      </c>
      <c r="E466" s="45">
        <v>40</v>
      </c>
      <c r="F466" s="45">
        <v>40</v>
      </c>
      <c r="G466" s="45">
        <v>40</v>
      </c>
      <c r="H466" s="45">
        <v>40</v>
      </c>
      <c r="I466" s="45">
        <v>40</v>
      </c>
      <c r="J466" s="45">
        <v>40</v>
      </c>
      <c r="K466" s="331"/>
      <c r="L466" s="75">
        <v>3304</v>
      </c>
      <c r="M466" s="75">
        <v>3304</v>
      </c>
      <c r="N466" s="75">
        <v>6608</v>
      </c>
      <c r="O466" s="77">
        <v>1652</v>
      </c>
      <c r="P466" s="77">
        <v>4956</v>
      </c>
      <c r="Q466" s="76">
        <v>6608</v>
      </c>
      <c r="R466" s="76">
        <v>6608</v>
      </c>
      <c r="S466" s="76">
        <v>6608</v>
      </c>
      <c r="T466" s="76">
        <v>6608</v>
      </c>
      <c r="U466" s="331"/>
      <c r="V466" s="288">
        <v>110120</v>
      </c>
      <c r="W466" s="288">
        <v>154200</v>
      </c>
      <c r="X466" s="288">
        <v>264320</v>
      </c>
      <c r="Y466" s="288">
        <v>66080</v>
      </c>
      <c r="Z466" s="288">
        <v>198240</v>
      </c>
      <c r="AA466" s="288">
        <v>264320</v>
      </c>
      <c r="AB466" s="288">
        <v>264320</v>
      </c>
      <c r="AC466" s="330">
        <f t="shared" si="161"/>
        <v>264320</v>
      </c>
      <c r="AD466" s="289">
        <f t="shared" si="161"/>
        <v>264320</v>
      </c>
    </row>
    <row r="467" spans="1:30" x14ac:dyDescent="0.25">
      <c r="A467" s="25">
        <v>8024</v>
      </c>
      <c r="B467" s="329" t="s">
        <v>167</v>
      </c>
      <c r="C467" s="299" t="s">
        <v>213</v>
      </c>
      <c r="D467" s="299" t="s">
        <v>213</v>
      </c>
      <c r="E467" s="299" t="s">
        <v>213</v>
      </c>
      <c r="F467" s="299" t="s">
        <v>213</v>
      </c>
      <c r="G467" s="299" t="s">
        <v>213</v>
      </c>
      <c r="H467" s="299" t="s">
        <v>213</v>
      </c>
      <c r="I467" s="299" t="s">
        <v>213</v>
      </c>
      <c r="J467" s="299" t="s">
        <v>213</v>
      </c>
      <c r="K467" s="331"/>
      <c r="L467" s="90">
        <v>26449</v>
      </c>
      <c r="M467" s="90">
        <v>37029</v>
      </c>
      <c r="N467" s="90">
        <v>63478</v>
      </c>
      <c r="O467" s="90">
        <v>15869</v>
      </c>
      <c r="P467" s="90">
        <v>47609</v>
      </c>
      <c r="Q467" s="90">
        <v>63478</v>
      </c>
      <c r="R467" s="90">
        <v>63478</v>
      </c>
      <c r="S467" s="90">
        <v>63478</v>
      </c>
      <c r="T467" s="90">
        <v>63478</v>
      </c>
      <c r="U467" s="331"/>
      <c r="V467" s="288">
        <v>26449</v>
      </c>
      <c r="W467" s="288">
        <v>37029</v>
      </c>
      <c r="X467" s="288">
        <v>63478</v>
      </c>
      <c r="Y467" s="288">
        <v>15869</v>
      </c>
      <c r="Z467" s="288">
        <v>47609</v>
      </c>
      <c r="AA467" s="288">
        <v>63478</v>
      </c>
      <c r="AB467" s="288">
        <v>63478</v>
      </c>
      <c r="AC467" s="330">
        <v>63478</v>
      </c>
      <c r="AD467" s="289">
        <v>63478</v>
      </c>
    </row>
    <row r="468" spans="1:30" x14ac:dyDescent="0.25">
      <c r="A468" s="25">
        <v>8027</v>
      </c>
      <c r="B468" s="329" t="s">
        <v>168</v>
      </c>
      <c r="C468" s="104">
        <v>130</v>
      </c>
      <c r="D468" s="104">
        <v>130</v>
      </c>
      <c r="E468" s="45">
        <v>130</v>
      </c>
      <c r="F468" s="45">
        <v>130</v>
      </c>
      <c r="G468" s="45">
        <v>130</v>
      </c>
      <c r="H468" s="45">
        <v>130</v>
      </c>
      <c r="I468" s="45">
        <v>130</v>
      </c>
      <c r="J468" s="45">
        <v>130</v>
      </c>
      <c r="K468" s="331"/>
      <c r="L468" s="75">
        <v>0</v>
      </c>
      <c r="M468" s="75">
        <v>0</v>
      </c>
      <c r="N468" s="75">
        <v>0</v>
      </c>
      <c r="O468" s="77">
        <v>0</v>
      </c>
      <c r="P468" s="77">
        <v>0</v>
      </c>
      <c r="Q468" s="76">
        <v>0</v>
      </c>
      <c r="R468" s="76">
        <v>0</v>
      </c>
      <c r="S468" s="76">
        <v>0</v>
      </c>
      <c r="T468" s="76">
        <v>0</v>
      </c>
      <c r="U468" s="331"/>
      <c r="V468" s="288">
        <v>0</v>
      </c>
      <c r="W468" s="288">
        <v>0</v>
      </c>
      <c r="X468" s="288">
        <v>0</v>
      </c>
      <c r="Y468" s="288">
        <v>0</v>
      </c>
      <c r="Z468" s="288">
        <v>0</v>
      </c>
      <c r="AA468" s="288">
        <v>0</v>
      </c>
      <c r="AB468" s="288">
        <v>0</v>
      </c>
      <c r="AC468" s="330">
        <f>I468*S468</f>
        <v>0</v>
      </c>
      <c r="AD468" s="289">
        <f>J468*T468</f>
        <v>0</v>
      </c>
    </row>
    <row r="469" spans="1:30" x14ac:dyDescent="0.25">
      <c r="A469" s="25">
        <v>8031</v>
      </c>
      <c r="B469" s="329" t="s">
        <v>169</v>
      </c>
      <c r="C469" s="299" t="s">
        <v>213</v>
      </c>
      <c r="D469" s="299" t="s">
        <v>213</v>
      </c>
      <c r="E469" s="299" t="s">
        <v>213</v>
      </c>
      <c r="F469" s="299" t="s">
        <v>213</v>
      </c>
      <c r="G469" s="299" t="s">
        <v>213</v>
      </c>
      <c r="H469" s="299" t="s">
        <v>213</v>
      </c>
      <c r="I469" s="299" t="s">
        <v>213</v>
      </c>
      <c r="J469" s="299" t="s">
        <v>213</v>
      </c>
      <c r="K469" s="331"/>
      <c r="L469" s="90">
        <v>131160</v>
      </c>
      <c r="M469" s="90">
        <v>183625</v>
      </c>
      <c r="N469" s="90">
        <v>314785</v>
      </c>
      <c r="O469" s="90">
        <v>82631</v>
      </c>
      <c r="P469" s="90">
        <v>247894</v>
      </c>
      <c r="Q469" s="90">
        <v>330525</v>
      </c>
      <c r="R469" s="90">
        <v>347051</v>
      </c>
      <c r="S469" s="90">
        <v>364403</v>
      </c>
      <c r="T469" s="90">
        <v>382623</v>
      </c>
      <c r="U469" s="331"/>
      <c r="V469" s="288">
        <v>131160</v>
      </c>
      <c r="W469" s="288">
        <v>183625</v>
      </c>
      <c r="X469" s="288">
        <v>314785</v>
      </c>
      <c r="Y469" s="288">
        <v>82630.95</v>
      </c>
      <c r="Z469" s="288">
        <v>247893.95</v>
      </c>
      <c r="AA469" s="288">
        <v>330524.90000000002</v>
      </c>
      <c r="AB469" s="288">
        <v>347051</v>
      </c>
      <c r="AC469" s="330">
        <v>364403</v>
      </c>
      <c r="AD469" s="289">
        <v>382623</v>
      </c>
    </row>
    <row r="470" spans="1:30" x14ac:dyDescent="0.25">
      <c r="A470" s="25">
        <v>8041</v>
      </c>
      <c r="B470" s="329" t="s">
        <v>170</v>
      </c>
      <c r="C470" s="104">
        <v>55</v>
      </c>
      <c r="D470" s="104">
        <v>55</v>
      </c>
      <c r="E470" s="45">
        <v>55</v>
      </c>
      <c r="F470" s="45">
        <v>55</v>
      </c>
      <c r="G470" s="45">
        <v>55</v>
      </c>
      <c r="H470" s="45">
        <v>55</v>
      </c>
      <c r="I470" s="45">
        <v>55</v>
      </c>
      <c r="J470" s="45">
        <v>55</v>
      </c>
      <c r="K470" s="331"/>
      <c r="L470" s="75">
        <v>0</v>
      </c>
      <c r="M470" s="75">
        <v>0</v>
      </c>
      <c r="N470" s="75">
        <v>0</v>
      </c>
      <c r="O470" s="77">
        <v>0</v>
      </c>
      <c r="P470" s="77">
        <v>0</v>
      </c>
      <c r="Q470" s="76">
        <v>0</v>
      </c>
      <c r="R470" s="76">
        <v>0</v>
      </c>
      <c r="S470" s="76">
        <v>0</v>
      </c>
      <c r="T470" s="76">
        <v>0</v>
      </c>
      <c r="U470" s="331"/>
      <c r="V470" s="288">
        <v>0</v>
      </c>
      <c r="W470" s="288">
        <v>0</v>
      </c>
      <c r="X470" s="288">
        <v>0</v>
      </c>
      <c r="Y470" s="288">
        <v>0</v>
      </c>
      <c r="Z470" s="288">
        <v>0</v>
      </c>
      <c r="AA470" s="288">
        <v>0</v>
      </c>
      <c r="AB470" s="288">
        <v>0</v>
      </c>
      <c r="AC470" s="330">
        <f t="shared" ref="AC470:AD472" si="162">I470*S470</f>
        <v>0</v>
      </c>
      <c r="AD470" s="289">
        <f t="shared" si="162"/>
        <v>0</v>
      </c>
    </row>
    <row r="471" spans="1:30" x14ac:dyDescent="0.25">
      <c r="A471" s="25">
        <v>8042</v>
      </c>
      <c r="B471" s="329" t="s">
        <v>171</v>
      </c>
      <c r="C471" s="104">
        <v>15</v>
      </c>
      <c r="D471" s="104">
        <v>15</v>
      </c>
      <c r="E471" s="45">
        <v>15</v>
      </c>
      <c r="F471" s="45">
        <v>15</v>
      </c>
      <c r="G471" s="45">
        <v>15</v>
      </c>
      <c r="H471" s="45">
        <v>15</v>
      </c>
      <c r="I471" s="45">
        <v>15</v>
      </c>
      <c r="J471" s="45">
        <v>15</v>
      </c>
      <c r="K471" s="331"/>
      <c r="L471" s="75">
        <v>0</v>
      </c>
      <c r="M471" s="75">
        <v>0</v>
      </c>
      <c r="N471" s="75">
        <v>0</v>
      </c>
      <c r="O471" s="77">
        <v>0</v>
      </c>
      <c r="P471" s="77">
        <v>0</v>
      </c>
      <c r="Q471" s="76">
        <v>0</v>
      </c>
      <c r="R471" s="76">
        <v>0</v>
      </c>
      <c r="S471" s="76">
        <v>0</v>
      </c>
      <c r="T471" s="76">
        <v>0</v>
      </c>
      <c r="U471" s="331"/>
      <c r="V471" s="288">
        <v>0</v>
      </c>
      <c r="W471" s="288">
        <v>0</v>
      </c>
      <c r="X471" s="288">
        <v>0</v>
      </c>
      <c r="Y471" s="288">
        <v>0</v>
      </c>
      <c r="Z471" s="288">
        <v>0</v>
      </c>
      <c r="AA471" s="288">
        <v>0</v>
      </c>
      <c r="AB471" s="288">
        <v>0</v>
      </c>
      <c r="AC471" s="330">
        <f t="shared" si="162"/>
        <v>0</v>
      </c>
      <c r="AD471" s="289">
        <f t="shared" si="162"/>
        <v>0</v>
      </c>
    </row>
    <row r="472" spans="1:30" x14ac:dyDescent="0.25">
      <c r="A472" s="25">
        <v>8043</v>
      </c>
      <c r="B472" s="329" t="s">
        <v>172</v>
      </c>
      <c r="C472" s="104">
        <v>55</v>
      </c>
      <c r="D472" s="104">
        <v>55</v>
      </c>
      <c r="E472" s="45">
        <v>55</v>
      </c>
      <c r="F472" s="45">
        <v>55</v>
      </c>
      <c r="G472" s="45">
        <v>55</v>
      </c>
      <c r="H472" s="45">
        <v>55</v>
      </c>
      <c r="I472" s="45">
        <v>55</v>
      </c>
      <c r="J472" s="45">
        <v>55</v>
      </c>
      <c r="K472" s="331"/>
      <c r="L472" s="75">
        <v>0</v>
      </c>
      <c r="M472" s="75">
        <v>0</v>
      </c>
      <c r="N472" s="75">
        <v>0</v>
      </c>
      <c r="O472" s="77">
        <v>0</v>
      </c>
      <c r="P472" s="77">
        <v>0</v>
      </c>
      <c r="Q472" s="76">
        <v>0</v>
      </c>
      <c r="R472" s="76">
        <v>0</v>
      </c>
      <c r="S472" s="76">
        <v>0</v>
      </c>
      <c r="T472" s="76">
        <v>0</v>
      </c>
      <c r="U472" s="331"/>
      <c r="V472" s="288">
        <v>0</v>
      </c>
      <c r="W472" s="288">
        <v>0</v>
      </c>
      <c r="X472" s="288">
        <v>0</v>
      </c>
      <c r="Y472" s="288">
        <v>0</v>
      </c>
      <c r="Z472" s="288">
        <v>0</v>
      </c>
      <c r="AA472" s="288">
        <v>0</v>
      </c>
      <c r="AB472" s="288">
        <v>0</v>
      </c>
      <c r="AC472" s="330">
        <f t="shared" si="162"/>
        <v>0</v>
      </c>
      <c r="AD472" s="289">
        <f t="shared" si="162"/>
        <v>0</v>
      </c>
    </row>
    <row r="473" spans="1:30" x14ac:dyDescent="0.25">
      <c r="A473" s="25">
        <v>8050</v>
      </c>
      <c r="B473" s="329" t="s">
        <v>173</v>
      </c>
      <c r="C473" s="299" t="s">
        <v>213</v>
      </c>
      <c r="D473" s="299" t="s">
        <v>213</v>
      </c>
      <c r="E473" s="299" t="s">
        <v>213</v>
      </c>
      <c r="F473" s="299" t="s">
        <v>213</v>
      </c>
      <c r="G473" s="299" t="s">
        <v>213</v>
      </c>
      <c r="H473" s="299" t="s">
        <v>213</v>
      </c>
      <c r="I473" s="299" t="s">
        <v>213</v>
      </c>
      <c r="J473" s="299" t="s">
        <v>213</v>
      </c>
      <c r="K473" s="331"/>
      <c r="L473" s="90">
        <v>0</v>
      </c>
      <c r="M473" s="90">
        <v>0</v>
      </c>
      <c r="N473" s="90">
        <v>0</v>
      </c>
      <c r="O473" s="342">
        <v>0</v>
      </c>
      <c r="P473" s="342">
        <v>0</v>
      </c>
      <c r="Q473" s="91">
        <v>0</v>
      </c>
      <c r="R473" s="91">
        <v>0</v>
      </c>
      <c r="S473" s="91">
        <v>0</v>
      </c>
      <c r="T473" s="91">
        <v>0</v>
      </c>
      <c r="U473" s="331"/>
      <c r="V473" s="288">
        <v>0</v>
      </c>
      <c r="W473" s="288">
        <v>0</v>
      </c>
      <c r="X473" s="288">
        <v>0</v>
      </c>
      <c r="Y473" s="288">
        <v>0</v>
      </c>
      <c r="Z473" s="288">
        <v>0</v>
      </c>
      <c r="AA473" s="288">
        <v>0</v>
      </c>
      <c r="AB473" s="288">
        <v>0</v>
      </c>
      <c r="AC473" s="330">
        <v>0</v>
      </c>
      <c r="AD473" s="289">
        <v>0</v>
      </c>
    </row>
    <row r="474" spans="1:30" x14ac:dyDescent="0.25">
      <c r="A474" s="26">
        <v>8901</v>
      </c>
      <c r="B474" s="329" t="s">
        <v>174</v>
      </c>
      <c r="C474" s="299" t="s">
        <v>213</v>
      </c>
      <c r="D474" s="299" t="s">
        <v>213</v>
      </c>
      <c r="E474" s="299" t="s">
        <v>213</v>
      </c>
      <c r="F474" s="299" t="s">
        <v>213</v>
      </c>
      <c r="G474" s="299" t="s">
        <v>213</v>
      </c>
      <c r="H474" s="299" t="s">
        <v>213</v>
      </c>
      <c r="I474" s="299" t="s">
        <v>213</v>
      </c>
      <c r="J474" s="299" t="s">
        <v>213</v>
      </c>
      <c r="K474" s="331"/>
      <c r="L474" s="90">
        <v>131742</v>
      </c>
      <c r="M474" s="90">
        <v>184438</v>
      </c>
      <c r="N474" s="90">
        <v>316180</v>
      </c>
      <c r="O474" s="90">
        <v>74318</v>
      </c>
      <c r="P474" s="90">
        <v>222954</v>
      </c>
      <c r="Q474" s="90">
        <v>297272</v>
      </c>
      <c r="R474" s="90">
        <v>279492</v>
      </c>
      <c r="S474" s="90">
        <v>262782</v>
      </c>
      <c r="T474" s="90">
        <v>247067</v>
      </c>
      <c r="U474" s="331"/>
      <c r="V474" s="288">
        <v>131742</v>
      </c>
      <c r="W474" s="288">
        <v>184438</v>
      </c>
      <c r="X474" s="288">
        <v>316180</v>
      </c>
      <c r="Y474" s="288">
        <v>74318</v>
      </c>
      <c r="Z474" s="288">
        <v>222954</v>
      </c>
      <c r="AA474" s="288">
        <v>297272</v>
      </c>
      <c r="AB474" s="288">
        <v>279492</v>
      </c>
      <c r="AC474" s="330">
        <v>262782</v>
      </c>
      <c r="AD474" s="289">
        <v>247067</v>
      </c>
    </row>
    <row r="475" spans="1:30" x14ac:dyDescent="0.25">
      <c r="A475" s="26">
        <v>8902</v>
      </c>
      <c r="B475" s="329" t="s">
        <v>175</v>
      </c>
      <c r="C475" s="45">
        <v>0.25</v>
      </c>
      <c r="D475" s="45">
        <v>0.25</v>
      </c>
      <c r="E475" s="45">
        <v>0.25</v>
      </c>
      <c r="F475" s="45">
        <v>0.25</v>
      </c>
      <c r="G475" s="45">
        <v>0.25</v>
      </c>
      <c r="H475" s="45">
        <v>0.25</v>
      </c>
      <c r="I475" s="45">
        <v>0.25</v>
      </c>
      <c r="J475" s="45">
        <v>0.25</v>
      </c>
      <c r="K475" s="331"/>
      <c r="L475" s="75">
        <v>605875</v>
      </c>
      <c r="M475" s="75">
        <v>605875</v>
      </c>
      <c r="N475" s="75">
        <v>1211750</v>
      </c>
      <c r="O475" s="77">
        <v>297242</v>
      </c>
      <c r="P475" s="77">
        <v>891726</v>
      </c>
      <c r="Q475" s="76">
        <v>1188968</v>
      </c>
      <c r="R475" s="76">
        <v>1166616</v>
      </c>
      <c r="S475" s="76">
        <v>1144683</v>
      </c>
      <c r="T475" s="76">
        <v>1123163</v>
      </c>
      <c r="U475" s="331"/>
      <c r="V475" s="288">
        <v>126223.75</v>
      </c>
      <c r="W475" s="288">
        <v>176713.5</v>
      </c>
      <c r="X475" s="288">
        <v>302937.25</v>
      </c>
      <c r="Y475" s="288">
        <v>74310.5</v>
      </c>
      <c r="Z475" s="288">
        <v>222931.5</v>
      </c>
      <c r="AA475" s="288">
        <v>297242</v>
      </c>
      <c r="AB475" s="288">
        <v>291654</v>
      </c>
      <c r="AC475" s="330">
        <f>I475*S475</f>
        <v>286170.75</v>
      </c>
      <c r="AD475" s="289">
        <f>J475*T475</f>
        <v>280790.75</v>
      </c>
    </row>
    <row r="476" spans="1:30" x14ac:dyDescent="0.25">
      <c r="A476" s="26">
        <v>8904</v>
      </c>
      <c r="B476" s="329" t="s">
        <v>176</v>
      </c>
      <c r="C476" s="45">
        <v>50</v>
      </c>
      <c r="D476" s="45">
        <v>50</v>
      </c>
      <c r="E476" s="45">
        <v>50</v>
      </c>
      <c r="F476" s="45">
        <v>50</v>
      </c>
      <c r="G476" s="45">
        <v>50</v>
      </c>
      <c r="H476" s="45">
        <v>50</v>
      </c>
      <c r="I476" s="45">
        <v>50</v>
      </c>
      <c r="J476" s="45">
        <v>50</v>
      </c>
      <c r="K476" s="331"/>
      <c r="L476" s="75">
        <v>23</v>
      </c>
      <c r="M476" s="75">
        <v>23</v>
      </c>
      <c r="N476" s="75">
        <v>46</v>
      </c>
      <c r="O476" s="77">
        <v>11</v>
      </c>
      <c r="P476" s="77">
        <v>33</v>
      </c>
      <c r="Q476" s="76">
        <v>44</v>
      </c>
      <c r="R476" s="76">
        <v>43</v>
      </c>
      <c r="S476" s="76">
        <v>42</v>
      </c>
      <c r="T476" s="76">
        <v>41</v>
      </c>
      <c r="U476" s="331"/>
      <c r="V476" s="288">
        <v>950</v>
      </c>
      <c r="W476" s="288">
        <v>1300</v>
      </c>
      <c r="X476" s="288">
        <v>2250</v>
      </c>
      <c r="Y476" s="288">
        <v>550</v>
      </c>
      <c r="Z476" s="288">
        <v>1650</v>
      </c>
      <c r="AA476" s="288">
        <v>2200</v>
      </c>
      <c r="AB476" s="288">
        <v>2150</v>
      </c>
      <c r="AC476" s="330">
        <f>I476*S476</f>
        <v>2100</v>
      </c>
      <c r="AD476" s="289">
        <f>J476*T476</f>
        <v>2050</v>
      </c>
    </row>
    <row r="477" spans="1:30" x14ac:dyDescent="0.25">
      <c r="A477" s="27" t="s">
        <v>6</v>
      </c>
      <c r="B477" s="332"/>
      <c r="C477" s="102"/>
      <c r="D477" s="102"/>
      <c r="E477" s="102"/>
      <c r="F477" s="102"/>
      <c r="G477" s="102"/>
      <c r="H477" s="102"/>
      <c r="I477" s="102"/>
      <c r="J477" s="102"/>
      <c r="K477" s="331"/>
      <c r="L477" s="75"/>
      <c r="M477" s="75"/>
      <c r="N477" s="75"/>
      <c r="O477" s="77"/>
      <c r="P477" s="77"/>
      <c r="Q477" s="89"/>
      <c r="R477" s="89"/>
      <c r="S477" s="89"/>
      <c r="T477" s="89"/>
      <c r="U477" s="331"/>
      <c r="V477" s="330">
        <f t="shared" ref="V477:AB477" si="163">SUM(V450:V476)</f>
        <v>17866705.75</v>
      </c>
      <c r="W477" s="330">
        <f t="shared" si="163"/>
        <v>25013585.5</v>
      </c>
      <c r="X477" s="330">
        <f t="shared" si="163"/>
        <v>42880291.25</v>
      </c>
      <c r="Y477" s="330">
        <f t="shared" si="163"/>
        <v>11890930.449999999</v>
      </c>
      <c r="Z477" s="330">
        <f t="shared" si="163"/>
        <v>35672897.450000003</v>
      </c>
      <c r="AA477" s="330">
        <f t="shared" si="163"/>
        <v>47563827.899999999</v>
      </c>
      <c r="AB477" s="330">
        <f t="shared" si="163"/>
        <v>52915332</v>
      </c>
      <c r="AC477" s="330">
        <f>SUM(AC450:AC476)</f>
        <v>58932393.75</v>
      </c>
      <c r="AD477" s="289">
        <f>SUM(AD450:AD476)</f>
        <v>65686573.75</v>
      </c>
    </row>
    <row r="478" spans="1:30" x14ac:dyDescent="0.25">
      <c r="A478" s="27"/>
      <c r="B478" s="332"/>
      <c r="C478" s="102"/>
      <c r="D478" s="102"/>
      <c r="E478" s="102"/>
      <c r="F478" s="102"/>
      <c r="G478" s="102"/>
      <c r="H478" s="102"/>
      <c r="I478" s="102"/>
      <c r="J478" s="102"/>
      <c r="K478" s="331"/>
      <c r="L478" s="75"/>
      <c r="M478" s="75"/>
      <c r="N478" s="75"/>
      <c r="O478" s="77"/>
      <c r="P478" s="77"/>
      <c r="Q478" s="89"/>
      <c r="R478" s="89"/>
      <c r="S478" s="89"/>
      <c r="T478" s="89"/>
      <c r="U478" s="331"/>
      <c r="V478" s="288"/>
      <c r="W478" s="288"/>
      <c r="X478" s="288"/>
      <c r="Y478" s="288"/>
      <c r="Z478" s="288"/>
      <c r="AA478" s="288"/>
      <c r="AB478" s="288"/>
      <c r="AC478" s="330"/>
      <c r="AD478" s="289"/>
    </row>
    <row r="479" spans="1:30" x14ac:dyDescent="0.25">
      <c r="A479" s="27" t="s">
        <v>7</v>
      </c>
      <c r="B479" s="332"/>
      <c r="C479" s="102"/>
      <c r="D479" s="102"/>
      <c r="E479" s="102"/>
      <c r="F479" s="102"/>
      <c r="G479" s="102"/>
      <c r="H479" s="102"/>
      <c r="I479" s="102"/>
      <c r="J479" s="102"/>
      <c r="K479" s="331"/>
      <c r="L479" s="75"/>
      <c r="M479" s="75"/>
      <c r="N479" s="75"/>
      <c r="O479" s="77"/>
      <c r="P479" s="77"/>
      <c r="Q479" s="89"/>
      <c r="R479" s="89"/>
      <c r="S479" s="89"/>
      <c r="T479" s="89"/>
      <c r="U479" s="331"/>
      <c r="V479" s="288"/>
      <c r="W479" s="288"/>
      <c r="X479" s="288"/>
      <c r="Y479" s="288"/>
      <c r="Z479" s="288"/>
      <c r="AA479" s="288"/>
      <c r="AB479" s="288"/>
      <c r="AC479" s="330"/>
      <c r="AD479" s="289"/>
    </row>
    <row r="480" spans="1:30" x14ac:dyDescent="0.25">
      <c r="A480" s="26">
        <v>9101</v>
      </c>
      <c r="B480" s="332" t="s">
        <v>206</v>
      </c>
      <c r="C480" s="104">
        <v>50</v>
      </c>
      <c r="D480" s="104">
        <v>50</v>
      </c>
      <c r="E480" s="45">
        <v>50</v>
      </c>
      <c r="F480" s="45">
        <v>50</v>
      </c>
      <c r="G480" s="45">
        <v>50</v>
      </c>
      <c r="H480" s="45">
        <v>50</v>
      </c>
      <c r="I480" s="45">
        <v>50</v>
      </c>
      <c r="J480" s="45">
        <v>50</v>
      </c>
      <c r="K480" s="331"/>
      <c r="L480" s="75">
        <v>111</v>
      </c>
      <c r="M480" s="75">
        <v>111</v>
      </c>
      <c r="N480" s="75">
        <v>222</v>
      </c>
      <c r="O480" s="77">
        <v>55</v>
      </c>
      <c r="P480" s="77">
        <v>166</v>
      </c>
      <c r="Q480" s="89">
        <v>221</v>
      </c>
      <c r="R480" s="89">
        <v>221</v>
      </c>
      <c r="S480" s="89">
        <v>221</v>
      </c>
      <c r="T480" s="89">
        <v>221</v>
      </c>
      <c r="U480" s="331"/>
      <c r="V480" s="288">
        <v>4600</v>
      </c>
      <c r="W480" s="288">
        <v>6450</v>
      </c>
      <c r="X480" s="288">
        <v>11050</v>
      </c>
      <c r="Y480" s="288">
        <v>2750</v>
      </c>
      <c r="Z480" s="288">
        <v>8300</v>
      </c>
      <c r="AA480" s="288">
        <v>11050</v>
      </c>
      <c r="AB480" s="288">
        <v>11050</v>
      </c>
      <c r="AC480" s="330">
        <f t="shared" ref="AC480:AD482" si="164">I480*S480</f>
        <v>11050</v>
      </c>
      <c r="AD480" s="289">
        <f t="shared" si="164"/>
        <v>11050</v>
      </c>
    </row>
    <row r="481" spans="1:30" x14ac:dyDescent="0.25">
      <c r="A481" s="26">
        <v>9201</v>
      </c>
      <c r="B481" s="332" t="s">
        <v>207</v>
      </c>
      <c r="C481" s="104">
        <v>10</v>
      </c>
      <c r="D481" s="104">
        <v>10</v>
      </c>
      <c r="E481" s="45">
        <v>10</v>
      </c>
      <c r="F481" s="45">
        <v>10</v>
      </c>
      <c r="G481" s="45">
        <v>10</v>
      </c>
      <c r="H481" s="45">
        <v>10</v>
      </c>
      <c r="I481" s="45">
        <v>10</v>
      </c>
      <c r="J481" s="45">
        <v>10</v>
      </c>
      <c r="K481" s="331"/>
      <c r="L481" s="75">
        <v>136</v>
      </c>
      <c r="M481" s="75">
        <v>136</v>
      </c>
      <c r="N481" s="75">
        <v>272</v>
      </c>
      <c r="O481" s="77">
        <v>68</v>
      </c>
      <c r="P481" s="77">
        <v>204</v>
      </c>
      <c r="Q481" s="89">
        <v>272</v>
      </c>
      <c r="R481" s="89">
        <v>272</v>
      </c>
      <c r="S481" s="89">
        <v>272</v>
      </c>
      <c r="T481" s="89">
        <v>272</v>
      </c>
      <c r="U481" s="331"/>
      <c r="V481" s="288">
        <v>1130</v>
      </c>
      <c r="W481" s="288">
        <v>1590</v>
      </c>
      <c r="X481" s="288">
        <v>2720</v>
      </c>
      <c r="Y481" s="288">
        <v>680</v>
      </c>
      <c r="Z481" s="288">
        <v>2040</v>
      </c>
      <c r="AA481" s="288">
        <v>2720</v>
      </c>
      <c r="AB481" s="288">
        <v>2720</v>
      </c>
      <c r="AC481" s="330">
        <f t="shared" si="164"/>
        <v>2720</v>
      </c>
      <c r="AD481" s="289">
        <f t="shared" si="164"/>
        <v>2720</v>
      </c>
    </row>
    <row r="482" spans="1:30" x14ac:dyDescent="0.25">
      <c r="A482" s="26">
        <v>9202</v>
      </c>
      <c r="B482" s="23" t="s">
        <v>208</v>
      </c>
      <c r="C482" s="104">
        <v>25</v>
      </c>
      <c r="D482" s="104">
        <v>25</v>
      </c>
      <c r="E482" s="45">
        <v>25</v>
      </c>
      <c r="F482" s="45">
        <v>25</v>
      </c>
      <c r="G482" s="45">
        <v>25</v>
      </c>
      <c r="H482" s="45">
        <v>25</v>
      </c>
      <c r="I482" s="45">
        <v>25</v>
      </c>
      <c r="J482" s="45">
        <v>25</v>
      </c>
      <c r="K482" s="331"/>
      <c r="L482" s="75">
        <v>2093</v>
      </c>
      <c r="M482" s="75">
        <v>2093</v>
      </c>
      <c r="N482" s="75">
        <v>4186</v>
      </c>
      <c r="O482" s="77">
        <v>1046</v>
      </c>
      <c r="P482" s="77">
        <v>3139</v>
      </c>
      <c r="Q482" s="89">
        <v>4185</v>
      </c>
      <c r="R482" s="89">
        <v>4185</v>
      </c>
      <c r="S482" s="89">
        <v>4185</v>
      </c>
      <c r="T482" s="89">
        <v>4185</v>
      </c>
      <c r="U482" s="331"/>
      <c r="V482" s="288">
        <v>43600</v>
      </c>
      <c r="W482" s="288">
        <v>61025</v>
      </c>
      <c r="X482" s="288">
        <v>104625</v>
      </c>
      <c r="Y482" s="288">
        <v>26150</v>
      </c>
      <c r="Z482" s="288">
        <v>78475</v>
      </c>
      <c r="AA482" s="288">
        <v>104625</v>
      </c>
      <c r="AB482" s="288">
        <v>104625</v>
      </c>
      <c r="AC482" s="330">
        <f t="shared" si="164"/>
        <v>104625</v>
      </c>
      <c r="AD482" s="289">
        <f t="shared" si="164"/>
        <v>104625</v>
      </c>
    </row>
    <row r="483" spans="1:30" x14ac:dyDescent="0.25">
      <c r="A483" s="25">
        <v>9209</v>
      </c>
      <c r="B483" s="23" t="s">
        <v>348</v>
      </c>
      <c r="C483" s="299" t="s">
        <v>213</v>
      </c>
      <c r="D483" s="299" t="s">
        <v>213</v>
      </c>
      <c r="E483" s="299" t="s">
        <v>213</v>
      </c>
      <c r="F483" s="299" t="s">
        <v>213</v>
      </c>
      <c r="G483" s="299" t="s">
        <v>213</v>
      </c>
      <c r="H483" s="299" t="s">
        <v>213</v>
      </c>
      <c r="I483" s="299" t="s">
        <v>213</v>
      </c>
      <c r="J483" s="299" t="s">
        <v>213</v>
      </c>
      <c r="K483" s="331"/>
      <c r="L483" s="90">
        <v>123</v>
      </c>
      <c r="M483" s="90">
        <v>172</v>
      </c>
      <c r="N483" s="90">
        <v>295</v>
      </c>
      <c r="O483" s="90">
        <v>74</v>
      </c>
      <c r="P483" s="90">
        <v>221</v>
      </c>
      <c r="Q483" s="90">
        <v>295</v>
      </c>
      <c r="R483" s="90">
        <v>295</v>
      </c>
      <c r="S483" s="90">
        <v>295</v>
      </c>
      <c r="T483" s="90">
        <v>295</v>
      </c>
      <c r="U483" s="331"/>
      <c r="V483" s="288">
        <v>123</v>
      </c>
      <c r="W483" s="288">
        <v>172</v>
      </c>
      <c r="X483" s="288">
        <v>295</v>
      </c>
      <c r="Y483" s="288">
        <v>73.95</v>
      </c>
      <c r="Z483" s="288">
        <v>220.95</v>
      </c>
      <c r="AA483" s="288">
        <v>294.89999999999998</v>
      </c>
      <c r="AB483" s="288">
        <v>295</v>
      </c>
      <c r="AC483" s="330">
        <v>295</v>
      </c>
      <c r="AD483" s="289">
        <v>295</v>
      </c>
    </row>
    <row r="484" spans="1:30" x14ac:dyDescent="0.25">
      <c r="A484" s="27" t="s">
        <v>11</v>
      </c>
      <c r="B484" s="23"/>
      <c r="C484" s="102"/>
      <c r="D484" s="102"/>
      <c r="E484" s="102"/>
      <c r="F484" s="102"/>
      <c r="G484" s="102"/>
      <c r="H484" s="102"/>
      <c r="I484" s="102"/>
      <c r="J484" s="102"/>
      <c r="K484" s="331"/>
      <c r="L484" s="13"/>
      <c r="M484" s="13"/>
      <c r="N484" s="13"/>
      <c r="O484" s="14"/>
      <c r="P484" s="14"/>
      <c r="Q484" s="317"/>
      <c r="R484" s="15"/>
      <c r="S484" s="15"/>
      <c r="T484" s="15"/>
      <c r="U484" s="331"/>
      <c r="V484" s="333">
        <f>SUM(V480:V483)</f>
        <v>49453</v>
      </c>
      <c r="W484" s="333">
        <f>SUM(W480:W483)</f>
        <v>69237</v>
      </c>
      <c r="X484" s="333">
        <f>SUM(X480:X483)</f>
        <v>118690</v>
      </c>
      <c r="Y484" s="333">
        <f t="shared" ref="Y484:AD484" si="165">SUM(Y480:Y483)</f>
        <v>29653.95</v>
      </c>
      <c r="Z484" s="333">
        <f t="shared" si="165"/>
        <v>89035.95</v>
      </c>
      <c r="AA484" s="333">
        <f t="shared" si="165"/>
        <v>118689.9</v>
      </c>
      <c r="AB484" s="333">
        <f t="shared" si="165"/>
        <v>118690</v>
      </c>
      <c r="AC484" s="333">
        <f t="shared" si="165"/>
        <v>118690</v>
      </c>
      <c r="AD484" s="333">
        <f t="shared" si="165"/>
        <v>118690</v>
      </c>
    </row>
    <row r="485" spans="1:30" x14ac:dyDescent="0.25">
      <c r="A485" s="33"/>
      <c r="B485" s="34"/>
      <c r="C485" s="12"/>
      <c r="D485" s="12"/>
      <c r="E485" s="12"/>
      <c r="F485" s="12"/>
      <c r="G485" s="12"/>
      <c r="H485" s="12"/>
      <c r="I485" s="12"/>
      <c r="J485" s="12"/>
      <c r="K485" s="331"/>
      <c r="L485" s="13"/>
      <c r="M485" s="13"/>
      <c r="N485" s="13"/>
      <c r="O485" s="14"/>
      <c r="P485" s="14"/>
      <c r="Q485" s="17"/>
      <c r="R485" s="15"/>
      <c r="S485" s="15"/>
      <c r="T485" s="15"/>
      <c r="U485" s="331"/>
      <c r="V485" s="333"/>
      <c r="W485" s="333"/>
      <c r="X485" s="333"/>
      <c r="Y485" s="288"/>
      <c r="Z485" s="288"/>
      <c r="AA485" s="288"/>
      <c r="AB485" s="288"/>
      <c r="AC485" s="330"/>
      <c r="AD485" s="289"/>
    </row>
    <row r="486" spans="1:30" ht="12.6" thickBot="1" x14ac:dyDescent="0.3">
      <c r="A486" s="37" t="s">
        <v>8</v>
      </c>
      <c r="B486" s="38"/>
      <c r="C486" s="28"/>
      <c r="D486" s="28"/>
      <c r="E486" s="28"/>
      <c r="F486" s="28"/>
      <c r="G486" s="28"/>
      <c r="H486" s="28"/>
      <c r="I486" s="28"/>
      <c r="J486" s="28"/>
      <c r="K486" s="335"/>
      <c r="L486" s="29"/>
      <c r="M486" s="29"/>
      <c r="N486" s="29"/>
      <c r="O486" s="30"/>
      <c r="P486" s="30"/>
      <c r="Q486" s="39"/>
      <c r="R486" s="32"/>
      <c r="S486" s="32"/>
      <c r="T486" s="32"/>
      <c r="U486" s="335"/>
      <c r="V486" s="344">
        <f t="shared" ref="V486:AD486" si="166">V117+V143+V151+V186+V211+V257+V275+V356+V426+V447+V477+V484</f>
        <v>1589601014.75</v>
      </c>
      <c r="W486" s="344">
        <f t="shared" si="166"/>
        <v>1053469499.5</v>
      </c>
      <c r="X486" s="344">
        <f t="shared" si="166"/>
        <v>2643070514.25</v>
      </c>
      <c r="Y486" s="344">
        <f t="shared" si="166"/>
        <v>708745034.35000014</v>
      </c>
      <c r="Z486" s="344">
        <f t="shared" si="166"/>
        <v>2343603729.3499994</v>
      </c>
      <c r="AA486" s="344">
        <f t="shared" si="166"/>
        <v>3052348763.7000003</v>
      </c>
      <c r="AB486" s="344">
        <f t="shared" si="166"/>
        <v>3097577386</v>
      </c>
      <c r="AC486" s="344">
        <f t="shared" si="166"/>
        <v>3117448902.5428543</v>
      </c>
      <c r="AD486" s="294">
        <f t="shared" si="166"/>
        <v>3200332474.75</v>
      </c>
    </row>
    <row r="488" spans="1:30" ht="12" customHeight="1" x14ac:dyDescent="0.25">
      <c r="A488" s="120" t="s">
        <v>349</v>
      </c>
      <c r="B488" s="121"/>
      <c r="C488" s="121"/>
      <c r="D488" s="121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</row>
    <row r="489" spans="1:30" x14ac:dyDescent="0.25">
      <c r="A489" s="121"/>
      <c r="B489" s="121"/>
      <c r="C489" s="121"/>
      <c r="D489" s="121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</row>
  </sheetData>
  <pageMargins left="0.7" right="0.5" top="0.75" bottom="0.75" header="0.3" footer="0.3"/>
  <pageSetup paperSize="3" scale="59" fitToHeight="0" orientation="landscape" r:id="rId1"/>
  <headerFooter>
    <oddHeader>&amp;C&amp;"Calibri,Bold"&amp;14USPTO Section 10 Fee Setting - Aggregate Revenue Estimates
Alternative 4:  Initially Proposed to PPAC</oddHeader>
    <oddFooter>&amp;CPage &amp;P of &amp;N</oddFooter>
  </headerFooter>
  <rowBreaks count="5" manualBreakCount="5">
    <brk id="78" max="29" man="1"/>
    <brk id="162" max="29" man="1"/>
    <brk id="245" max="29" man="1"/>
    <brk id="335" max="29" man="1"/>
    <brk id="407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52211-8816-4F99-A51F-0C7CD4E02CC8}">
  <sheetPr>
    <pageSetUpPr fitToPage="1"/>
  </sheetPr>
  <dimension ref="A1:AD493"/>
  <sheetViews>
    <sheetView tabSelected="1" view="pageBreakPreview" zoomScaleNormal="75" zoomScaleSheetLayoutView="100" zoomScalePageLayoutView="50" workbookViewId="0">
      <pane ySplit="2" topLeftCell="A3" activePane="bottomLeft" state="frozen"/>
      <selection pane="bottomLeft" activeCell="D36" sqref="D36"/>
    </sheetView>
  </sheetViews>
  <sheetFormatPr defaultRowHeight="14.4" x14ac:dyDescent="0.3"/>
  <cols>
    <col min="1" max="1" width="9.375" style="138" customWidth="1"/>
    <col min="2" max="2" width="45.75" style="138" customWidth="1"/>
    <col min="3" max="10" width="12" style="138" customWidth="1"/>
    <col min="11" max="11" width="0.75" style="138" customWidth="1"/>
    <col min="12" max="20" width="12" style="138" customWidth="1"/>
    <col min="21" max="21" width="0.75" style="138" customWidth="1"/>
    <col min="22" max="27" width="16.5" style="138" customWidth="1"/>
    <col min="28" max="28" width="16.5" style="277" customWidth="1"/>
    <col min="29" max="30" width="16.5" style="138" customWidth="1"/>
    <col min="31" max="16384" width="9" style="138"/>
  </cols>
  <sheetData>
    <row r="1" spans="1:30" ht="72.599999999999994" x14ac:dyDescent="0.3">
      <c r="A1" s="132" t="s">
        <v>350</v>
      </c>
      <c r="B1" s="133" t="s">
        <v>351</v>
      </c>
      <c r="C1" s="134" t="s">
        <v>300</v>
      </c>
      <c r="D1" s="134" t="s">
        <v>352</v>
      </c>
      <c r="E1" s="134" t="s">
        <v>353</v>
      </c>
      <c r="F1" s="134" t="s">
        <v>354</v>
      </c>
      <c r="G1" s="134" t="s">
        <v>355</v>
      </c>
      <c r="H1" s="134" t="s">
        <v>356</v>
      </c>
      <c r="I1" s="134" t="s">
        <v>357</v>
      </c>
      <c r="J1" s="134" t="s">
        <v>358</v>
      </c>
      <c r="K1" s="135"/>
      <c r="L1" s="136" t="s">
        <v>359</v>
      </c>
      <c r="M1" s="136" t="s">
        <v>360</v>
      </c>
      <c r="N1" s="136" t="s">
        <v>361</v>
      </c>
      <c r="O1" s="136" t="s">
        <v>362</v>
      </c>
      <c r="P1" s="136" t="s">
        <v>363</v>
      </c>
      <c r="Q1" s="136" t="s">
        <v>364</v>
      </c>
      <c r="R1" s="136" t="s">
        <v>365</v>
      </c>
      <c r="S1" s="136" t="s">
        <v>366</v>
      </c>
      <c r="T1" s="136" t="s">
        <v>367</v>
      </c>
      <c r="U1" s="135"/>
      <c r="V1" s="134" t="s">
        <v>368</v>
      </c>
      <c r="W1" s="134" t="s">
        <v>369</v>
      </c>
      <c r="X1" s="134" t="s">
        <v>370</v>
      </c>
      <c r="Y1" s="134" t="s">
        <v>371</v>
      </c>
      <c r="Z1" s="134" t="s">
        <v>372</v>
      </c>
      <c r="AA1" s="134" t="s">
        <v>373</v>
      </c>
      <c r="AB1" s="134" t="s">
        <v>374</v>
      </c>
      <c r="AC1" s="134" t="s">
        <v>375</v>
      </c>
      <c r="AD1" s="134" t="s">
        <v>376</v>
      </c>
    </row>
    <row r="2" spans="1:30" ht="3" customHeight="1" thickBot="1" x14ac:dyDescent="0.35">
      <c r="A2" s="363" t="s">
        <v>12</v>
      </c>
      <c r="B2" s="364" t="s">
        <v>12</v>
      </c>
      <c r="C2" s="140" t="s">
        <v>12</v>
      </c>
      <c r="D2" s="140" t="s">
        <v>12</v>
      </c>
      <c r="E2" s="140" t="s">
        <v>12</v>
      </c>
      <c r="F2" s="140"/>
      <c r="G2" s="140" t="s">
        <v>12</v>
      </c>
      <c r="H2" s="140" t="s">
        <v>12</v>
      </c>
      <c r="I2" s="140"/>
      <c r="J2" s="140"/>
      <c r="K2" s="141"/>
      <c r="L2" s="140" t="s">
        <v>12</v>
      </c>
      <c r="M2" s="140"/>
      <c r="N2" s="140" t="s">
        <v>12</v>
      </c>
      <c r="O2" s="140" t="s">
        <v>12</v>
      </c>
      <c r="P2" s="140" t="s">
        <v>12</v>
      </c>
      <c r="Q2" s="140" t="s">
        <v>12</v>
      </c>
      <c r="R2" s="140" t="s">
        <v>12</v>
      </c>
      <c r="S2" s="140"/>
      <c r="T2" s="140"/>
      <c r="U2" s="141"/>
      <c r="V2" s="140" t="s">
        <v>12</v>
      </c>
      <c r="W2" s="140" t="s">
        <v>12</v>
      </c>
      <c r="X2" s="140" t="s">
        <v>12</v>
      </c>
      <c r="Y2" s="140" t="s">
        <v>12</v>
      </c>
      <c r="Z2" s="140" t="s">
        <v>12</v>
      </c>
      <c r="AA2" s="140" t="s">
        <v>12</v>
      </c>
      <c r="AB2" s="365" t="s">
        <v>12</v>
      </c>
      <c r="AC2" s="140"/>
      <c r="AD2" s="142"/>
    </row>
    <row r="3" spans="1:30" x14ac:dyDescent="0.3">
      <c r="A3" s="366" t="s">
        <v>13</v>
      </c>
      <c r="B3" s="367"/>
      <c r="C3" s="368"/>
      <c r="D3" s="368"/>
      <c r="E3" s="368"/>
      <c r="F3" s="368"/>
      <c r="G3" s="368"/>
      <c r="H3" s="368"/>
      <c r="I3" s="368"/>
      <c r="J3" s="368"/>
      <c r="K3" s="182"/>
      <c r="L3" s="369"/>
      <c r="M3" s="369"/>
      <c r="N3" s="369"/>
      <c r="O3" s="370"/>
      <c r="P3" s="370"/>
      <c r="Q3" s="369"/>
      <c r="R3" s="369"/>
      <c r="S3" s="369"/>
      <c r="T3" s="369"/>
      <c r="U3" s="182"/>
      <c r="V3" s="369"/>
      <c r="W3" s="369"/>
      <c r="X3" s="369"/>
      <c r="Y3" s="369"/>
      <c r="Z3" s="369"/>
      <c r="AA3" s="369"/>
      <c r="AB3" s="371"/>
      <c r="AC3" s="369"/>
      <c r="AD3" s="372"/>
    </row>
    <row r="4" spans="1:30" x14ac:dyDescent="0.3">
      <c r="A4" s="150">
        <v>1011</v>
      </c>
      <c r="B4" s="373" t="s">
        <v>14</v>
      </c>
      <c r="C4" s="191">
        <v>380</v>
      </c>
      <c r="D4" s="191">
        <v>390</v>
      </c>
      <c r="E4" s="153">
        <v>280</v>
      </c>
      <c r="F4" s="153">
        <v>280</v>
      </c>
      <c r="G4" s="153">
        <v>280</v>
      </c>
      <c r="H4" s="153">
        <v>280</v>
      </c>
      <c r="I4" s="153">
        <v>280</v>
      </c>
      <c r="J4" s="153">
        <v>280</v>
      </c>
      <c r="K4" s="135"/>
      <c r="L4" s="154">
        <v>152924</v>
      </c>
      <c r="M4" s="154">
        <v>76462</v>
      </c>
      <c r="N4" s="154">
        <f>SUM(L4:M4)</f>
        <v>229386</v>
      </c>
      <c r="O4" s="155">
        <v>60050</v>
      </c>
      <c r="P4" s="155">
        <v>180148</v>
      </c>
      <c r="Q4" s="154">
        <v>240198</v>
      </c>
      <c r="R4" s="154">
        <v>257332</v>
      </c>
      <c r="S4" s="154">
        <v>271532</v>
      </c>
      <c r="T4" s="154">
        <v>285148</v>
      </c>
      <c r="U4" s="135"/>
      <c r="V4" s="374">
        <f t="shared" ref="V4:W38" si="0">L4*D4</f>
        <v>59640360</v>
      </c>
      <c r="W4" s="374">
        <f t="shared" si="0"/>
        <v>21409360</v>
      </c>
      <c r="X4" s="374">
        <f t="shared" ref="X4:X37" si="1">V4+W4</f>
        <v>81049720</v>
      </c>
      <c r="Y4" s="374">
        <f t="shared" ref="Y4:Z38" si="2">O4*F4</f>
        <v>16814000</v>
      </c>
      <c r="Z4" s="374">
        <f t="shared" si="2"/>
        <v>50441440</v>
      </c>
      <c r="AA4" s="374">
        <f t="shared" ref="AA4:AA37" si="3">SUM(Y4:Z4)</f>
        <v>67255440</v>
      </c>
      <c r="AB4" s="375">
        <f t="shared" ref="AB4:AD38" si="4">H4*R4</f>
        <v>72052960</v>
      </c>
      <c r="AC4" s="375">
        <f t="shared" si="4"/>
        <v>76028960</v>
      </c>
      <c r="AD4" s="376">
        <f t="shared" si="4"/>
        <v>79841440</v>
      </c>
    </row>
    <row r="5" spans="1:30" x14ac:dyDescent="0.3">
      <c r="A5" s="150">
        <v>1111</v>
      </c>
      <c r="B5" s="373" t="s">
        <v>15</v>
      </c>
      <c r="C5" s="191">
        <v>620</v>
      </c>
      <c r="D5" s="191">
        <v>620</v>
      </c>
      <c r="E5" s="153">
        <v>600</v>
      </c>
      <c r="F5" s="153">
        <v>600</v>
      </c>
      <c r="G5" s="153">
        <v>600</v>
      </c>
      <c r="H5" s="153">
        <v>600</v>
      </c>
      <c r="I5" s="153">
        <v>600</v>
      </c>
      <c r="J5" s="153">
        <v>600</v>
      </c>
      <c r="K5" s="135"/>
      <c r="L5" s="154">
        <v>151858</v>
      </c>
      <c r="M5" s="154">
        <v>75929</v>
      </c>
      <c r="N5" s="154">
        <f t="shared" ref="N5:N38" si="5">SUM(L5:M5)</f>
        <v>227787</v>
      </c>
      <c r="O5" s="155">
        <v>59631</v>
      </c>
      <c r="P5" s="155">
        <v>178893</v>
      </c>
      <c r="Q5" s="154">
        <v>238524</v>
      </c>
      <c r="R5" s="154">
        <v>255539</v>
      </c>
      <c r="S5" s="154">
        <v>269639</v>
      </c>
      <c r="T5" s="154">
        <v>283160</v>
      </c>
      <c r="U5" s="135"/>
      <c r="V5" s="374">
        <f t="shared" si="0"/>
        <v>94151960</v>
      </c>
      <c r="W5" s="374">
        <f t="shared" si="0"/>
        <v>45557400</v>
      </c>
      <c r="X5" s="374">
        <f t="shared" si="1"/>
        <v>139709360</v>
      </c>
      <c r="Y5" s="374">
        <f t="shared" si="2"/>
        <v>35778600</v>
      </c>
      <c r="Z5" s="374">
        <f t="shared" si="2"/>
        <v>107335800</v>
      </c>
      <c r="AA5" s="374">
        <f t="shared" si="3"/>
        <v>143114400</v>
      </c>
      <c r="AB5" s="375">
        <f t="shared" si="4"/>
        <v>153323400</v>
      </c>
      <c r="AC5" s="375">
        <f t="shared" si="4"/>
        <v>161783400</v>
      </c>
      <c r="AD5" s="376">
        <f t="shared" si="4"/>
        <v>169896000</v>
      </c>
    </row>
    <row r="6" spans="1:30" x14ac:dyDescent="0.3">
      <c r="A6" s="150">
        <v>1311</v>
      </c>
      <c r="B6" s="373" t="s">
        <v>16</v>
      </c>
      <c r="C6" s="191">
        <v>250</v>
      </c>
      <c r="D6" s="191">
        <v>250</v>
      </c>
      <c r="E6" s="153">
        <v>720</v>
      </c>
      <c r="F6" s="153">
        <v>720</v>
      </c>
      <c r="G6" s="153">
        <v>720</v>
      </c>
      <c r="H6" s="153">
        <v>720</v>
      </c>
      <c r="I6" s="153">
        <v>720</v>
      </c>
      <c r="J6" s="153">
        <v>720</v>
      </c>
      <c r="K6" s="135"/>
      <c r="L6" s="154">
        <v>152924</v>
      </c>
      <c r="M6" s="154">
        <v>76462</v>
      </c>
      <c r="N6" s="154">
        <f t="shared" si="5"/>
        <v>229386</v>
      </c>
      <c r="O6" s="155">
        <v>60050</v>
      </c>
      <c r="P6" s="155">
        <v>180148</v>
      </c>
      <c r="Q6" s="154">
        <v>240198</v>
      </c>
      <c r="R6" s="154">
        <v>257332</v>
      </c>
      <c r="S6" s="154">
        <v>271532</v>
      </c>
      <c r="T6" s="154">
        <v>285148</v>
      </c>
      <c r="U6" s="135"/>
      <c r="V6" s="374">
        <f t="shared" si="0"/>
        <v>38231000</v>
      </c>
      <c r="W6" s="374">
        <f t="shared" si="0"/>
        <v>55052640</v>
      </c>
      <c r="X6" s="374">
        <f t="shared" si="1"/>
        <v>93283640</v>
      </c>
      <c r="Y6" s="374">
        <f t="shared" si="2"/>
        <v>43236000</v>
      </c>
      <c r="Z6" s="374">
        <f t="shared" si="2"/>
        <v>129706560</v>
      </c>
      <c r="AA6" s="374">
        <f t="shared" si="3"/>
        <v>172942560</v>
      </c>
      <c r="AB6" s="375">
        <f t="shared" si="4"/>
        <v>185279040</v>
      </c>
      <c r="AC6" s="375">
        <f t="shared" si="4"/>
        <v>195503040</v>
      </c>
      <c r="AD6" s="376">
        <f t="shared" si="4"/>
        <v>205306560</v>
      </c>
    </row>
    <row r="7" spans="1:30" x14ac:dyDescent="0.3">
      <c r="A7" s="150">
        <v>1012</v>
      </c>
      <c r="B7" s="373" t="s">
        <v>17</v>
      </c>
      <c r="C7" s="191">
        <v>250</v>
      </c>
      <c r="D7" s="191">
        <v>250</v>
      </c>
      <c r="E7" s="153">
        <v>180</v>
      </c>
      <c r="F7" s="153">
        <v>180</v>
      </c>
      <c r="G7" s="153">
        <v>180</v>
      </c>
      <c r="H7" s="153">
        <v>180</v>
      </c>
      <c r="I7" s="153">
        <v>180</v>
      </c>
      <c r="J7" s="153">
        <v>180</v>
      </c>
      <c r="K7" s="135"/>
      <c r="L7" s="154">
        <v>10345</v>
      </c>
      <c r="M7" s="154">
        <v>5172</v>
      </c>
      <c r="N7" s="154">
        <f t="shared" si="5"/>
        <v>15517</v>
      </c>
      <c r="O7" s="155">
        <v>3869</v>
      </c>
      <c r="P7" s="155">
        <v>11607</v>
      </c>
      <c r="Q7" s="154">
        <v>15476</v>
      </c>
      <c r="R7" s="154">
        <v>15428</v>
      </c>
      <c r="S7" s="154">
        <v>15736</v>
      </c>
      <c r="T7" s="154">
        <v>16051</v>
      </c>
      <c r="U7" s="135"/>
      <c r="V7" s="374">
        <f t="shared" si="0"/>
        <v>2586250</v>
      </c>
      <c r="W7" s="374">
        <f t="shared" si="0"/>
        <v>930960</v>
      </c>
      <c r="X7" s="374">
        <f t="shared" si="1"/>
        <v>3517210</v>
      </c>
      <c r="Y7" s="374">
        <f t="shared" si="2"/>
        <v>696420</v>
      </c>
      <c r="Z7" s="374">
        <f t="shared" si="2"/>
        <v>2089260</v>
      </c>
      <c r="AA7" s="374">
        <f t="shared" si="3"/>
        <v>2785680</v>
      </c>
      <c r="AB7" s="375">
        <f t="shared" si="4"/>
        <v>2777040</v>
      </c>
      <c r="AC7" s="375">
        <f t="shared" si="4"/>
        <v>2832480</v>
      </c>
      <c r="AD7" s="376">
        <f t="shared" si="4"/>
        <v>2889180</v>
      </c>
    </row>
    <row r="8" spans="1:30" x14ac:dyDescent="0.3">
      <c r="A8" s="150">
        <v>1112</v>
      </c>
      <c r="B8" s="373" t="s">
        <v>18</v>
      </c>
      <c r="C8" s="191">
        <v>120</v>
      </c>
      <c r="D8" s="191">
        <v>120</v>
      </c>
      <c r="E8" s="153">
        <v>120</v>
      </c>
      <c r="F8" s="153">
        <v>120</v>
      </c>
      <c r="G8" s="153">
        <v>120</v>
      </c>
      <c r="H8" s="153">
        <v>120</v>
      </c>
      <c r="I8" s="153">
        <v>120</v>
      </c>
      <c r="J8" s="153">
        <v>120</v>
      </c>
      <c r="K8" s="135"/>
      <c r="L8" s="154">
        <v>10345</v>
      </c>
      <c r="M8" s="154">
        <v>5172</v>
      </c>
      <c r="N8" s="154">
        <f t="shared" si="5"/>
        <v>15517</v>
      </c>
      <c r="O8" s="155">
        <v>3869</v>
      </c>
      <c r="P8" s="155">
        <v>11607</v>
      </c>
      <c r="Q8" s="154">
        <v>15476</v>
      </c>
      <c r="R8" s="154">
        <v>15428</v>
      </c>
      <c r="S8" s="154">
        <v>15736</v>
      </c>
      <c r="T8" s="154">
        <v>16051</v>
      </c>
      <c r="U8" s="135"/>
      <c r="V8" s="374">
        <f t="shared" si="0"/>
        <v>1241400</v>
      </c>
      <c r="W8" s="374">
        <f t="shared" si="0"/>
        <v>620640</v>
      </c>
      <c r="X8" s="374">
        <f t="shared" si="1"/>
        <v>1862040</v>
      </c>
      <c r="Y8" s="374">
        <f t="shared" si="2"/>
        <v>464280</v>
      </c>
      <c r="Z8" s="374">
        <f t="shared" si="2"/>
        <v>1392840</v>
      </c>
      <c r="AA8" s="374">
        <f t="shared" si="3"/>
        <v>1857120</v>
      </c>
      <c r="AB8" s="375">
        <f t="shared" si="4"/>
        <v>1851360</v>
      </c>
      <c r="AC8" s="375">
        <f t="shared" si="4"/>
        <v>1888320</v>
      </c>
      <c r="AD8" s="376">
        <f t="shared" si="4"/>
        <v>1926120</v>
      </c>
    </row>
    <row r="9" spans="1:30" x14ac:dyDescent="0.3">
      <c r="A9" s="150">
        <v>1312</v>
      </c>
      <c r="B9" s="373" t="s">
        <v>19</v>
      </c>
      <c r="C9" s="191">
        <v>160</v>
      </c>
      <c r="D9" s="191">
        <v>160</v>
      </c>
      <c r="E9" s="153">
        <v>460</v>
      </c>
      <c r="F9" s="153">
        <v>460</v>
      </c>
      <c r="G9" s="153">
        <v>460</v>
      </c>
      <c r="H9" s="153">
        <v>460</v>
      </c>
      <c r="I9" s="153">
        <v>460</v>
      </c>
      <c r="J9" s="153">
        <v>460</v>
      </c>
      <c r="K9" s="135"/>
      <c r="L9" s="154">
        <v>10345</v>
      </c>
      <c r="M9" s="154">
        <v>5172</v>
      </c>
      <c r="N9" s="154">
        <f t="shared" si="5"/>
        <v>15517</v>
      </c>
      <c r="O9" s="155">
        <v>3869</v>
      </c>
      <c r="P9" s="155">
        <v>11607</v>
      </c>
      <c r="Q9" s="154">
        <v>15476</v>
      </c>
      <c r="R9" s="154">
        <v>15428</v>
      </c>
      <c r="S9" s="154">
        <v>15736</v>
      </c>
      <c r="T9" s="154">
        <v>16051</v>
      </c>
      <c r="U9" s="135"/>
      <c r="V9" s="374">
        <f t="shared" si="0"/>
        <v>1655200</v>
      </c>
      <c r="W9" s="374">
        <f t="shared" si="0"/>
        <v>2379120</v>
      </c>
      <c r="X9" s="374">
        <f t="shared" si="1"/>
        <v>4034320</v>
      </c>
      <c r="Y9" s="374">
        <f t="shared" si="2"/>
        <v>1779740</v>
      </c>
      <c r="Z9" s="374">
        <f t="shared" si="2"/>
        <v>5339220</v>
      </c>
      <c r="AA9" s="374">
        <f t="shared" si="3"/>
        <v>7118960</v>
      </c>
      <c r="AB9" s="375">
        <f t="shared" si="4"/>
        <v>7096880</v>
      </c>
      <c r="AC9" s="375">
        <f t="shared" si="4"/>
        <v>7238560</v>
      </c>
      <c r="AD9" s="376">
        <f t="shared" si="4"/>
        <v>7383460</v>
      </c>
    </row>
    <row r="10" spans="1:30" x14ac:dyDescent="0.3">
      <c r="A10" s="150">
        <v>1013</v>
      </c>
      <c r="B10" s="373" t="s">
        <v>20</v>
      </c>
      <c r="C10" s="191">
        <v>250</v>
      </c>
      <c r="D10" s="191">
        <v>250</v>
      </c>
      <c r="E10" s="153">
        <v>180</v>
      </c>
      <c r="F10" s="153">
        <v>180</v>
      </c>
      <c r="G10" s="153">
        <v>180</v>
      </c>
      <c r="H10" s="153">
        <v>180</v>
      </c>
      <c r="I10" s="153">
        <v>180</v>
      </c>
      <c r="J10" s="153">
        <v>180</v>
      </c>
      <c r="K10" s="135"/>
      <c r="L10" s="154">
        <v>345</v>
      </c>
      <c r="M10" s="154">
        <v>172</v>
      </c>
      <c r="N10" s="154">
        <f t="shared" si="5"/>
        <v>517</v>
      </c>
      <c r="O10" s="155">
        <v>128</v>
      </c>
      <c r="P10" s="155">
        <v>384</v>
      </c>
      <c r="Q10" s="154">
        <v>512</v>
      </c>
      <c r="R10" s="154">
        <v>507</v>
      </c>
      <c r="S10" s="154">
        <v>512</v>
      </c>
      <c r="T10" s="154">
        <v>518</v>
      </c>
      <c r="U10" s="135"/>
      <c r="V10" s="374">
        <f t="shared" si="0"/>
        <v>86250</v>
      </c>
      <c r="W10" s="374">
        <f t="shared" si="0"/>
        <v>30960</v>
      </c>
      <c r="X10" s="374">
        <f t="shared" si="1"/>
        <v>117210</v>
      </c>
      <c r="Y10" s="374">
        <f t="shared" si="2"/>
        <v>23040</v>
      </c>
      <c r="Z10" s="374">
        <f t="shared" si="2"/>
        <v>69120</v>
      </c>
      <c r="AA10" s="374">
        <f t="shared" si="3"/>
        <v>92160</v>
      </c>
      <c r="AB10" s="375">
        <f t="shared" si="4"/>
        <v>91260</v>
      </c>
      <c r="AC10" s="375">
        <f t="shared" si="4"/>
        <v>92160</v>
      </c>
      <c r="AD10" s="376">
        <f t="shared" si="4"/>
        <v>93240</v>
      </c>
    </row>
    <row r="11" spans="1:30" x14ac:dyDescent="0.3">
      <c r="A11" s="150">
        <v>1113</v>
      </c>
      <c r="B11" s="373" t="s">
        <v>21</v>
      </c>
      <c r="C11" s="191">
        <v>380</v>
      </c>
      <c r="D11" s="191">
        <v>380</v>
      </c>
      <c r="E11" s="153">
        <v>380</v>
      </c>
      <c r="F11" s="153">
        <v>380</v>
      </c>
      <c r="G11" s="153">
        <v>380</v>
      </c>
      <c r="H11" s="153">
        <v>380</v>
      </c>
      <c r="I11" s="153">
        <v>380</v>
      </c>
      <c r="J11" s="153">
        <v>380</v>
      </c>
      <c r="K11" s="135"/>
      <c r="L11" s="154">
        <v>345</v>
      </c>
      <c r="M11" s="154">
        <v>172</v>
      </c>
      <c r="N11" s="154">
        <f t="shared" si="5"/>
        <v>517</v>
      </c>
      <c r="O11" s="155">
        <v>128</v>
      </c>
      <c r="P11" s="155">
        <v>384</v>
      </c>
      <c r="Q11" s="154">
        <v>512</v>
      </c>
      <c r="R11" s="154">
        <v>507</v>
      </c>
      <c r="S11" s="154">
        <v>512</v>
      </c>
      <c r="T11" s="154">
        <v>518</v>
      </c>
      <c r="U11" s="135"/>
      <c r="V11" s="374">
        <f t="shared" si="0"/>
        <v>131100</v>
      </c>
      <c r="W11" s="374">
        <f t="shared" si="0"/>
        <v>65360</v>
      </c>
      <c r="X11" s="374">
        <f t="shared" si="1"/>
        <v>196460</v>
      </c>
      <c r="Y11" s="374">
        <f t="shared" si="2"/>
        <v>48640</v>
      </c>
      <c r="Z11" s="374">
        <f t="shared" si="2"/>
        <v>145920</v>
      </c>
      <c r="AA11" s="374">
        <f t="shared" si="3"/>
        <v>194560</v>
      </c>
      <c r="AB11" s="375">
        <f t="shared" si="4"/>
        <v>192660</v>
      </c>
      <c r="AC11" s="375">
        <f t="shared" si="4"/>
        <v>194560</v>
      </c>
      <c r="AD11" s="376">
        <f t="shared" si="4"/>
        <v>196840</v>
      </c>
    </row>
    <row r="12" spans="1:30" x14ac:dyDescent="0.3">
      <c r="A12" s="150">
        <v>1313</v>
      </c>
      <c r="B12" s="373" t="s">
        <v>22</v>
      </c>
      <c r="C12" s="191">
        <v>200</v>
      </c>
      <c r="D12" s="191">
        <v>200</v>
      </c>
      <c r="E12" s="153">
        <v>580</v>
      </c>
      <c r="F12" s="153">
        <v>580</v>
      </c>
      <c r="G12" s="153">
        <v>580</v>
      </c>
      <c r="H12" s="153">
        <v>580</v>
      </c>
      <c r="I12" s="153">
        <v>580</v>
      </c>
      <c r="J12" s="153">
        <v>580</v>
      </c>
      <c r="K12" s="135"/>
      <c r="L12" s="154">
        <v>345</v>
      </c>
      <c r="M12" s="154">
        <v>172</v>
      </c>
      <c r="N12" s="154">
        <f t="shared" si="5"/>
        <v>517</v>
      </c>
      <c r="O12" s="155">
        <v>128</v>
      </c>
      <c r="P12" s="155">
        <v>384</v>
      </c>
      <c r="Q12" s="154">
        <v>512</v>
      </c>
      <c r="R12" s="154">
        <v>507</v>
      </c>
      <c r="S12" s="154">
        <v>512</v>
      </c>
      <c r="T12" s="154">
        <v>518</v>
      </c>
      <c r="U12" s="135"/>
      <c r="V12" s="374">
        <f t="shared" si="0"/>
        <v>69000</v>
      </c>
      <c r="W12" s="374">
        <f t="shared" si="0"/>
        <v>99760</v>
      </c>
      <c r="X12" s="374">
        <f t="shared" si="1"/>
        <v>168760</v>
      </c>
      <c r="Y12" s="374">
        <f t="shared" si="2"/>
        <v>74240</v>
      </c>
      <c r="Z12" s="374">
        <f t="shared" si="2"/>
        <v>222720</v>
      </c>
      <c r="AA12" s="374">
        <f t="shared" si="3"/>
        <v>296960</v>
      </c>
      <c r="AB12" s="375">
        <f t="shared" si="4"/>
        <v>294060</v>
      </c>
      <c r="AC12" s="375">
        <f t="shared" si="4"/>
        <v>296960</v>
      </c>
      <c r="AD12" s="376">
        <f t="shared" si="4"/>
        <v>300440</v>
      </c>
    </row>
    <row r="13" spans="1:30" x14ac:dyDescent="0.3">
      <c r="A13" s="150">
        <v>1014</v>
      </c>
      <c r="B13" s="373" t="s">
        <v>23</v>
      </c>
      <c r="C13" s="191">
        <v>380</v>
      </c>
      <c r="D13" s="191">
        <v>390</v>
      </c>
      <c r="E13" s="153">
        <v>280</v>
      </c>
      <c r="F13" s="153">
        <v>280</v>
      </c>
      <c r="G13" s="153">
        <v>280</v>
      </c>
      <c r="H13" s="153">
        <v>280</v>
      </c>
      <c r="I13" s="153">
        <v>280</v>
      </c>
      <c r="J13" s="153">
        <v>280</v>
      </c>
      <c r="K13" s="135"/>
      <c r="L13" s="154">
        <v>356</v>
      </c>
      <c r="M13" s="154">
        <v>178</v>
      </c>
      <c r="N13" s="154">
        <f t="shared" si="5"/>
        <v>534</v>
      </c>
      <c r="O13" s="155">
        <v>132</v>
      </c>
      <c r="P13" s="155">
        <v>397</v>
      </c>
      <c r="Q13" s="154">
        <v>529</v>
      </c>
      <c r="R13" s="154">
        <v>524</v>
      </c>
      <c r="S13" s="154">
        <v>540</v>
      </c>
      <c r="T13" s="154">
        <v>556</v>
      </c>
      <c r="U13" s="135"/>
      <c r="V13" s="374">
        <f t="shared" si="0"/>
        <v>138840</v>
      </c>
      <c r="W13" s="374">
        <f t="shared" si="0"/>
        <v>49840</v>
      </c>
      <c r="X13" s="374">
        <f t="shared" si="1"/>
        <v>188680</v>
      </c>
      <c r="Y13" s="374">
        <f t="shared" si="2"/>
        <v>36960</v>
      </c>
      <c r="Z13" s="374">
        <f t="shared" si="2"/>
        <v>111160</v>
      </c>
      <c r="AA13" s="374">
        <f t="shared" si="3"/>
        <v>148120</v>
      </c>
      <c r="AB13" s="375">
        <f t="shared" si="4"/>
        <v>146720</v>
      </c>
      <c r="AC13" s="375">
        <f t="shared" si="4"/>
        <v>151200</v>
      </c>
      <c r="AD13" s="376">
        <f t="shared" si="4"/>
        <v>155680</v>
      </c>
    </row>
    <row r="14" spans="1:30" x14ac:dyDescent="0.3">
      <c r="A14" s="150">
        <v>1114</v>
      </c>
      <c r="B14" s="373" t="s">
        <v>24</v>
      </c>
      <c r="C14" s="191">
        <v>620</v>
      </c>
      <c r="D14" s="191">
        <v>620</v>
      </c>
      <c r="E14" s="153">
        <v>600</v>
      </c>
      <c r="F14" s="153">
        <v>600</v>
      </c>
      <c r="G14" s="153">
        <v>600</v>
      </c>
      <c r="H14" s="153">
        <v>600</v>
      </c>
      <c r="I14" s="153">
        <v>600</v>
      </c>
      <c r="J14" s="153">
        <v>600</v>
      </c>
      <c r="K14" s="135"/>
      <c r="L14" s="154">
        <v>356</v>
      </c>
      <c r="M14" s="154">
        <v>178</v>
      </c>
      <c r="N14" s="154">
        <f t="shared" si="5"/>
        <v>534</v>
      </c>
      <c r="O14" s="155">
        <v>132</v>
      </c>
      <c r="P14" s="155">
        <v>397</v>
      </c>
      <c r="Q14" s="154">
        <v>529</v>
      </c>
      <c r="R14" s="154">
        <v>524</v>
      </c>
      <c r="S14" s="154">
        <v>540</v>
      </c>
      <c r="T14" s="154">
        <v>556</v>
      </c>
      <c r="U14" s="135"/>
      <c r="V14" s="374">
        <f t="shared" si="0"/>
        <v>220720</v>
      </c>
      <c r="W14" s="374">
        <f t="shared" si="0"/>
        <v>106800</v>
      </c>
      <c r="X14" s="374">
        <f t="shared" si="1"/>
        <v>327520</v>
      </c>
      <c r="Y14" s="374">
        <f t="shared" si="2"/>
        <v>79200</v>
      </c>
      <c r="Z14" s="374">
        <f t="shared" si="2"/>
        <v>238200</v>
      </c>
      <c r="AA14" s="374">
        <f t="shared" si="3"/>
        <v>317400</v>
      </c>
      <c r="AB14" s="375">
        <f t="shared" si="4"/>
        <v>314400</v>
      </c>
      <c r="AC14" s="375">
        <f t="shared" si="4"/>
        <v>324000</v>
      </c>
      <c r="AD14" s="376">
        <f t="shared" si="4"/>
        <v>333600</v>
      </c>
    </row>
    <row r="15" spans="1:30" x14ac:dyDescent="0.3">
      <c r="A15" s="150">
        <v>1314</v>
      </c>
      <c r="B15" s="373" t="s">
        <v>25</v>
      </c>
      <c r="C15" s="191">
        <v>750</v>
      </c>
      <c r="D15" s="191">
        <v>760</v>
      </c>
      <c r="E15" s="153">
        <v>2160</v>
      </c>
      <c r="F15" s="153">
        <v>2160</v>
      </c>
      <c r="G15" s="153">
        <v>2160</v>
      </c>
      <c r="H15" s="153">
        <v>2160</v>
      </c>
      <c r="I15" s="153">
        <v>2160</v>
      </c>
      <c r="J15" s="153">
        <v>2160</v>
      </c>
      <c r="K15" s="135"/>
      <c r="L15" s="154">
        <v>356</v>
      </c>
      <c r="M15" s="154">
        <v>178</v>
      </c>
      <c r="N15" s="154">
        <f t="shared" si="5"/>
        <v>534</v>
      </c>
      <c r="O15" s="155">
        <v>132</v>
      </c>
      <c r="P15" s="155">
        <v>397</v>
      </c>
      <c r="Q15" s="154">
        <v>529</v>
      </c>
      <c r="R15" s="154">
        <v>524</v>
      </c>
      <c r="S15" s="154">
        <v>540</v>
      </c>
      <c r="T15" s="154">
        <v>556</v>
      </c>
      <c r="U15" s="135"/>
      <c r="V15" s="374">
        <f t="shared" si="0"/>
        <v>270560</v>
      </c>
      <c r="W15" s="374">
        <f t="shared" si="0"/>
        <v>384480</v>
      </c>
      <c r="X15" s="374">
        <f t="shared" si="1"/>
        <v>655040</v>
      </c>
      <c r="Y15" s="374">
        <f t="shared" si="2"/>
        <v>285120</v>
      </c>
      <c r="Z15" s="374">
        <f t="shared" si="2"/>
        <v>857520</v>
      </c>
      <c r="AA15" s="374">
        <f t="shared" si="3"/>
        <v>1142640</v>
      </c>
      <c r="AB15" s="375">
        <f t="shared" si="4"/>
        <v>1131840</v>
      </c>
      <c r="AC15" s="375">
        <f t="shared" si="4"/>
        <v>1166400</v>
      </c>
      <c r="AD15" s="376">
        <f t="shared" si="4"/>
        <v>1200960</v>
      </c>
    </row>
    <row r="16" spans="1:30" x14ac:dyDescent="0.3">
      <c r="A16" s="150">
        <v>1005</v>
      </c>
      <c r="B16" s="373" t="s">
        <v>26</v>
      </c>
      <c r="C16" s="191">
        <v>250</v>
      </c>
      <c r="D16" s="191">
        <v>250</v>
      </c>
      <c r="E16" s="153">
        <v>260</v>
      </c>
      <c r="F16" s="153">
        <v>260</v>
      </c>
      <c r="G16" s="153">
        <v>260</v>
      </c>
      <c r="H16" s="153">
        <v>260</v>
      </c>
      <c r="I16" s="153">
        <v>260</v>
      </c>
      <c r="J16" s="153">
        <v>260</v>
      </c>
      <c r="K16" s="135"/>
      <c r="L16" s="154">
        <v>40289</v>
      </c>
      <c r="M16" s="154">
        <v>20145</v>
      </c>
      <c r="N16" s="154">
        <f t="shared" si="5"/>
        <v>60434</v>
      </c>
      <c r="O16" s="155">
        <v>15983</v>
      </c>
      <c r="P16" s="155">
        <v>47948</v>
      </c>
      <c r="Q16" s="154">
        <v>63931</v>
      </c>
      <c r="R16" s="154">
        <v>67631</v>
      </c>
      <c r="S16" s="154">
        <v>71689</v>
      </c>
      <c r="T16" s="154">
        <v>75990</v>
      </c>
      <c r="U16" s="135"/>
      <c r="V16" s="374">
        <f t="shared" si="0"/>
        <v>10072250</v>
      </c>
      <c r="W16" s="374">
        <f t="shared" si="0"/>
        <v>5237700</v>
      </c>
      <c r="X16" s="374">
        <f t="shared" si="1"/>
        <v>15309950</v>
      </c>
      <c r="Y16" s="374">
        <f t="shared" si="2"/>
        <v>4155580</v>
      </c>
      <c r="Z16" s="374">
        <f t="shared" si="2"/>
        <v>12466480</v>
      </c>
      <c r="AA16" s="374">
        <f t="shared" si="3"/>
        <v>16622060</v>
      </c>
      <c r="AB16" s="375">
        <f t="shared" si="4"/>
        <v>17584060</v>
      </c>
      <c r="AC16" s="375">
        <f t="shared" si="4"/>
        <v>18639140</v>
      </c>
      <c r="AD16" s="376">
        <f t="shared" si="4"/>
        <v>19757400</v>
      </c>
    </row>
    <row r="17" spans="1:30" x14ac:dyDescent="0.3">
      <c r="A17" s="150">
        <v>1017</v>
      </c>
      <c r="B17" s="373" t="s">
        <v>27</v>
      </c>
      <c r="C17" s="191">
        <v>250</v>
      </c>
      <c r="D17" s="191">
        <v>250</v>
      </c>
      <c r="E17" s="153">
        <v>180</v>
      </c>
      <c r="F17" s="153">
        <v>180</v>
      </c>
      <c r="G17" s="153">
        <v>180</v>
      </c>
      <c r="H17" s="153">
        <v>180</v>
      </c>
      <c r="I17" s="153">
        <v>180</v>
      </c>
      <c r="J17" s="153">
        <v>180</v>
      </c>
      <c r="K17" s="135"/>
      <c r="L17" s="155">
        <v>320</v>
      </c>
      <c r="M17" s="155">
        <v>160</v>
      </c>
      <c r="N17" s="154">
        <f t="shared" si="5"/>
        <v>480</v>
      </c>
      <c r="O17" s="155">
        <v>120</v>
      </c>
      <c r="P17" s="155">
        <v>359</v>
      </c>
      <c r="Q17" s="155">
        <v>479</v>
      </c>
      <c r="R17" s="155">
        <v>477</v>
      </c>
      <c r="S17" s="155">
        <v>487</v>
      </c>
      <c r="T17" s="155">
        <v>496</v>
      </c>
      <c r="U17" s="135"/>
      <c r="V17" s="374">
        <f t="shared" si="0"/>
        <v>80000</v>
      </c>
      <c r="W17" s="374">
        <f t="shared" si="0"/>
        <v>28800</v>
      </c>
      <c r="X17" s="374">
        <f t="shared" si="1"/>
        <v>108800</v>
      </c>
      <c r="Y17" s="374">
        <f t="shared" si="2"/>
        <v>21600</v>
      </c>
      <c r="Z17" s="374">
        <f t="shared" si="2"/>
        <v>64620</v>
      </c>
      <c r="AA17" s="374">
        <f t="shared" si="3"/>
        <v>86220</v>
      </c>
      <c r="AB17" s="375">
        <f t="shared" si="4"/>
        <v>85860</v>
      </c>
      <c r="AC17" s="375">
        <f t="shared" si="4"/>
        <v>87660</v>
      </c>
      <c r="AD17" s="376">
        <f t="shared" si="4"/>
        <v>89280</v>
      </c>
    </row>
    <row r="18" spans="1:30" x14ac:dyDescent="0.3">
      <c r="A18" s="150">
        <v>1019</v>
      </c>
      <c r="B18" s="373" t="s">
        <v>28</v>
      </c>
      <c r="C18" s="191">
        <v>380</v>
      </c>
      <c r="D18" s="191">
        <v>390</v>
      </c>
      <c r="E18" s="153">
        <v>280</v>
      </c>
      <c r="F18" s="153">
        <v>280</v>
      </c>
      <c r="G18" s="153">
        <v>280</v>
      </c>
      <c r="H18" s="153">
        <v>280</v>
      </c>
      <c r="I18" s="153">
        <v>280</v>
      </c>
      <c r="J18" s="153">
        <v>280</v>
      </c>
      <c r="K18" s="135"/>
      <c r="L18" s="154">
        <v>0</v>
      </c>
      <c r="M18" s="154">
        <v>0</v>
      </c>
      <c r="N18" s="154">
        <f t="shared" si="5"/>
        <v>0</v>
      </c>
      <c r="O18" s="155">
        <v>0</v>
      </c>
      <c r="P18" s="155">
        <v>0</v>
      </c>
      <c r="Q18" s="154">
        <v>0</v>
      </c>
      <c r="R18" s="154">
        <v>0</v>
      </c>
      <c r="S18" s="154">
        <v>0</v>
      </c>
      <c r="T18" s="154">
        <v>0</v>
      </c>
      <c r="U18" s="135"/>
      <c r="V18" s="374">
        <f t="shared" si="0"/>
        <v>0</v>
      </c>
      <c r="W18" s="374">
        <f t="shared" si="0"/>
        <v>0</v>
      </c>
      <c r="X18" s="374">
        <f t="shared" si="1"/>
        <v>0</v>
      </c>
      <c r="Y18" s="374">
        <f t="shared" si="2"/>
        <v>0</v>
      </c>
      <c r="Z18" s="374">
        <f t="shared" si="2"/>
        <v>0</v>
      </c>
      <c r="AA18" s="374">
        <f t="shared" si="3"/>
        <v>0</v>
      </c>
      <c r="AB18" s="375">
        <f t="shared" si="4"/>
        <v>0</v>
      </c>
      <c r="AC18" s="375">
        <f t="shared" si="4"/>
        <v>0</v>
      </c>
      <c r="AD18" s="376">
        <f t="shared" si="4"/>
        <v>0</v>
      </c>
    </row>
    <row r="19" spans="1:30" x14ac:dyDescent="0.3">
      <c r="A19" s="150">
        <v>1051</v>
      </c>
      <c r="B19" s="373" t="s">
        <v>29</v>
      </c>
      <c r="C19" s="191">
        <v>130</v>
      </c>
      <c r="D19" s="191">
        <v>130</v>
      </c>
      <c r="E19" s="153">
        <v>140</v>
      </c>
      <c r="F19" s="153">
        <v>140</v>
      </c>
      <c r="G19" s="153">
        <v>140</v>
      </c>
      <c r="H19" s="153">
        <v>140</v>
      </c>
      <c r="I19" s="153">
        <v>140</v>
      </c>
      <c r="J19" s="153">
        <v>140</v>
      </c>
      <c r="K19" s="135"/>
      <c r="L19" s="154">
        <v>43640</v>
      </c>
      <c r="M19" s="154">
        <v>21820</v>
      </c>
      <c r="N19" s="154">
        <f t="shared" si="5"/>
        <v>65460</v>
      </c>
      <c r="O19" s="155">
        <v>17132</v>
      </c>
      <c r="P19" s="155">
        <v>51396</v>
      </c>
      <c r="Q19" s="154">
        <v>68528</v>
      </c>
      <c r="R19" s="154">
        <v>73393</v>
      </c>
      <c r="S19" s="154">
        <v>77432</v>
      </c>
      <c r="T19" s="154">
        <v>81307</v>
      </c>
      <c r="U19" s="135"/>
      <c r="V19" s="374">
        <f t="shared" si="0"/>
        <v>5673200</v>
      </c>
      <c r="W19" s="374">
        <f t="shared" si="0"/>
        <v>3054800</v>
      </c>
      <c r="X19" s="374">
        <f t="shared" si="1"/>
        <v>8728000</v>
      </c>
      <c r="Y19" s="374">
        <f t="shared" si="2"/>
        <v>2398480</v>
      </c>
      <c r="Z19" s="374">
        <f t="shared" si="2"/>
        <v>7195440</v>
      </c>
      <c r="AA19" s="374">
        <f t="shared" si="3"/>
        <v>9593920</v>
      </c>
      <c r="AB19" s="375">
        <f t="shared" si="4"/>
        <v>10275020</v>
      </c>
      <c r="AC19" s="375">
        <f t="shared" si="4"/>
        <v>10840480</v>
      </c>
      <c r="AD19" s="376">
        <f t="shared" si="4"/>
        <v>11382980</v>
      </c>
    </row>
    <row r="20" spans="1:30" x14ac:dyDescent="0.3">
      <c r="A20" s="160">
        <v>1052</v>
      </c>
      <c r="B20" s="377" t="s">
        <v>30</v>
      </c>
      <c r="C20" s="191">
        <v>50</v>
      </c>
      <c r="D20" s="191">
        <v>50</v>
      </c>
      <c r="E20" s="153">
        <v>60</v>
      </c>
      <c r="F20" s="153">
        <v>60</v>
      </c>
      <c r="G20" s="153">
        <v>60</v>
      </c>
      <c r="H20" s="153">
        <v>60</v>
      </c>
      <c r="I20" s="153">
        <v>60</v>
      </c>
      <c r="J20" s="153">
        <v>60</v>
      </c>
      <c r="K20" s="135"/>
      <c r="L20" s="154">
        <v>1777</v>
      </c>
      <c r="M20" s="154">
        <v>888</v>
      </c>
      <c r="N20" s="154">
        <f t="shared" si="5"/>
        <v>2665</v>
      </c>
      <c r="O20" s="155">
        <v>705</v>
      </c>
      <c r="P20" s="155">
        <v>2115</v>
      </c>
      <c r="Q20" s="154">
        <v>2820</v>
      </c>
      <c r="R20" s="154">
        <v>2983</v>
      </c>
      <c r="S20" s="154">
        <v>3162</v>
      </c>
      <c r="T20" s="154">
        <v>3352</v>
      </c>
      <c r="U20" s="135"/>
      <c r="V20" s="374">
        <f t="shared" si="0"/>
        <v>88850</v>
      </c>
      <c r="W20" s="374">
        <f t="shared" si="0"/>
        <v>53280</v>
      </c>
      <c r="X20" s="374">
        <f t="shared" si="1"/>
        <v>142130</v>
      </c>
      <c r="Y20" s="374">
        <f t="shared" si="2"/>
        <v>42300</v>
      </c>
      <c r="Z20" s="374">
        <f t="shared" si="2"/>
        <v>126900</v>
      </c>
      <c r="AA20" s="374">
        <f t="shared" si="3"/>
        <v>169200</v>
      </c>
      <c r="AB20" s="375">
        <f t="shared" si="4"/>
        <v>178980</v>
      </c>
      <c r="AC20" s="375">
        <f t="shared" si="4"/>
        <v>189720</v>
      </c>
      <c r="AD20" s="376">
        <f t="shared" si="4"/>
        <v>201120</v>
      </c>
    </row>
    <row r="21" spans="1:30" x14ac:dyDescent="0.3">
      <c r="A21" s="160">
        <v>1081</v>
      </c>
      <c r="B21" s="373" t="s">
        <v>31</v>
      </c>
      <c r="C21" s="191">
        <v>310</v>
      </c>
      <c r="D21" s="191">
        <v>320</v>
      </c>
      <c r="E21" s="153">
        <v>400</v>
      </c>
      <c r="F21" s="153">
        <v>400</v>
      </c>
      <c r="G21" s="153">
        <v>400</v>
      </c>
      <c r="H21" s="153">
        <v>400</v>
      </c>
      <c r="I21" s="153">
        <v>400</v>
      </c>
      <c r="J21" s="153">
        <v>400</v>
      </c>
      <c r="K21" s="135"/>
      <c r="L21" s="154">
        <v>7349</v>
      </c>
      <c r="M21" s="154">
        <v>3675</v>
      </c>
      <c r="N21" s="154">
        <f t="shared" si="5"/>
        <v>11024</v>
      </c>
      <c r="O21" s="155">
        <v>2886</v>
      </c>
      <c r="P21" s="155">
        <v>8657</v>
      </c>
      <c r="Q21" s="154">
        <v>11543</v>
      </c>
      <c r="R21" s="154">
        <v>12367</v>
      </c>
      <c r="S21" s="154">
        <v>13049</v>
      </c>
      <c r="T21" s="154">
        <v>13704</v>
      </c>
      <c r="U21" s="135"/>
      <c r="V21" s="374">
        <f t="shared" si="0"/>
        <v>2351680</v>
      </c>
      <c r="W21" s="374">
        <f t="shared" si="0"/>
        <v>1470000</v>
      </c>
      <c r="X21" s="374">
        <f t="shared" si="1"/>
        <v>3821680</v>
      </c>
      <c r="Y21" s="374">
        <f t="shared" si="2"/>
        <v>1154400</v>
      </c>
      <c r="Z21" s="374">
        <f t="shared" si="2"/>
        <v>3462800</v>
      </c>
      <c r="AA21" s="374">
        <f t="shared" si="3"/>
        <v>4617200</v>
      </c>
      <c r="AB21" s="375">
        <f t="shared" si="4"/>
        <v>4946800</v>
      </c>
      <c r="AC21" s="375">
        <f t="shared" si="4"/>
        <v>5219600</v>
      </c>
      <c r="AD21" s="376">
        <f t="shared" si="4"/>
        <v>5481600</v>
      </c>
    </row>
    <row r="22" spans="1:30" x14ac:dyDescent="0.3">
      <c r="A22" s="160">
        <v>1082</v>
      </c>
      <c r="B22" s="373" t="s">
        <v>32</v>
      </c>
      <c r="C22" s="191">
        <v>310</v>
      </c>
      <c r="D22" s="191">
        <v>320</v>
      </c>
      <c r="E22" s="153">
        <v>400</v>
      </c>
      <c r="F22" s="153">
        <v>400</v>
      </c>
      <c r="G22" s="153">
        <v>400</v>
      </c>
      <c r="H22" s="153">
        <v>400</v>
      </c>
      <c r="I22" s="153">
        <v>400</v>
      </c>
      <c r="J22" s="153">
        <v>400</v>
      </c>
      <c r="K22" s="135"/>
      <c r="L22" s="154">
        <v>69</v>
      </c>
      <c r="M22" s="154">
        <v>34</v>
      </c>
      <c r="N22" s="154">
        <f t="shared" si="5"/>
        <v>103</v>
      </c>
      <c r="O22" s="155">
        <v>26</v>
      </c>
      <c r="P22" s="155">
        <v>77</v>
      </c>
      <c r="Q22" s="154">
        <v>103</v>
      </c>
      <c r="R22" s="154">
        <v>102</v>
      </c>
      <c r="S22" s="154">
        <v>104</v>
      </c>
      <c r="T22" s="154">
        <v>106</v>
      </c>
      <c r="U22" s="135"/>
      <c r="V22" s="374">
        <f t="shared" si="0"/>
        <v>22080</v>
      </c>
      <c r="W22" s="374">
        <f t="shared" si="0"/>
        <v>13600</v>
      </c>
      <c r="X22" s="374">
        <f t="shared" si="1"/>
        <v>35680</v>
      </c>
      <c r="Y22" s="374">
        <f t="shared" si="2"/>
        <v>10400</v>
      </c>
      <c r="Z22" s="374">
        <f t="shared" si="2"/>
        <v>30800</v>
      </c>
      <c r="AA22" s="374">
        <f t="shared" si="3"/>
        <v>41200</v>
      </c>
      <c r="AB22" s="375">
        <f t="shared" si="4"/>
        <v>40800</v>
      </c>
      <c r="AC22" s="375">
        <f t="shared" si="4"/>
        <v>41600</v>
      </c>
      <c r="AD22" s="376">
        <f t="shared" si="4"/>
        <v>42400</v>
      </c>
    </row>
    <row r="23" spans="1:30" x14ac:dyDescent="0.3">
      <c r="A23" s="160">
        <v>1083</v>
      </c>
      <c r="B23" s="373" t="s">
        <v>33</v>
      </c>
      <c r="C23" s="191">
        <v>310</v>
      </c>
      <c r="D23" s="191">
        <v>320</v>
      </c>
      <c r="E23" s="153">
        <v>400</v>
      </c>
      <c r="F23" s="153">
        <v>400</v>
      </c>
      <c r="G23" s="153">
        <v>400</v>
      </c>
      <c r="H23" s="153">
        <v>400</v>
      </c>
      <c r="I23" s="153">
        <v>400</v>
      </c>
      <c r="J23" s="153">
        <v>400</v>
      </c>
      <c r="K23" s="135"/>
      <c r="L23" s="154">
        <v>1</v>
      </c>
      <c r="M23" s="154">
        <v>0</v>
      </c>
      <c r="N23" s="154">
        <f t="shared" si="5"/>
        <v>1</v>
      </c>
      <c r="O23" s="155">
        <v>0</v>
      </c>
      <c r="P23" s="155">
        <v>1</v>
      </c>
      <c r="Q23" s="154">
        <v>1</v>
      </c>
      <c r="R23" s="154">
        <v>1</v>
      </c>
      <c r="S23" s="154">
        <v>1</v>
      </c>
      <c r="T23" s="154">
        <v>1</v>
      </c>
      <c r="U23" s="135"/>
      <c r="V23" s="374">
        <f t="shared" si="0"/>
        <v>320</v>
      </c>
      <c r="W23" s="374">
        <f t="shared" si="0"/>
        <v>0</v>
      </c>
      <c r="X23" s="374">
        <f t="shared" si="1"/>
        <v>320</v>
      </c>
      <c r="Y23" s="374">
        <f t="shared" si="2"/>
        <v>0</v>
      </c>
      <c r="Z23" s="374">
        <f t="shared" si="2"/>
        <v>400</v>
      </c>
      <c r="AA23" s="374">
        <f t="shared" si="3"/>
        <v>400</v>
      </c>
      <c r="AB23" s="375">
        <f t="shared" si="4"/>
        <v>400</v>
      </c>
      <c r="AC23" s="375">
        <f t="shared" si="4"/>
        <v>400</v>
      </c>
      <c r="AD23" s="376">
        <f t="shared" si="4"/>
        <v>400</v>
      </c>
    </row>
    <row r="24" spans="1:30" x14ac:dyDescent="0.3">
      <c r="A24" s="160">
        <v>1084</v>
      </c>
      <c r="B24" s="373" t="s">
        <v>34</v>
      </c>
      <c r="C24" s="191">
        <v>310</v>
      </c>
      <c r="D24" s="191">
        <v>320</v>
      </c>
      <c r="E24" s="153">
        <v>400</v>
      </c>
      <c r="F24" s="153">
        <v>400</v>
      </c>
      <c r="G24" s="153">
        <v>400</v>
      </c>
      <c r="H24" s="153">
        <v>400</v>
      </c>
      <c r="I24" s="153">
        <v>400</v>
      </c>
      <c r="J24" s="153">
        <v>400</v>
      </c>
      <c r="K24" s="135"/>
      <c r="L24" s="154">
        <v>16</v>
      </c>
      <c r="M24" s="154">
        <v>8</v>
      </c>
      <c r="N24" s="154">
        <f t="shared" si="5"/>
        <v>24</v>
      </c>
      <c r="O24" s="155">
        <v>6</v>
      </c>
      <c r="P24" s="155">
        <v>18</v>
      </c>
      <c r="Q24" s="154">
        <v>24</v>
      </c>
      <c r="R24" s="154">
        <v>24</v>
      </c>
      <c r="S24" s="154">
        <v>25</v>
      </c>
      <c r="T24" s="154">
        <v>25</v>
      </c>
      <c r="U24" s="135"/>
      <c r="V24" s="374">
        <f t="shared" si="0"/>
        <v>5120</v>
      </c>
      <c r="W24" s="374">
        <f t="shared" si="0"/>
        <v>3200</v>
      </c>
      <c r="X24" s="374">
        <f t="shared" si="1"/>
        <v>8320</v>
      </c>
      <c r="Y24" s="374">
        <f t="shared" si="2"/>
        <v>2400</v>
      </c>
      <c r="Z24" s="374">
        <f t="shared" si="2"/>
        <v>7200</v>
      </c>
      <c r="AA24" s="374">
        <f t="shared" si="3"/>
        <v>9600</v>
      </c>
      <c r="AB24" s="375">
        <f t="shared" si="4"/>
        <v>9600</v>
      </c>
      <c r="AC24" s="375">
        <f t="shared" si="4"/>
        <v>10000</v>
      </c>
      <c r="AD24" s="376">
        <f t="shared" si="4"/>
        <v>10000</v>
      </c>
    </row>
    <row r="25" spans="1:30" x14ac:dyDescent="0.3">
      <c r="A25" s="160">
        <v>1085</v>
      </c>
      <c r="B25" s="373" t="s">
        <v>35</v>
      </c>
      <c r="C25" s="191">
        <v>310</v>
      </c>
      <c r="D25" s="191">
        <v>320</v>
      </c>
      <c r="E25" s="153">
        <v>400</v>
      </c>
      <c r="F25" s="153">
        <v>400</v>
      </c>
      <c r="G25" s="153">
        <v>400</v>
      </c>
      <c r="H25" s="153">
        <v>400</v>
      </c>
      <c r="I25" s="153">
        <v>400</v>
      </c>
      <c r="J25" s="153">
        <v>400</v>
      </c>
      <c r="K25" s="135"/>
      <c r="L25" s="154">
        <v>2681</v>
      </c>
      <c r="M25" s="154">
        <v>1341</v>
      </c>
      <c r="N25" s="154">
        <f t="shared" si="5"/>
        <v>4022</v>
      </c>
      <c r="O25" s="155">
        <v>1064</v>
      </c>
      <c r="P25" s="155">
        <v>3190</v>
      </c>
      <c r="Q25" s="154">
        <v>4254</v>
      </c>
      <c r="R25" s="154">
        <v>4501</v>
      </c>
      <c r="S25" s="154">
        <v>4771</v>
      </c>
      <c r="T25" s="154">
        <v>5057</v>
      </c>
      <c r="U25" s="135"/>
      <c r="V25" s="374">
        <f t="shared" si="0"/>
        <v>857920</v>
      </c>
      <c r="W25" s="374">
        <f t="shared" si="0"/>
        <v>536400</v>
      </c>
      <c r="X25" s="374">
        <f t="shared" si="1"/>
        <v>1394320</v>
      </c>
      <c r="Y25" s="374">
        <f t="shared" si="2"/>
        <v>425600</v>
      </c>
      <c r="Z25" s="374">
        <f t="shared" si="2"/>
        <v>1276000</v>
      </c>
      <c r="AA25" s="374">
        <f t="shared" si="3"/>
        <v>1701600</v>
      </c>
      <c r="AB25" s="375">
        <f t="shared" si="4"/>
        <v>1800400</v>
      </c>
      <c r="AC25" s="375">
        <f t="shared" si="4"/>
        <v>1908400</v>
      </c>
      <c r="AD25" s="376">
        <f t="shared" si="4"/>
        <v>2022800</v>
      </c>
    </row>
    <row r="26" spans="1:30" x14ac:dyDescent="0.3">
      <c r="A26" s="150">
        <v>1201</v>
      </c>
      <c r="B26" s="373" t="s">
        <v>36</v>
      </c>
      <c r="C26" s="191">
        <v>250</v>
      </c>
      <c r="D26" s="191">
        <v>250</v>
      </c>
      <c r="E26" s="153">
        <v>420</v>
      </c>
      <c r="F26" s="153">
        <v>420</v>
      </c>
      <c r="G26" s="153">
        <v>420</v>
      </c>
      <c r="H26" s="153">
        <v>420</v>
      </c>
      <c r="I26" s="153">
        <v>420</v>
      </c>
      <c r="J26" s="153">
        <v>420</v>
      </c>
      <c r="K26" s="135"/>
      <c r="L26" s="154">
        <v>78603</v>
      </c>
      <c r="M26" s="154">
        <v>39302</v>
      </c>
      <c r="N26" s="154">
        <f t="shared" si="5"/>
        <v>117905</v>
      </c>
      <c r="O26" s="155">
        <v>28796</v>
      </c>
      <c r="P26" s="155">
        <v>86388</v>
      </c>
      <c r="Q26" s="154">
        <v>115184</v>
      </c>
      <c r="R26" s="154">
        <v>108071</v>
      </c>
      <c r="S26" s="154">
        <v>99027</v>
      </c>
      <c r="T26" s="154">
        <v>90307</v>
      </c>
      <c r="U26" s="135"/>
      <c r="V26" s="374">
        <f t="shared" si="0"/>
        <v>19650750</v>
      </c>
      <c r="W26" s="374">
        <f t="shared" si="0"/>
        <v>16506840</v>
      </c>
      <c r="X26" s="374">
        <f t="shared" si="1"/>
        <v>36157590</v>
      </c>
      <c r="Y26" s="374">
        <f t="shared" si="2"/>
        <v>12094320</v>
      </c>
      <c r="Z26" s="374">
        <f t="shared" si="2"/>
        <v>36282960</v>
      </c>
      <c r="AA26" s="374">
        <f t="shared" si="3"/>
        <v>48377280</v>
      </c>
      <c r="AB26" s="375">
        <f t="shared" si="4"/>
        <v>45389820</v>
      </c>
      <c r="AC26" s="375">
        <f t="shared" si="4"/>
        <v>41591340</v>
      </c>
      <c r="AD26" s="376">
        <f t="shared" si="4"/>
        <v>37928940</v>
      </c>
    </row>
    <row r="27" spans="1:30" x14ac:dyDescent="0.3">
      <c r="A27" s="150">
        <v>1202</v>
      </c>
      <c r="B27" s="373" t="s">
        <v>37</v>
      </c>
      <c r="C27" s="191">
        <v>60</v>
      </c>
      <c r="D27" s="191">
        <v>62</v>
      </c>
      <c r="E27" s="153">
        <v>80</v>
      </c>
      <c r="F27" s="153">
        <v>80</v>
      </c>
      <c r="G27" s="153">
        <v>80</v>
      </c>
      <c r="H27" s="153">
        <v>80</v>
      </c>
      <c r="I27" s="153">
        <v>80</v>
      </c>
      <c r="J27" s="153">
        <v>80</v>
      </c>
      <c r="K27" s="135"/>
      <c r="L27" s="154">
        <v>483914</v>
      </c>
      <c r="M27" s="154">
        <v>241957</v>
      </c>
      <c r="N27" s="154">
        <f t="shared" si="5"/>
        <v>725871</v>
      </c>
      <c r="O27" s="155">
        <v>184913</v>
      </c>
      <c r="P27" s="155">
        <v>554738</v>
      </c>
      <c r="Q27" s="154">
        <v>739651</v>
      </c>
      <c r="R27" s="154">
        <v>693974</v>
      </c>
      <c r="S27" s="154">
        <v>635897</v>
      </c>
      <c r="T27" s="154">
        <v>579900</v>
      </c>
      <c r="U27" s="135"/>
      <c r="V27" s="374">
        <f t="shared" si="0"/>
        <v>30002668</v>
      </c>
      <c r="W27" s="374">
        <f t="shared" si="0"/>
        <v>19356560</v>
      </c>
      <c r="X27" s="374">
        <f t="shared" si="1"/>
        <v>49359228</v>
      </c>
      <c r="Y27" s="374">
        <f t="shared" si="2"/>
        <v>14793040</v>
      </c>
      <c r="Z27" s="374">
        <f t="shared" si="2"/>
        <v>44379040</v>
      </c>
      <c r="AA27" s="374">
        <f t="shared" si="3"/>
        <v>59172080</v>
      </c>
      <c r="AB27" s="375">
        <f t="shared" si="4"/>
        <v>55517920</v>
      </c>
      <c r="AC27" s="375">
        <f t="shared" si="4"/>
        <v>50871760</v>
      </c>
      <c r="AD27" s="376">
        <f t="shared" si="4"/>
        <v>46392000</v>
      </c>
    </row>
    <row r="28" spans="1:30" x14ac:dyDescent="0.3">
      <c r="A28" s="150">
        <v>1203</v>
      </c>
      <c r="B28" s="373" t="s">
        <v>38</v>
      </c>
      <c r="C28" s="191">
        <v>450</v>
      </c>
      <c r="D28" s="191">
        <v>460</v>
      </c>
      <c r="E28" s="153">
        <v>780</v>
      </c>
      <c r="F28" s="153">
        <v>780</v>
      </c>
      <c r="G28" s="153">
        <v>780</v>
      </c>
      <c r="H28" s="153">
        <v>780</v>
      </c>
      <c r="I28" s="153">
        <v>780</v>
      </c>
      <c r="J28" s="153">
        <v>780</v>
      </c>
      <c r="K28" s="135"/>
      <c r="L28" s="154">
        <v>2501</v>
      </c>
      <c r="M28" s="154">
        <v>1250</v>
      </c>
      <c r="N28" s="154">
        <f t="shared" si="5"/>
        <v>3751</v>
      </c>
      <c r="O28" s="155">
        <v>916</v>
      </c>
      <c r="P28" s="155">
        <v>2749</v>
      </c>
      <c r="Q28" s="154">
        <v>3665</v>
      </c>
      <c r="R28" s="154">
        <v>3438</v>
      </c>
      <c r="S28" s="154">
        <v>3151</v>
      </c>
      <c r="T28" s="154">
        <v>2873</v>
      </c>
      <c r="U28" s="135"/>
      <c r="V28" s="374">
        <f t="shared" si="0"/>
        <v>1150460</v>
      </c>
      <c r="W28" s="374">
        <f t="shared" si="0"/>
        <v>975000</v>
      </c>
      <c r="X28" s="374">
        <f t="shared" si="1"/>
        <v>2125460</v>
      </c>
      <c r="Y28" s="374">
        <f t="shared" si="2"/>
        <v>714480</v>
      </c>
      <c r="Z28" s="374">
        <f t="shared" si="2"/>
        <v>2144220</v>
      </c>
      <c r="AA28" s="374">
        <f t="shared" si="3"/>
        <v>2858700</v>
      </c>
      <c r="AB28" s="375">
        <f t="shared" si="4"/>
        <v>2681640</v>
      </c>
      <c r="AC28" s="375">
        <f t="shared" si="4"/>
        <v>2457780</v>
      </c>
      <c r="AD28" s="376">
        <f t="shared" si="4"/>
        <v>2240940</v>
      </c>
    </row>
    <row r="29" spans="1:30" x14ac:dyDescent="0.3">
      <c r="A29" s="150">
        <v>1204</v>
      </c>
      <c r="B29" s="373" t="s">
        <v>39</v>
      </c>
      <c r="C29" s="191">
        <v>250</v>
      </c>
      <c r="D29" s="191">
        <v>250</v>
      </c>
      <c r="E29" s="153">
        <v>420</v>
      </c>
      <c r="F29" s="153">
        <v>420</v>
      </c>
      <c r="G29" s="153">
        <v>420</v>
      </c>
      <c r="H29" s="153">
        <v>420</v>
      </c>
      <c r="I29" s="153">
        <v>420</v>
      </c>
      <c r="J29" s="153">
        <v>420</v>
      </c>
      <c r="K29" s="135"/>
      <c r="L29" s="154">
        <v>643</v>
      </c>
      <c r="M29" s="154">
        <v>321</v>
      </c>
      <c r="N29" s="154">
        <f t="shared" si="5"/>
        <v>964</v>
      </c>
      <c r="O29" s="155">
        <v>224</v>
      </c>
      <c r="P29" s="155">
        <v>673</v>
      </c>
      <c r="Q29" s="154">
        <v>897</v>
      </c>
      <c r="R29" s="154">
        <v>808</v>
      </c>
      <c r="S29" s="154">
        <v>733</v>
      </c>
      <c r="T29" s="154">
        <v>663</v>
      </c>
      <c r="U29" s="135"/>
      <c r="V29" s="374">
        <f t="shared" si="0"/>
        <v>160750</v>
      </c>
      <c r="W29" s="374">
        <f t="shared" si="0"/>
        <v>134820</v>
      </c>
      <c r="X29" s="374">
        <f t="shared" si="1"/>
        <v>295570</v>
      </c>
      <c r="Y29" s="374">
        <f t="shared" si="2"/>
        <v>94080</v>
      </c>
      <c r="Z29" s="374">
        <f t="shared" si="2"/>
        <v>282660</v>
      </c>
      <c r="AA29" s="374">
        <f t="shared" si="3"/>
        <v>376740</v>
      </c>
      <c r="AB29" s="375">
        <f t="shared" si="4"/>
        <v>339360</v>
      </c>
      <c r="AC29" s="375">
        <f t="shared" si="4"/>
        <v>307860</v>
      </c>
      <c r="AD29" s="376">
        <f t="shared" si="4"/>
        <v>278460</v>
      </c>
    </row>
    <row r="30" spans="1:30" x14ac:dyDescent="0.3">
      <c r="A30" s="150">
        <v>1205</v>
      </c>
      <c r="B30" s="373" t="s">
        <v>40</v>
      </c>
      <c r="C30" s="191">
        <v>60</v>
      </c>
      <c r="D30" s="191">
        <v>62</v>
      </c>
      <c r="E30" s="153">
        <v>80</v>
      </c>
      <c r="F30" s="153">
        <v>80</v>
      </c>
      <c r="G30" s="153">
        <v>80</v>
      </c>
      <c r="H30" s="153">
        <v>80</v>
      </c>
      <c r="I30" s="153">
        <v>80</v>
      </c>
      <c r="J30" s="153">
        <v>80</v>
      </c>
      <c r="K30" s="135"/>
      <c r="L30" s="154">
        <v>3701</v>
      </c>
      <c r="M30" s="154">
        <v>1850</v>
      </c>
      <c r="N30" s="154">
        <f t="shared" si="5"/>
        <v>5551</v>
      </c>
      <c r="O30" s="155">
        <v>1292</v>
      </c>
      <c r="P30" s="155">
        <v>3875</v>
      </c>
      <c r="Q30" s="154">
        <v>5167</v>
      </c>
      <c r="R30" s="154">
        <v>4656</v>
      </c>
      <c r="S30" s="154">
        <v>4220</v>
      </c>
      <c r="T30" s="154">
        <v>3821</v>
      </c>
      <c r="U30" s="135"/>
      <c r="V30" s="374">
        <f t="shared" si="0"/>
        <v>229462</v>
      </c>
      <c r="W30" s="374">
        <f t="shared" si="0"/>
        <v>148000</v>
      </c>
      <c r="X30" s="374">
        <f t="shared" si="1"/>
        <v>377462</v>
      </c>
      <c r="Y30" s="374">
        <f t="shared" si="2"/>
        <v>103360</v>
      </c>
      <c r="Z30" s="374">
        <f t="shared" si="2"/>
        <v>310000</v>
      </c>
      <c r="AA30" s="374">
        <f t="shared" si="3"/>
        <v>413360</v>
      </c>
      <c r="AB30" s="375">
        <f t="shared" si="4"/>
        <v>372480</v>
      </c>
      <c r="AC30" s="375">
        <f t="shared" si="4"/>
        <v>337600</v>
      </c>
      <c r="AD30" s="376">
        <f t="shared" si="4"/>
        <v>305680</v>
      </c>
    </row>
    <row r="31" spans="1:30" x14ac:dyDescent="0.3">
      <c r="A31" s="150">
        <v>1801</v>
      </c>
      <c r="B31" s="373" t="s">
        <v>41</v>
      </c>
      <c r="C31" s="191">
        <v>930</v>
      </c>
      <c r="D31" s="191">
        <v>930</v>
      </c>
      <c r="E31" s="153">
        <v>1200</v>
      </c>
      <c r="F31" s="153">
        <v>1200</v>
      </c>
      <c r="G31" s="153">
        <v>1200</v>
      </c>
      <c r="H31" s="153">
        <v>1200</v>
      </c>
      <c r="I31" s="153">
        <v>1200</v>
      </c>
      <c r="J31" s="153">
        <v>1200</v>
      </c>
      <c r="K31" s="135"/>
      <c r="L31" s="154">
        <v>81121</v>
      </c>
      <c r="M31" s="154">
        <v>29829</v>
      </c>
      <c r="N31" s="154">
        <f t="shared" si="5"/>
        <v>110950</v>
      </c>
      <c r="O31" s="155">
        <v>23365</v>
      </c>
      <c r="P31" s="155">
        <v>70094</v>
      </c>
      <c r="Q31" s="154">
        <v>93459</v>
      </c>
      <c r="R31" s="154">
        <v>97125</v>
      </c>
      <c r="S31" s="154">
        <v>102466</v>
      </c>
      <c r="T31" s="154">
        <v>107590</v>
      </c>
      <c r="U31" s="135"/>
      <c r="V31" s="374">
        <f t="shared" si="0"/>
        <v>75442530</v>
      </c>
      <c r="W31" s="374">
        <f t="shared" si="0"/>
        <v>35794800</v>
      </c>
      <c r="X31" s="374">
        <f t="shared" si="1"/>
        <v>111237330</v>
      </c>
      <c r="Y31" s="374">
        <f t="shared" si="2"/>
        <v>28038000</v>
      </c>
      <c r="Z31" s="374">
        <f t="shared" si="2"/>
        <v>84112800</v>
      </c>
      <c r="AA31" s="374">
        <f t="shared" si="3"/>
        <v>112150800</v>
      </c>
      <c r="AB31" s="375">
        <f t="shared" si="4"/>
        <v>116550000</v>
      </c>
      <c r="AC31" s="375">
        <f t="shared" si="4"/>
        <v>122959200</v>
      </c>
      <c r="AD31" s="376">
        <f t="shared" si="4"/>
        <v>129108000</v>
      </c>
    </row>
    <row r="32" spans="1:30" x14ac:dyDescent="0.3">
      <c r="A32" s="150" t="s">
        <v>192</v>
      </c>
      <c r="B32" s="378" t="s">
        <v>377</v>
      </c>
      <c r="C32" s="191"/>
      <c r="D32" s="191"/>
      <c r="E32" s="153">
        <v>1700</v>
      </c>
      <c r="F32" s="153">
        <v>1700</v>
      </c>
      <c r="G32" s="153">
        <v>1700</v>
      </c>
      <c r="H32" s="153">
        <v>1700</v>
      </c>
      <c r="I32" s="153">
        <v>1700</v>
      </c>
      <c r="J32" s="153">
        <v>1700</v>
      </c>
      <c r="K32" s="135"/>
      <c r="L32" s="154"/>
      <c r="M32" s="154">
        <v>10732</v>
      </c>
      <c r="N32" s="154">
        <f t="shared" si="5"/>
        <v>10732</v>
      </c>
      <c r="O32" s="155">
        <v>8163</v>
      </c>
      <c r="P32" s="155">
        <v>24490</v>
      </c>
      <c r="Q32" s="154">
        <v>32653</v>
      </c>
      <c r="R32" s="154">
        <v>32894</v>
      </c>
      <c r="S32" s="154">
        <v>34703</v>
      </c>
      <c r="T32" s="154">
        <v>36439</v>
      </c>
      <c r="U32" s="135"/>
      <c r="V32" s="374">
        <f t="shared" si="0"/>
        <v>0</v>
      </c>
      <c r="W32" s="374">
        <f t="shared" si="0"/>
        <v>18244400</v>
      </c>
      <c r="X32" s="374">
        <f>V32+W32</f>
        <v>18244400</v>
      </c>
      <c r="Y32" s="374">
        <f t="shared" si="2"/>
        <v>13877100</v>
      </c>
      <c r="Z32" s="374">
        <f t="shared" si="2"/>
        <v>41633000</v>
      </c>
      <c r="AA32" s="374">
        <f>SUM(Y32:Z32)</f>
        <v>55510100</v>
      </c>
      <c r="AB32" s="375">
        <f t="shared" si="4"/>
        <v>55919800</v>
      </c>
      <c r="AC32" s="375">
        <f t="shared" si="4"/>
        <v>58995100</v>
      </c>
      <c r="AD32" s="376">
        <f t="shared" si="4"/>
        <v>61946300</v>
      </c>
    </row>
    <row r="33" spans="1:30" x14ac:dyDescent="0.3">
      <c r="A33" s="160">
        <v>1809</v>
      </c>
      <c r="B33" s="373" t="s">
        <v>42</v>
      </c>
      <c r="C33" s="191">
        <v>810</v>
      </c>
      <c r="D33" s="191">
        <v>830</v>
      </c>
      <c r="E33" s="153">
        <v>840</v>
      </c>
      <c r="F33" s="153">
        <v>840</v>
      </c>
      <c r="G33" s="153">
        <v>840</v>
      </c>
      <c r="H33" s="153">
        <v>840</v>
      </c>
      <c r="I33" s="153">
        <v>840</v>
      </c>
      <c r="J33" s="153">
        <v>840</v>
      </c>
      <c r="K33" s="135"/>
      <c r="L33" s="154">
        <v>49</v>
      </c>
      <c r="M33" s="154">
        <v>25</v>
      </c>
      <c r="N33" s="154">
        <f t="shared" si="5"/>
        <v>74</v>
      </c>
      <c r="O33" s="155">
        <v>19</v>
      </c>
      <c r="P33" s="155">
        <v>55</v>
      </c>
      <c r="Q33" s="154">
        <v>74</v>
      </c>
      <c r="R33" s="154">
        <v>74</v>
      </c>
      <c r="S33" s="154">
        <v>74</v>
      </c>
      <c r="T33" s="154">
        <v>74</v>
      </c>
      <c r="U33" s="135"/>
      <c r="V33" s="374">
        <f t="shared" si="0"/>
        <v>40670</v>
      </c>
      <c r="W33" s="374">
        <f t="shared" si="0"/>
        <v>21000</v>
      </c>
      <c r="X33" s="374">
        <f t="shared" si="1"/>
        <v>61670</v>
      </c>
      <c r="Y33" s="374">
        <f t="shared" si="2"/>
        <v>15960</v>
      </c>
      <c r="Z33" s="374">
        <f t="shared" si="2"/>
        <v>46200</v>
      </c>
      <c r="AA33" s="374">
        <f t="shared" si="3"/>
        <v>62160</v>
      </c>
      <c r="AB33" s="375">
        <f t="shared" si="4"/>
        <v>62160</v>
      </c>
      <c r="AC33" s="375">
        <f t="shared" si="4"/>
        <v>62160</v>
      </c>
      <c r="AD33" s="376">
        <f t="shared" si="4"/>
        <v>62160</v>
      </c>
    </row>
    <row r="34" spans="1:30" x14ac:dyDescent="0.3">
      <c r="A34" s="160">
        <v>1810</v>
      </c>
      <c r="B34" s="373" t="s">
        <v>43</v>
      </c>
      <c r="C34" s="191">
        <v>810</v>
      </c>
      <c r="D34" s="191">
        <v>830</v>
      </c>
      <c r="E34" s="153">
        <v>840</v>
      </c>
      <c r="F34" s="153">
        <v>840</v>
      </c>
      <c r="G34" s="153">
        <v>840</v>
      </c>
      <c r="H34" s="153">
        <v>840</v>
      </c>
      <c r="I34" s="153">
        <v>840</v>
      </c>
      <c r="J34" s="153">
        <v>840</v>
      </c>
      <c r="K34" s="135"/>
      <c r="L34" s="154">
        <v>3</v>
      </c>
      <c r="M34" s="154">
        <v>2</v>
      </c>
      <c r="N34" s="154">
        <f t="shared" si="5"/>
        <v>5</v>
      </c>
      <c r="O34" s="155">
        <v>1</v>
      </c>
      <c r="P34" s="155">
        <v>4</v>
      </c>
      <c r="Q34" s="154">
        <v>5</v>
      </c>
      <c r="R34" s="154">
        <v>5</v>
      </c>
      <c r="S34" s="154">
        <v>5</v>
      </c>
      <c r="T34" s="154">
        <v>5</v>
      </c>
      <c r="U34" s="135"/>
      <c r="V34" s="374">
        <f t="shared" si="0"/>
        <v>2490</v>
      </c>
      <c r="W34" s="374">
        <f t="shared" si="0"/>
        <v>1680</v>
      </c>
      <c r="X34" s="374">
        <f t="shared" si="1"/>
        <v>4170</v>
      </c>
      <c r="Y34" s="374">
        <f t="shared" si="2"/>
        <v>840</v>
      </c>
      <c r="Z34" s="374">
        <f t="shared" si="2"/>
        <v>3360</v>
      </c>
      <c r="AA34" s="374">
        <f t="shared" si="3"/>
        <v>4200</v>
      </c>
      <c r="AB34" s="375">
        <f t="shared" si="4"/>
        <v>4200</v>
      </c>
      <c r="AC34" s="375">
        <f t="shared" si="4"/>
        <v>4200</v>
      </c>
      <c r="AD34" s="376">
        <f t="shared" si="4"/>
        <v>4200</v>
      </c>
    </row>
    <row r="35" spans="1:30" x14ac:dyDescent="0.3">
      <c r="A35" s="160">
        <v>1821</v>
      </c>
      <c r="B35" s="373" t="s">
        <v>44</v>
      </c>
      <c r="C35" s="191">
        <v>250</v>
      </c>
      <c r="D35" s="191">
        <v>250</v>
      </c>
      <c r="E35" s="153">
        <v>420</v>
      </c>
      <c r="F35" s="153">
        <v>420</v>
      </c>
      <c r="G35" s="153">
        <v>420</v>
      </c>
      <c r="H35" s="153">
        <v>420</v>
      </c>
      <c r="I35" s="153">
        <v>420</v>
      </c>
      <c r="J35" s="153">
        <v>420</v>
      </c>
      <c r="K35" s="135"/>
      <c r="L35" s="154">
        <v>277</v>
      </c>
      <c r="M35" s="154">
        <v>139</v>
      </c>
      <c r="N35" s="154">
        <f t="shared" si="5"/>
        <v>416</v>
      </c>
      <c r="O35" s="155">
        <v>109</v>
      </c>
      <c r="P35" s="155">
        <v>325</v>
      </c>
      <c r="Q35" s="154">
        <v>434</v>
      </c>
      <c r="R35" s="154">
        <v>451</v>
      </c>
      <c r="S35" s="154">
        <v>476</v>
      </c>
      <c r="T35" s="154">
        <v>500</v>
      </c>
      <c r="U35" s="135"/>
      <c r="V35" s="374">
        <f t="shared" si="0"/>
        <v>69250</v>
      </c>
      <c r="W35" s="374">
        <f t="shared" si="0"/>
        <v>58380</v>
      </c>
      <c r="X35" s="374">
        <f t="shared" si="1"/>
        <v>127630</v>
      </c>
      <c r="Y35" s="374">
        <f t="shared" si="2"/>
        <v>45780</v>
      </c>
      <c r="Z35" s="374">
        <f t="shared" si="2"/>
        <v>136500</v>
      </c>
      <c r="AA35" s="374">
        <f t="shared" si="3"/>
        <v>182280</v>
      </c>
      <c r="AB35" s="375">
        <f t="shared" si="4"/>
        <v>189420</v>
      </c>
      <c r="AC35" s="375">
        <f t="shared" si="4"/>
        <v>199920</v>
      </c>
      <c r="AD35" s="376">
        <f t="shared" si="4"/>
        <v>210000</v>
      </c>
    </row>
    <row r="36" spans="1:30" x14ac:dyDescent="0.3">
      <c r="A36" s="160">
        <v>1822</v>
      </c>
      <c r="B36" s="373" t="s">
        <v>45</v>
      </c>
      <c r="C36" s="191">
        <v>60</v>
      </c>
      <c r="D36" s="191">
        <v>62</v>
      </c>
      <c r="E36" s="153">
        <v>80</v>
      </c>
      <c r="F36" s="153">
        <v>80</v>
      </c>
      <c r="G36" s="153">
        <v>80</v>
      </c>
      <c r="H36" s="153">
        <v>80</v>
      </c>
      <c r="I36" s="153">
        <v>80</v>
      </c>
      <c r="J36" s="153">
        <v>80</v>
      </c>
      <c r="K36" s="135"/>
      <c r="L36" s="154">
        <v>2437</v>
      </c>
      <c r="M36" s="154">
        <v>1218</v>
      </c>
      <c r="N36" s="154">
        <f t="shared" si="5"/>
        <v>3655</v>
      </c>
      <c r="O36" s="155">
        <v>954</v>
      </c>
      <c r="P36" s="155">
        <v>2863</v>
      </c>
      <c r="Q36" s="154">
        <v>3817</v>
      </c>
      <c r="R36" s="154">
        <v>3967</v>
      </c>
      <c r="S36" s="154">
        <v>4185</v>
      </c>
      <c r="T36" s="154">
        <v>4394</v>
      </c>
      <c r="U36" s="135"/>
      <c r="V36" s="374">
        <f t="shared" si="0"/>
        <v>151094</v>
      </c>
      <c r="W36" s="374">
        <f t="shared" si="0"/>
        <v>97440</v>
      </c>
      <c r="X36" s="374">
        <f t="shared" si="1"/>
        <v>248534</v>
      </c>
      <c r="Y36" s="374">
        <f t="shared" si="2"/>
        <v>76320</v>
      </c>
      <c r="Z36" s="374">
        <f t="shared" si="2"/>
        <v>229040</v>
      </c>
      <c r="AA36" s="374">
        <f t="shared" si="3"/>
        <v>305360</v>
      </c>
      <c r="AB36" s="375">
        <f t="shared" si="4"/>
        <v>317360</v>
      </c>
      <c r="AC36" s="375">
        <f t="shared" si="4"/>
        <v>334800</v>
      </c>
      <c r="AD36" s="376">
        <f t="shared" si="4"/>
        <v>351520</v>
      </c>
    </row>
    <row r="37" spans="1:30" x14ac:dyDescent="0.3">
      <c r="A37" s="160">
        <v>1817</v>
      </c>
      <c r="B37" s="373" t="s">
        <v>183</v>
      </c>
      <c r="C37" s="191">
        <v>4800</v>
      </c>
      <c r="D37" s="191">
        <v>4800</v>
      </c>
      <c r="E37" s="153">
        <v>4000</v>
      </c>
      <c r="F37" s="153">
        <v>4000</v>
      </c>
      <c r="G37" s="153">
        <v>4000</v>
      </c>
      <c r="H37" s="153">
        <v>4000</v>
      </c>
      <c r="I37" s="153">
        <v>4000</v>
      </c>
      <c r="J37" s="153">
        <v>4000</v>
      </c>
      <c r="K37" s="135"/>
      <c r="L37" s="154">
        <v>3500</v>
      </c>
      <c r="M37" s="154">
        <v>3500</v>
      </c>
      <c r="N37" s="154">
        <f t="shared" si="5"/>
        <v>7000</v>
      </c>
      <c r="O37" s="155">
        <v>1750</v>
      </c>
      <c r="P37" s="155">
        <v>5250</v>
      </c>
      <c r="Q37" s="154">
        <v>7000</v>
      </c>
      <c r="R37" s="154">
        <v>0</v>
      </c>
      <c r="S37" s="154">
        <v>0</v>
      </c>
      <c r="T37" s="154">
        <v>0</v>
      </c>
      <c r="U37" s="135"/>
      <c r="V37" s="374">
        <f t="shared" si="0"/>
        <v>16800000</v>
      </c>
      <c r="W37" s="374">
        <f t="shared" si="0"/>
        <v>14000000</v>
      </c>
      <c r="X37" s="374">
        <f t="shared" si="1"/>
        <v>30800000</v>
      </c>
      <c r="Y37" s="374">
        <f t="shared" si="2"/>
        <v>7000000</v>
      </c>
      <c r="Z37" s="374">
        <f t="shared" si="2"/>
        <v>21000000</v>
      </c>
      <c r="AA37" s="374">
        <f t="shared" si="3"/>
        <v>28000000</v>
      </c>
      <c r="AB37" s="375">
        <f t="shared" si="4"/>
        <v>0</v>
      </c>
      <c r="AC37" s="375">
        <f t="shared" si="4"/>
        <v>0</v>
      </c>
      <c r="AD37" s="376">
        <f t="shared" si="4"/>
        <v>0</v>
      </c>
    </row>
    <row r="38" spans="1:30" x14ac:dyDescent="0.3">
      <c r="A38" s="160" t="s">
        <v>192</v>
      </c>
      <c r="B38" s="378" t="s">
        <v>326</v>
      </c>
      <c r="C38" s="379"/>
      <c r="D38" s="191"/>
      <c r="E38" s="153">
        <v>1000</v>
      </c>
      <c r="F38" s="153">
        <v>1000</v>
      </c>
      <c r="G38" s="153">
        <v>1000</v>
      </c>
      <c r="H38" s="153">
        <v>1000</v>
      </c>
      <c r="I38" s="153">
        <v>1000</v>
      </c>
      <c r="J38" s="153">
        <v>1000</v>
      </c>
      <c r="K38" s="135"/>
      <c r="L38" s="154">
        <v>250</v>
      </c>
      <c r="M38" s="154">
        <v>125</v>
      </c>
      <c r="N38" s="154">
        <f t="shared" si="5"/>
        <v>375</v>
      </c>
      <c r="O38" s="155">
        <v>94</v>
      </c>
      <c r="P38" s="155">
        <v>281</v>
      </c>
      <c r="Q38" s="154">
        <v>375</v>
      </c>
      <c r="R38" s="154">
        <v>375</v>
      </c>
      <c r="S38" s="154">
        <v>375</v>
      </c>
      <c r="T38" s="154">
        <v>375</v>
      </c>
      <c r="U38" s="135"/>
      <c r="V38" s="374">
        <f t="shared" si="0"/>
        <v>0</v>
      </c>
      <c r="W38" s="374">
        <f t="shared" si="0"/>
        <v>125000</v>
      </c>
      <c r="X38" s="374">
        <f>V38+W38</f>
        <v>125000</v>
      </c>
      <c r="Y38" s="374">
        <f t="shared" si="2"/>
        <v>94000</v>
      </c>
      <c r="Z38" s="374">
        <f t="shared" si="2"/>
        <v>281000</v>
      </c>
      <c r="AA38" s="374">
        <f>SUM(Y38:Z38)</f>
        <v>375000</v>
      </c>
      <c r="AB38" s="375">
        <f t="shared" si="4"/>
        <v>375000</v>
      </c>
      <c r="AC38" s="375">
        <f t="shared" si="4"/>
        <v>375000</v>
      </c>
      <c r="AD38" s="376">
        <f t="shared" si="4"/>
        <v>375000</v>
      </c>
    </row>
    <row r="39" spans="1:30" x14ac:dyDescent="0.3">
      <c r="A39" s="162" t="s">
        <v>13</v>
      </c>
      <c r="B39" s="380"/>
      <c r="C39" s="165"/>
      <c r="D39" s="165"/>
      <c r="E39" s="165"/>
      <c r="F39" s="165"/>
      <c r="G39" s="165"/>
      <c r="H39" s="165"/>
      <c r="I39" s="165"/>
      <c r="J39" s="165"/>
      <c r="K39" s="135"/>
      <c r="L39" s="166"/>
      <c r="M39" s="166"/>
      <c r="N39" s="166"/>
      <c r="O39" s="155"/>
      <c r="P39" s="155"/>
      <c r="Q39" s="166"/>
      <c r="R39" s="155"/>
      <c r="S39" s="155"/>
      <c r="T39" s="155"/>
      <c r="U39" s="135"/>
      <c r="V39" s="374">
        <f t="shared" ref="V39:AD39" si="6">SUM(V4:V38)</f>
        <v>361274184</v>
      </c>
      <c r="W39" s="374">
        <f t="shared" si="6"/>
        <v>242549020</v>
      </c>
      <c r="X39" s="374">
        <f t="shared" si="6"/>
        <v>603823204</v>
      </c>
      <c r="Y39" s="374">
        <f t="shared" si="6"/>
        <v>184474280</v>
      </c>
      <c r="Z39" s="374">
        <f t="shared" si="6"/>
        <v>553421180</v>
      </c>
      <c r="AA39" s="374">
        <f t="shared" si="6"/>
        <v>737895460</v>
      </c>
      <c r="AB39" s="374">
        <f t="shared" si="6"/>
        <v>737192700</v>
      </c>
      <c r="AC39" s="374">
        <f t="shared" si="6"/>
        <v>762933760</v>
      </c>
      <c r="AD39" s="376">
        <f t="shared" si="6"/>
        <v>787714700</v>
      </c>
    </row>
    <row r="40" spans="1:30" x14ac:dyDescent="0.3">
      <c r="A40" s="162"/>
      <c r="B40" s="380"/>
      <c r="C40" s="165"/>
      <c r="D40" s="165"/>
      <c r="E40" s="165"/>
      <c r="F40" s="165"/>
      <c r="G40" s="165"/>
      <c r="H40" s="165"/>
      <c r="I40" s="165"/>
      <c r="J40" s="165"/>
      <c r="K40" s="135"/>
      <c r="L40" s="166"/>
      <c r="M40" s="166"/>
      <c r="N40" s="166"/>
      <c r="O40" s="155"/>
      <c r="P40" s="155"/>
      <c r="Q40" s="166"/>
      <c r="R40" s="155"/>
      <c r="S40" s="155"/>
      <c r="T40" s="155"/>
      <c r="U40" s="135"/>
      <c r="V40" s="374"/>
      <c r="W40" s="374"/>
      <c r="X40" s="374"/>
      <c r="Y40" s="374"/>
      <c r="Z40" s="374"/>
      <c r="AA40" s="374"/>
      <c r="AB40" s="375"/>
      <c r="AC40" s="374"/>
      <c r="AD40" s="376"/>
    </row>
    <row r="41" spans="1:30" x14ac:dyDescent="0.3">
      <c r="A41" s="162" t="s">
        <v>46</v>
      </c>
      <c r="B41" s="380"/>
      <c r="C41" s="165"/>
      <c r="D41" s="165"/>
      <c r="E41" s="165"/>
      <c r="F41" s="165"/>
      <c r="G41" s="165"/>
      <c r="H41" s="165"/>
      <c r="I41" s="165"/>
      <c r="J41" s="165"/>
      <c r="K41" s="135"/>
      <c r="L41" s="166"/>
      <c r="M41" s="166"/>
      <c r="N41" s="166"/>
      <c r="O41" s="155"/>
      <c r="P41" s="155"/>
      <c r="Q41" s="166"/>
      <c r="R41" s="155"/>
      <c r="S41" s="155"/>
      <c r="T41" s="155"/>
      <c r="U41" s="135"/>
      <c r="V41" s="374"/>
      <c r="W41" s="374"/>
      <c r="X41" s="374"/>
      <c r="Y41" s="374"/>
      <c r="Z41" s="374"/>
      <c r="AA41" s="374"/>
      <c r="AB41" s="375"/>
      <c r="AC41" s="374"/>
      <c r="AD41" s="376"/>
    </row>
    <row r="42" spans="1:30" x14ac:dyDescent="0.3">
      <c r="A42" s="150">
        <v>2011</v>
      </c>
      <c r="B42" s="373" t="s">
        <v>14</v>
      </c>
      <c r="C42" s="191">
        <v>190</v>
      </c>
      <c r="D42" s="191">
        <v>195</v>
      </c>
      <c r="E42" s="153">
        <v>140</v>
      </c>
      <c r="F42" s="153">
        <v>140</v>
      </c>
      <c r="G42" s="153">
        <v>140</v>
      </c>
      <c r="H42" s="153">
        <v>140</v>
      </c>
      <c r="I42" s="153">
        <v>140</v>
      </c>
      <c r="J42" s="153">
        <v>140</v>
      </c>
      <c r="K42" s="135"/>
      <c r="L42" s="154">
        <v>5159</v>
      </c>
      <c r="M42" s="154">
        <v>2580</v>
      </c>
      <c r="N42" s="154">
        <f t="shared" ref="N42:N77" si="7">SUM(L42:M42)</f>
        <v>7739</v>
      </c>
      <c r="O42" s="155">
        <v>2026</v>
      </c>
      <c r="P42" s="155">
        <v>6078</v>
      </c>
      <c r="Q42" s="154">
        <v>8104</v>
      </c>
      <c r="R42" s="154">
        <v>8682</v>
      </c>
      <c r="S42" s="154">
        <v>9161</v>
      </c>
      <c r="T42" s="154">
        <v>9620</v>
      </c>
      <c r="U42" s="135"/>
      <c r="V42" s="374">
        <f t="shared" ref="V42:W77" si="8">L42*D42</f>
        <v>1006005</v>
      </c>
      <c r="W42" s="374">
        <f t="shared" si="8"/>
        <v>361200</v>
      </c>
      <c r="X42" s="374">
        <f>V42+W42</f>
        <v>1367205</v>
      </c>
      <c r="Y42" s="374">
        <f t="shared" ref="Y42:Z77" si="9">O42*F42</f>
        <v>283640</v>
      </c>
      <c r="Z42" s="374">
        <f t="shared" si="9"/>
        <v>850920</v>
      </c>
      <c r="AA42" s="374">
        <f>SUM(Y42:Z42)</f>
        <v>1134560</v>
      </c>
      <c r="AB42" s="375">
        <f t="shared" ref="AB42:AD77" si="10">H42*R42</f>
        <v>1215480</v>
      </c>
      <c r="AC42" s="375">
        <f t="shared" si="10"/>
        <v>1282540</v>
      </c>
      <c r="AD42" s="376">
        <f t="shared" si="10"/>
        <v>1346800</v>
      </c>
    </row>
    <row r="43" spans="1:30" x14ac:dyDescent="0.3">
      <c r="A43" s="150">
        <v>4011</v>
      </c>
      <c r="B43" s="373" t="s">
        <v>47</v>
      </c>
      <c r="C43" s="191">
        <v>95</v>
      </c>
      <c r="D43" s="191">
        <v>98</v>
      </c>
      <c r="E43" s="153">
        <v>70</v>
      </c>
      <c r="F43" s="153">
        <v>70</v>
      </c>
      <c r="G43" s="153">
        <v>70</v>
      </c>
      <c r="H43" s="153">
        <v>70</v>
      </c>
      <c r="I43" s="153">
        <v>70</v>
      </c>
      <c r="J43" s="153">
        <v>70</v>
      </c>
      <c r="K43" s="135"/>
      <c r="L43" s="154">
        <v>37835</v>
      </c>
      <c r="M43" s="154">
        <v>18918</v>
      </c>
      <c r="N43" s="154">
        <f t="shared" si="7"/>
        <v>56753</v>
      </c>
      <c r="O43" s="155">
        <v>14857</v>
      </c>
      <c r="P43" s="155">
        <v>44571</v>
      </c>
      <c r="Q43" s="154">
        <v>59428</v>
      </c>
      <c r="R43" s="154">
        <v>63666</v>
      </c>
      <c r="S43" s="154">
        <v>67180</v>
      </c>
      <c r="T43" s="154">
        <v>70548</v>
      </c>
      <c r="U43" s="135"/>
      <c r="V43" s="374">
        <f t="shared" si="8"/>
        <v>3707830</v>
      </c>
      <c r="W43" s="374">
        <f t="shared" si="8"/>
        <v>1324260</v>
      </c>
      <c r="X43" s="374">
        <f>V43+W43</f>
        <v>5032090</v>
      </c>
      <c r="Y43" s="374">
        <f t="shared" si="9"/>
        <v>1039990</v>
      </c>
      <c r="Z43" s="374">
        <f t="shared" si="9"/>
        <v>3119970</v>
      </c>
      <c r="AA43" s="374">
        <f>SUM(Y43:Z43)</f>
        <v>4159960</v>
      </c>
      <c r="AB43" s="375">
        <f t="shared" si="10"/>
        <v>4456620</v>
      </c>
      <c r="AC43" s="375">
        <f t="shared" si="10"/>
        <v>4702600</v>
      </c>
      <c r="AD43" s="376">
        <f t="shared" si="10"/>
        <v>4938360</v>
      </c>
    </row>
    <row r="44" spans="1:30" x14ac:dyDescent="0.3">
      <c r="A44" s="150">
        <v>2111</v>
      </c>
      <c r="B44" s="373" t="s">
        <v>15</v>
      </c>
      <c r="C44" s="191">
        <v>310</v>
      </c>
      <c r="D44" s="191">
        <v>310</v>
      </c>
      <c r="E44" s="153">
        <v>300</v>
      </c>
      <c r="F44" s="153">
        <v>300</v>
      </c>
      <c r="G44" s="153">
        <v>300</v>
      </c>
      <c r="H44" s="153">
        <v>300</v>
      </c>
      <c r="I44" s="153">
        <v>300</v>
      </c>
      <c r="J44" s="153">
        <v>300</v>
      </c>
      <c r="K44" s="135"/>
      <c r="L44" s="154">
        <v>42542</v>
      </c>
      <c r="M44" s="154">
        <v>21271</v>
      </c>
      <c r="N44" s="154">
        <f t="shared" si="7"/>
        <v>63813</v>
      </c>
      <c r="O44" s="155">
        <v>16705</v>
      </c>
      <c r="P44" s="155">
        <v>50115</v>
      </c>
      <c r="Q44" s="154">
        <v>66820</v>
      </c>
      <c r="R44" s="154">
        <v>71587</v>
      </c>
      <c r="S44" s="154">
        <v>75537</v>
      </c>
      <c r="T44" s="154">
        <v>79325</v>
      </c>
      <c r="U44" s="135"/>
      <c r="V44" s="374">
        <f t="shared" si="8"/>
        <v>13188020</v>
      </c>
      <c r="W44" s="374">
        <f t="shared" si="8"/>
        <v>6381300</v>
      </c>
      <c r="X44" s="374">
        <f>V44+W44</f>
        <v>19569320</v>
      </c>
      <c r="Y44" s="374">
        <f t="shared" si="9"/>
        <v>5011500</v>
      </c>
      <c r="Z44" s="374">
        <f t="shared" si="9"/>
        <v>15034500</v>
      </c>
      <c r="AA44" s="374">
        <f>SUM(Y44:Z44)</f>
        <v>20046000</v>
      </c>
      <c r="AB44" s="375">
        <f t="shared" si="10"/>
        <v>21476100</v>
      </c>
      <c r="AC44" s="375">
        <f t="shared" si="10"/>
        <v>22661100</v>
      </c>
      <c r="AD44" s="376">
        <f t="shared" si="10"/>
        <v>23797500</v>
      </c>
    </row>
    <row r="45" spans="1:30" x14ac:dyDescent="0.3">
      <c r="A45" s="150">
        <v>2311</v>
      </c>
      <c r="B45" s="373" t="s">
        <v>16</v>
      </c>
      <c r="C45" s="191">
        <v>125</v>
      </c>
      <c r="D45" s="191">
        <v>125</v>
      </c>
      <c r="E45" s="153">
        <v>360</v>
      </c>
      <c r="F45" s="153">
        <v>360</v>
      </c>
      <c r="G45" s="153">
        <v>360</v>
      </c>
      <c r="H45" s="153">
        <v>360</v>
      </c>
      <c r="I45" s="153">
        <v>360</v>
      </c>
      <c r="J45" s="153">
        <v>360</v>
      </c>
      <c r="K45" s="135"/>
      <c r="L45" s="154">
        <v>42676</v>
      </c>
      <c r="M45" s="154">
        <v>21338</v>
      </c>
      <c r="N45" s="154">
        <f t="shared" si="7"/>
        <v>64014</v>
      </c>
      <c r="O45" s="155">
        <v>16758</v>
      </c>
      <c r="P45" s="155">
        <v>50273</v>
      </c>
      <c r="Q45" s="154">
        <v>67031</v>
      </c>
      <c r="R45" s="154">
        <v>71813</v>
      </c>
      <c r="S45" s="154">
        <v>75776</v>
      </c>
      <c r="T45" s="154">
        <v>79576</v>
      </c>
      <c r="U45" s="135"/>
      <c r="V45" s="374">
        <f t="shared" si="8"/>
        <v>5334500</v>
      </c>
      <c r="W45" s="374">
        <f t="shared" si="8"/>
        <v>7681680</v>
      </c>
      <c r="X45" s="374">
        <f>V45+W45</f>
        <v>13016180</v>
      </c>
      <c r="Y45" s="374">
        <f t="shared" si="9"/>
        <v>6032880</v>
      </c>
      <c r="Z45" s="374">
        <f t="shared" si="9"/>
        <v>18098280</v>
      </c>
      <c r="AA45" s="374">
        <f>SUM(Y45:Z45)</f>
        <v>24131160</v>
      </c>
      <c r="AB45" s="375">
        <f t="shared" si="10"/>
        <v>25852680</v>
      </c>
      <c r="AC45" s="375">
        <f t="shared" si="10"/>
        <v>27279360</v>
      </c>
      <c r="AD45" s="376">
        <f t="shared" si="10"/>
        <v>28647360</v>
      </c>
    </row>
    <row r="46" spans="1:30" x14ac:dyDescent="0.3">
      <c r="A46" s="150">
        <v>2012</v>
      </c>
      <c r="B46" s="373" t="s">
        <v>17</v>
      </c>
      <c r="C46" s="191">
        <v>125</v>
      </c>
      <c r="D46" s="191">
        <v>125</v>
      </c>
      <c r="E46" s="153">
        <v>90</v>
      </c>
      <c r="F46" s="153">
        <v>90</v>
      </c>
      <c r="G46" s="153">
        <v>90</v>
      </c>
      <c r="H46" s="153">
        <v>90</v>
      </c>
      <c r="I46" s="153">
        <v>90</v>
      </c>
      <c r="J46" s="153">
        <v>90</v>
      </c>
      <c r="K46" s="135"/>
      <c r="L46" s="154">
        <v>7138</v>
      </c>
      <c r="M46" s="154">
        <v>3569</v>
      </c>
      <c r="N46" s="154">
        <f t="shared" si="7"/>
        <v>10707</v>
      </c>
      <c r="O46" s="155">
        <v>2670</v>
      </c>
      <c r="P46" s="155">
        <v>8008</v>
      </c>
      <c r="Q46" s="154">
        <v>10678</v>
      </c>
      <c r="R46" s="154">
        <v>10645</v>
      </c>
      <c r="S46" s="154">
        <v>10858</v>
      </c>
      <c r="T46" s="154">
        <v>11075</v>
      </c>
      <c r="U46" s="135"/>
      <c r="V46" s="374">
        <f t="shared" si="8"/>
        <v>892250</v>
      </c>
      <c r="W46" s="374">
        <f t="shared" si="8"/>
        <v>321210</v>
      </c>
      <c r="X46" s="374">
        <f>V46+W46</f>
        <v>1213460</v>
      </c>
      <c r="Y46" s="374">
        <f t="shared" si="9"/>
        <v>240300</v>
      </c>
      <c r="Z46" s="374">
        <f t="shared" si="9"/>
        <v>720720</v>
      </c>
      <c r="AA46" s="374">
        <f>SUM(Y46:Z46)</f>
        <v>961020</v>
      </c>
      <c r="AB46" s="375">
        <f t="shared" si="10"/>
        <v>958050</v>
      </c>
      <c r="AC46" s="375">
        <f t="shared" si="10"/>
        <v>977220</v>
      </c>
      <c r="AD46" s="376">
        <f t="shared" si="10"/>
        <v>996750</v>
      </c>
    </row>
    <row r="47" spans="1:30" x14ac:dyDescent="0.3">
      <c r="A47" s="150">
        <v>2112</v>
      </c>
      <c r="B47" s="373" t="s">
        <v>18</v>
      </c>
      <c r="C47" s="191">
        <v>60</v>
      </c>
      <c r="D47" s="191">
        <v>60</v>
      </c>
      <c r="E47" s="153">
        <v>60</v>
      </c>
      <c r="F47" s="153">
        <v>60</v>
      </c>
      <c r="G47" s="153">
        <v>60</v>
      </c>
      <c r="H47" s="153">
        <v>60</v>
      </c>
      <c r="I47" s="153">
        <v>60</v>
      </c>
      <c r="J47" s="153">
        <v>60</v>
      </c>
      <c r="K47" s="135"/>
      <c r="L47" s="154">
        <v>7138</v>
      </c>
      <c r="M47" s="154">
        <v>3569</v>
      </c>
      <c r="N47" s="154">
        <f t="shared" si="7"/>
        <v>10707</v>
      </c>
      <c r="O47" s="155">
        <v>2670</v>
      </c>
      <c r="P47" s="155">
        <v>8008</v>
      </c>
      <c r="Q47" s="154">
        <v>10678</v>
      </c>
      <c r="R47" s="154">
        <v>10645</v>
      </c>
      <c r="S47" s="154">
        <v>10858</v>
      </c>
      <c r="T47" s="154">
        <v>11075</v>
      </c>
      <c r="U47" s="135"/>
      <c r="V47" s="374">
        <f t="shared" si="8"/>
        <v>428280</v>
      </c>
      <c r="W47" s="374">
        <f t="shared" si="8"/>
        <v>214140</v>
      </c>
      <c r="X47" s="374">
        <f t="shared" ref="X47:X60" si="11">V47+W47</f>
        <v>642420</v>
      </c>
      <c r="Y47" s="374">
        <f t="shared" si="9"/>
        <v>160200</v>
      </c>
      <c r="Z47" s="374">
        <f t="shared" si="9"/>
        <v>480480</v>
      </c>
      <c r="AA47" s="374">
        <f t="shared" ref="AA47:AA76" si="12">SUM(Y47:Z47)</f>
        <v>640680</v>
      </c>
      <c r="AB47" s="375">
        <f t="shared" si="10"/>
        <v>638700</v>
      </c>
      <c r="AC47" s="375">
        <f t="shared" si="10"/>
        <v>651480</v>
      </c>
      <c r="AD47" s="376">
        <f t="shared" si="10"/>
        <v>664500</v>
      </c>
    </row>
    <row r="48" spans="1:30" x14ac:dyDescent="0.3">
      <c r="A48" s="150">
        <v>2312</v>
      </c>
      <c r="B48" s="373" t="s">
        <v>19</v>
      </c>
      <c r="C48" s="191">
        <v>80</v>
      </c>
      <c r="D48" s="191">
        <v>80</v>
      </c>
      <c r="E48" s="153">
        <v>230</v>
      </c>
      <c r="F48" s="153">
        <v>230</v>
      </c>
      <c r="G48" s="153">
        <v>230</v>
      </c>
      <c r="H48" s="153">
        <v>230</v>
      </c>
      <c r="I48" s="153">
        <v>230</v>
      </c>
      <c r="J48" s="153">
        <v>230</v>
      </c>
      <c r="K48" s="135"/>
      <c r="L48" s="154">
        <v>7138</v>
      </c>
      <c r="M48" s="154">
        <v>3569</v>
      </c>
      <c r="N48" s="154">
        <f t="shared" si="7"/>
        <v>10707</v>
      </c>
      <c r="O48" s="155">
        <v>2670</v>
      </c>
      <c r="P48" s="155">
        <v>8008</v>
      </c>
      <c r="Q48" s="154">
        <v>10678</v>
      </c>
      <c r="R48" s="154">
        <v>10645</v>
      </c>
      <c r="S48" s="154">
        <v>10858</v>
      </c>
      <c r="T48" s="154">
        <v>11075</v>
      </c>
      <c r="U48" s="135"/>
      <c r="V48" s="374">
        <f t="shared" si="8"/>
        <v>571040</v>
      </c>
      <c r="W48" s="374">
        <f t="shared" si="8"/>
        <v>820870</v>
      </c>
      <c r="X48" s="374">
        <f t="shared" si="11"/>
        <v>1391910</v>
      </c>
      <c r="Y48" s="374">
        <f t="shared" si="9"/>
        <v>614100</v>
      </c>
      <c r="Z48" s="374">
        <f t="shared" si="9"/>
        <v>1841840</v>
      </c>
      <c r="AA48" s="374">
        <f t="shared" si="12"/>
        <v>2455940</v>
      </c>
      <c r="AB48" s="375">
        <f t="shared" si="10"/>
        <v>2448350</v>
      </c>
      <c r="AC48" s="375">
        <f t="shared" si="10"/>
        <v>2497340</v>
      </c>
      <c r="AD48" s="376">
        <f t="shared" si="10"/>
        <v>2547250</v>
      </c>
    </row>
    <row r="49" spans="1:30" x14ac:dyDescent="0.3">
      <c r="A49" s="150">
        <v>2013</v>
      </c>
      <c r="B49" s="373" t="s">
        <v>20</v>
      </c>
      <c r="C49" s="191">
        <v>125</v>
      </c>
      <c r="D49" s="191">
        <v>125</v>
      </c>
      <c r="E49" s="153">
        <v>90</v>
      </c>
      <c r="F49" s="153">
        <v>90</v>
      </c>
      <c r="G49" s="153">
        <v>90</v>
      </c>
      <c r="H49" s="153">
        <v>90</v>
      </c>
      <c r="I49" s="153">
        <v>90</v>
      </c>
      <c r="J49" s="153">
        <v>90</v>
      </c>
      <c r="K49" s="135"/>
      <c r="L49" s="154">
        <v>238</v>
      </c>
      <c r="M49" s="154">
        <v>119</v>
      </c>
      <c r="N49" s="154">
        <f t="shared" si="7"/>
        <v>357</v>
      </c>
      <c r="O49" s="155">
        <v>88</v>
      </c>
      <c r="P49" s="155">
        <v>265</v>
      </c>
      <c r="Q49" s="154">
        <v>353</v>
      </c>
      <c r="R49" s="154">
        <v>350</v>
      </c>
      <c r="S49" s="154">
        <v>353</v>
      </c>
      <c r="T49" s="154">
        <v>357</v>
      </c>
      <c r="U49" s="135"/>
      <c r="V49" s="374">
        <f t="shared" si="8"/>
        <v>29750</v>
      </c>
      <c r="W49" s="374">
        <f t="shared" si="8"/>
        <v>10710</v>
      </c>
      <c r="X49" s="374">
        <f t="shared" si="11"/>
        <v>40460</v>
      </c>
      <c r="Y49" s="374">
        <f t="shared" si="9"/>
        <v>7920</v>
      </c>
      <c r="Z49" s="374">
        <f t="shared" si="9"/>
        <v>23850</v>
      </c>
      <c r="AA49" s="374">
        <f t="shared" si="12"/>
        <v>31770</v>
      </c>
      <c r="AB49" s="375">
        <f t="shared" si="10"/>
        <v>31500</v>
      </c>
      <c r="AC49" s="375">
        <f t="shared" si="10"/>
        <v>31770</v>
      </c>
      <c r="AD49" s="376">
        <f t="shared" si="10"/>
        <v>32130</v>
      </c>
    </row>
    <row r="50" spans="1:30" x14ac:dyDescent="0.3">
      <c r="A50" s="150">
        <v>2113</v>
      </c>
      <c r="B50" s="373" t="s">
        <v>21</v>
      </c>
      <c r="C50" s="191">
        <v>190</v>
      </c>
      <c r="D50" s="191">
        <v>190</v>
      </c>
      <c r="E50" s="153">
        <v>190</v>
      </c>
      <c r="F50" s="153">
        <v>190</v>
      </c>
      <c r="G50" s="153">
        <v>190</v>
      </c>
      <c r="H50" s="153">
        <v>190</v>
      </c>
      <c r="I50" s="153">
        <v>190</v>
      </c>
      <c r="J50" s="153">
        <v>190</v>
      </c>
      <c r="K50" s="135"/>
      <c r="L50" s="154">
        <v>238</v>
      </c>
      <c r="M50" s="154">
        <v>119</v>
      </c>
      <c r="N50" s="154">
        <f t="shared" si="7"/>
        <v>357</v>
      </c>
      <c r="O50" s="155">
        <v>88</v>
      </c>
      <c r="P50" s="155">
        <v>265</v>
      </c>
      <c r="Q50" s="154">
        <v>353</v>
      </c>
      <c r="R50" s="154">
        <v>350</v>
      </c>
      <c r="S50" s="154">
        <v>353</v>
      </c>
      <c r="T50" s="154">
        <v>357</v>
      </c>
      <c r="U50" s="135"/>
      <c r="V50" s="374">
        <f t="shared" si="8"/>
        <v>45220</v>
      </c>
      <c r="W50" s="374">
        <f t="shared" si="8"/>
        <v>22610</v>
      </c>
      <c r="X50" s="374">
        <f t="shared" si="11"/>
        <v>67830</v>
      </c>
      <c r="Y50" s="374">
        <f t="shared" si="9"/>
        <v>16720</v>
      </c>
      <c r="Z50" s="374">
        <f t="shared" si="9"/>
        <v>50350</v>
      </c>
      <c r="AA50" s="374">
        <f t="shared" si="12"/>
        <v>67070</v>
      </c>
      <c r="AB50" s="375">
        <f t="shared" si="10"/>
        <v>66500</v>
      </c>
      <c r="AC50" s="375">
        <f t="shared" si="10"/>
        <v>67070</v>
      </c>
      <c r="AD50" s="376">
        <f t="shared" si="10"/>
        <v>67830</v>
      </c>
    </row>
    <row r="51" spans="1:30" x14ac:dyDescent="0.3">
      <c r="A51" s="150">
        <v>2313</v>
      </c>
      <c r="B51" s="373" t="s">
        <v>22</v>
      </c>
      <c r="C51" s="191">
        <v>100</v>
      </c>
      <c r="D51" s="191">
        <v>100</v>
      </c>
      <c r="E51" s="153">
        <v>290</v>
      </c>
      <c r="F51" s="153">
        <v>290</v>
      </c>
      <c r="G51" s="153">
        <v>290</v>
      </c>
      <c r="H51" s="153">
        <v>290</v>
      </c>
      <c r="I51" s="153">
        <v>290</v>
      </c>
      <c r="J51" s="153">
        <v>290</v>
      </c>
      <c r="K51" s="135"/>
      <c r="L51" s="154">
        <v>238</v>
      </c>
      <c r="M51" s="154">
        <v>119</v>
      </c>
      <c r="N51" s="154">
        <f t="shared" si="7"/>
        <v>357</v>
      </c>
      <c r="O51" s="155">
        <v>88</v>
      </c>
      <c r="P51" s="155">
        <v>265</v>
      </c>
      <c r="Q51" s="154">
        <v>353</v>
      </c>
      <c r="R51" s="154">
        <v>350</v>
      </c>
      <c r="S51" s="154">
        <v>353</v>
      </c>
      <c r="T51" s="154">
        <v>357</v>
      </c>
      <c r="U51" s="135"/>
      <c r="V51" s="374">
        <f t="shared" si="8"/>
        <v>23800</v>
      </c>
      <c r="W51" s="374">
        <f t="shared" si="8"/>
        <v>34510</v>
      </c>
      <c r="X51" s="374">
        <f t="shared" si="11"/>
        <v>58310</v>
      </c>
      <c r="Y51" s="374">
        <f t="shared" si="9"/>
        <v>25520</v>
      </c>
      <c r="Z51" s="374">
        <f t="shared" si="9"/>
        <v>76850</v>
      </c>
      <c r="AA51" s="374">
        <f t="shared" si="12"/>
        <v>102370</v>
      </c>
      <c r="AB51" s="375">
        <f t="shared" si="10"/>
        <v>101500</v>
      </c>
      <c r="AC51" s="375">
        <f t="shared" si="10"/>
        <v>102370</v>
      </c>
      <c r="AD51" s="376">
        <f t="shared" si="10"/>
        <v>103530</v>
      </c>
    </row>
    <row r="52" spans="1:30" x14ac:dyDescent="0.3">
      <c r="A52" s="150">
        <v>2014</v>
      </c>
      <c r="B52" s="373" t="s">
        <v>23</v>
      </c>
      <c r="C52" s="191">
        <v>190</v>
      </c>
      <c r="D52" s="191">
        <v>195</v>
      </c>
      <c r="E52" s="153">
        <v>140</v>
      </c>
      <c r="F52" s="153">
        <v>140</v>
      </c>
      <c r="G52" s="153">
        <v>140</v>
      </c>
      <c r="H52" s="153">
        <v>140</v>
      </c>
      <c r="I52" s="153">
        <v>140</v>
      </c>
      <c r="J52" s="153">
        <v>140</v>
      </c>
      <c r="K52" s="135"/>
      <c r="L52" s="154">
        <v>69</v>
      </c>
      <c r="M52" s="154">
        <v>35</v>
      </c>
      <c r="N52" s="154">
        <f t="shared" si="7"/>
        <v>104</v>
      </c>
      <c r="O52" s="155">
        <v>26</v>
      </c>
      <c r="P52" s="155">
        <v>77</v>
      </c>
      <c r="Q52" s="154">
        <v>103</v>
      </c>
      <c r="R52" s="154">
        <v>102</v>
      </c>
      <c r="S52" s="154">
        <v>105</v>
      </c>
      <c r="T52" s="154">
        <v>108</v>
      </c>
      <c r="U52" s="135"/>
      <c r="V52" s="374">
        <f t="shared" si="8"/>
        <v>13455</v>
      </c>
      <c r="W52" s="374">
        <f t="shared" si="8"/>
        <v>4900</v>
      </c>
      <c r="X52" s="374">
        <f t="shared" si="11"/>
        <v>18355</v>
      </c>
      <c r="Y52" s="374">
        <f t="shared" si="9"/>
        <v>3640</v>
      </c>
      <c r="Z52" s="374">
        <f t="shared" si="9"/>
        <v>10780</v>
      </c>
      <c r="AA52" s="374">
        <f t="shared" si="12"/>
        <v>14420</v>
      </c>
      <c r="AB52" s="375">
        <f t="shared" si="10"/>
        <v>14280</v>
      </c>
      <c r="AC52" s="375">
        <f t="shared" si="10"/>
        <v>14700</v>
      </c>
      <c r="AD52" s="376">
        <f t="shared" si="10"/>
        <v>15120</v>
      </c>
    </row>
    <row r="53" spans="1:30" x14ac:dyDescent="0.3">
      <c r="A53" s="150">
        <v>2114</v>
      </c>
      <c r="B53" s="373" t="s">
        <v>24</v>
      </c>
      <c r="C53" s="191">
        <v>310</v>
      </c>
      <c r="D53" s="191">
        <v>310</v>
      </c>
      <c r="E53" s="153">
        <v>300</v>
      </c>
      <c r="F53" s="153">
        <v>300</v>
      </c>
      <c r="G53" s="153">
        <v>300</v>
      </c>
      <c r="H53" s="153">
        <v>300</v>
      </c>
      <c r="I53" s="153">
        <v>300</v>
      </c>
      <c r="J53" s="153">
        <v>300</v>
      </c>
      <c r="K53" s="135"/>
      <c r="L53" s="154">
        <v>69</v>
      </c>
      <c r="M53" s="154">
        <v>35</v>
      </c>
      <c r="N53" s="154">
        <f t="shared" si="7"/>
        <v>104</v>
      </c>
      <c r="O53" s="155">
        <v>26</v>
      </c>
      <c r="P53" s="155">
        <v>77</v>
      </c>
      <c r="Q53" s="154">
        <v>103</v>
      </c>
      <c r="R53" s="154">
        <v>102</v>
      </c>
      <c r="S53" s="154">
        <v>105</v>
      </c>
      <c r="T53" s="154">
        <v>108</v>
      </c>
      <c r="U53" s="135"/>
      <c r="V53" s="374">
        <f t="shared" si="8"/>
        <v>21390</v>
      </c>
      <c r="W53" s="374">
        <f t="shared" si="8"/>
        <v>10500</v>
      </c>
      <c r="X53" s="374">
        <f t="shared" si="11"/>
        <v>31890</v>
      </c>
      <c r="Y53" s="374">
        <f t="shared" si="9"/>
        <v>7800</v>
      </c>
      <c r="Z53" s="374">
        <f t="shared" si="9"/>
        <v>23100</v>
      </c>
      <c r="AA53" s="374">
        <f t="shared" si="12"/>
        <v>30900</v>
      </c>
      <c r="AB53" s="375">
        <f t="shared" si="10"/>
        <v>30600</v>
      </c>
      <c r="AC53" s="375">
        <f t="shared" si="10"/>
        <v>31500</v>
      </c>
      <c r="AD53" s="376">
        <f t="shared" si="10"/>
        <v>32400</v>
      </c>
    </row>
    <row r="54" spans="1:30" x14ac:dyDescent="0.3">
      <c r="A54" s="150">
        <v>2314</v>
      </c>
      <c r="B54" s="373" t="s">
        <v>25</v>
      </c>
      <c r="C54" s="191">
        <v>375</v>
      </c>
      <c r="D54" s="191">
        <v>380</v>
      </c>
      <c r="E54" s="153">
        <v>1080</v>
      </c>
      <c r="F54" s="153">
        <v>1080</v>
      </c>
      <c r="G54" s="153">
        <v>1080</v>
      </c>
      <c r="H54" s="153">
        <v>1080</v>
      </c>
      <c r="I54" s="153">
        <v>1080</v>
      </c>
      <c r="J54" s="153">
        <v>1080</v>
      </c>
      <c r="K54" s="135"/>
      <c r="L54" s="154">
        <v>69</v>
      </c>
      <c r="M54" s="154">
        <v>35</v>
      </c>
      <c r="N54" s="154">
        <f t="shared" si="7"/>
        <v>104</v>
      </c>
      <c r="O54" s="155">
        <v>26</v>
      </c>
      <c r="P54" s="155">
        <v>77</v>
      </c>
      <c r="Q54" s="154">
        <v>103</v>
      </c>
      <c r="R54" s="154">
        <v>102</v>
      </c>
      <c r="S54" s="154">
        <v>105</v>
      </c>
      <c r="T54" s="154">
        <v>108</v>
      </c>
      <c r="U54" s="135"/>
      <c r="V54" s="374">
        <f t="shared" si="8"/>
        <v>26220</v>
      </c>
      <c r="W54" s="374">
        <f t="shared" si="8"/>
        <v>37800</v>
      </c>
      <c r="X54" s="374">
        <f t="shared" si="11"/>
        <v>64020</v>
      </c>
      <c r="Y54" s="374">
        <f t="shared" si="9"/>
        <v>28080</v>
      </c>
      <c r="Z54" s="374">
        <f t="shared" si="9"/>
        <v>83160</v>
      </c>
      <c r="AA54" s="374">
        <f t="shared" si="12"/>
        <v>111240</v>
      </c>
      <c r="AB54" s="375">
        <f t="shared" si="10"/>
        <v>110160</v>
      </c>
      <c r="AC54" s="375">
        <f t="shared" si="10"/>
        <v>113400</v>
      </c>
      <c r="AD54" s="376">
        <f t="shared" si="10"/>
        <v>116640</v>
      </c>
    </row>
    <row r="55" spans="1:30" x14ac:dyDescent="0.3">
      <c r="A55" s="160">
        <v>2005</v>
      </c>
      <c r="B55" s="373" t="s">
        <v>26</v>
      </c>
      <c r="C55" s="165">
        <v>125</v>
      </c>
      <c r="D55" s="191">
        <v>125</v>
      </c>
      <c r="E55" s="167">
        <v>130</v>
      </c>
      <c r="F55" s="167">
        <v>130</v>
      </c>
      <c r="G55" s="167">
        <v>130</v>
      </c>
      <c r="H55" s="167">
        <v>130</v>
      </c>
      <c r="I55" s="167">
        <v>130</v>
      </c>
      <c r="J55" s="167">
        <v>130</v>
      </c>
      <c r="K55" s="135"/>
      <c r="L55" s="154">
        <v>47334</v>
      </c>
      <c r="M55" s="154">
        <v>23667</v>
      </c>
      <c r="N55" s="154">
        <f t="shared" si="7"/>
        <v>71001</v>
      </c>
      <c r="O55" s="155">
        <v>18778</v>
      </c>
      <c r="P55" s="155">
        <v>56333</v>
      </c>
      <c r="Q55" s="154">
        <v>75111</v>
      </c>
      <c r="R55" s="154">
        <v>79458</v>
      </c>
      <c r="S55" s="154">
        <v>84225</v>
      </c>
      <c r="T55" s="154">
        <v>89278</v>
      </c>
      <c r="U55" s="135"/>
      <c r="V55" s="374">
        <f t="shared" si="8"/>
        <v>5916750</v>
      </c>
      <c r="W55" s="374">
        <f t="shared" si="8"/>
        <v>3076710</v>
      </c>
      <c r="X55" s="374">
        <f t="shared" si="11"/>
        <v>8993460</v>
      </c>
      <c r="Y55" s="374">
        <f t="shared" si="9"/>
        <v>2441140</v>
      </c>
      <c r="Z55" s="374">
        <f t="shared" si="9"/>
        <v>7323290</v>
      </c>
      <c r="AA55" s="374">
        <f t="shared" si="12"/>
        <v>9764430</v>
      </c>
      <c r="AB55" s="375">
        <f t="shared" si="10"/>
        <v>10329540</v>
      </c>
      <c r="AC55" s="375">
        <f t="shared" si="10"/>
        <v>10949250</v>
      </c>
      <c r="AD55" s="376">
        <f t="shared" si="10"/>
        <v>11606140</v>
      </c>
    </row>
    <row r="56" spans="1:30" x14ac:dyDescent="0.3">
      <c r="A56" s="150">
        <v>2017</v>
      </c>
      <c r="B56" s="373" t="s">
        <v>27</v>
      </c>
      <c r="C56" s="191">
        <v>125</v>
      </c>
      <c r="D56" s="191">
        <v>125</v>
      </c>
      <c r="E56" s="153">
        <v>90</v>
      </c>
      <c r="F56" s="153">
        <v>90</v>
      </c>
      <c r="G56" s="153">
        <v>90</v>
      </c>
      <c r="H56" s="153">
        <v>90</v>
      </c>
      <c r="I56" s="153">
        <v>90</v>
      </c>
      <c r="J56" s="153">
        <v>90</v>
      </c>
      <c r="K56" s="135"/>
      <c r="L56" s="154">
        <v>221</v>
      </c>
      <c r="M56" s="154">
        <v>110</v>
      </c>
      <c r="N56" s="154">
        <f t="shared" si="7"/>
        <v>331</v>
      </c>
      <c r="O56" s="155">
        <v>83</v>
      </c>
      <c r="P56" s="155">
        <v>248</v>
      </c>
      <c r="Q56" s="154">
        <v>331</v>
      </c>
      <c r="R56" s="154">
        <v>329</v>
      </c>
      <c r="S56" s="154">
        <v>336</v>
      </c>
      <c r="T56" s="154">
        <v>342</v>
      </c>
      <c r="U56" s="135"/>
      <c r="V56" s="374">
        <f t="shared" si="8"/>
        <v>27625</v>
      </c>
      <c r="W56" s="374">
        <f t="shared" si="8"/>
        <v>9900</v>
      </c>
      <c r="X56" s="374">
        <f t="shared" si="11"/>
        <v>37525</v>
      </c>
      <c r="Y56" s="374">
        <f t="shared" si="9"/>
        <v>7470</v>
      </c>
      <c r="Z56" s="374">
        <f t="shared" si="9"/>
        <v>22320</v>
      </c>
      <c r="AA56" s="374">
        <f t="shared" si="12"/>
        <v>29790</v>
      </c>
      <c r="AB56" s="375">
        <f t="shared" si="10"/>
        <v>29610</v>
      </c>
      <c r="AC56" s="375">
        <f t="shared" si="10"/>
        <v>30240</v>
      </c>
      <c r="AD56" s="376">
        <f t="shared" si="10"/>
        <v>30780</v>
      </c>
    </row>
    <row r="57" spans="1:30" x14ac:dyDescent="0.3">
      <c r="A57" s="150">
        <v>2019</v>
      </c>
      <c r="B57" s="373" t="s">
        <v>28</v>
      </c>
      <c r="C57" s="191">
        <v>190</v>
      </c>
      <c r="D57" s="191">
        <v>195</v>
      </c>
      <c r="E57" s="153">
        <v>140</v>
      </c>
      <c r="F57" s="153">
        <v>140</v>
      </c>
      <c r="G57" s="153">
        <v>140</v>
      </c>
      <c r="H57" s="153">
        <v>140</v>
      </c>
      <c r="I57" s="153">
        <v>140</v>
      </c>
      <c r="J57" s="153">
        <v>140</v>
      </c>
      <c r="K57" s="135"/>
      <c r="L57" s="154">
        <v>0</v>
      </c>
      <c r="M57" s="154">
        <v>0</v>
      </c>
      <c r="N57" s="154">
        <f t="shared" si="7"/>
        <v>0</v>
      </c>
      <c r="O57" s="155">
        <v>0</v>
      </c>
      <c r="P57" s="155">
        <v>0</v>
      </c>
      <c r="Q57" s="154">
        <v>0</v>
      </c>
      <c r="R57" s="154">
        <v>0</v>
      </c>
      <c r="S57" s="154">
        <v>0</v>
      </c>
      <c r="T57" s="154">
        <v>0</v>
      </c>
      <c r="U57" s="135"/>
      <c r="V57" s="374">
        <f t="shared" si="8"/>
        <v>0</v>
      </c>
      <c r="W57" s="374">
        <f t="shared" si="8"/>
        <v>0</v>
      </c>
      <c r="X57" s="374">
        <f t="shared" si="11"/>
        <v>0</v>
      </c>
      <c r="Y57" s="374">
        <f t="shared" si="9"/>
        <v>0</v>
      </c>
      <c r="Z57" s="374">
        <f t="shared" si="9"/>
        <v>0</v>
      </c>
      <c r="AA57" s="374">
        <f t="shared" si="12"/>
        <v>0</v>
      </c>
      <c r="AB57" s="375">
        <f t="shared" si="10"/>
        <v>0</v>
      </c>
      <c r="AC57" s="375">
        <f t="shared" si="10"/>
        <v>0</v>
      </c>
      <c r="AD57" s="376">
        <f t="shared" si="10"/>
        <v>0</v>
      </c>
    </row>
    <row r="58" spans="1:30" x14ac:dyDescent="0.3">
      <c r="A58" s="150">
        <v>2051</v>
      </c>
      <c r="B58" s="373" t="s">
        <v>29</v>
      </c>
      <c r="C58" s="191">
        <v>65</v>
      </c>
      <c r="D58" s="191">
        <v>65</v>
      </c>
      <c r="E58" s="167">
        <v>70</v>
      </c>
      <c r="F58" s="167">
        <v>70</v>
      </c>
      <c r="G58" s="167">
        <v>70</v>
      </c>
      <c r="H58" s="167">
        <v>70</v>
      </c>
      <c r="I58" s="167">
        <v>70</v>
      </c>
      <c r="J58" s="167">
        <v>70</v>
      </c>
      <c r="K58" s="135"/>
      <c r="L58" s="154">
        <v>10638</v>
      </c>
      <c r="M58" s="154">
        <v>5319</v>
      </c>
      <c r="N58" s="154">
        <f t="shared" si="7"/>
        <v>15957</v>
      </c>
      <c r="O58" s="155">
        <v>4176</v>
      </c>
      <c r="P58" s="155">
        <v>12526</v>
      </c>
      <c r="Q58" s="154">
        <v>16702</v>
      </c>
      <c r="R58" s="154">
        <v>17884</v>
      </c>
      <c r="S58" s="154">
        <v>18867</v>
      </c>
      <c r="T58" s="154">
        <v>19809</v>
      </c>
      <c r="U58" s="135"/>
      <c r="V58" s="374">
        <f t="shared" si="8"/>
        <v>691470</v>
      </c>
      <c r="W58" s="374">
        <f t="shared" si="8"/>
        <v>372330</v>
      </c>
      <c r="X58" s="374">
        <f t="shared" si="11"/>
        <v>1063800</v>
      </c>
      <c r="Y58" s="374">
        <f t="shared" si="9"/>
        <v>292320</v>
      </c>
      <c r="Z58" s="374">
        <f t="shared" si="9"/>
        <v>876820</v>
      </c>
      <c r="AA58" s="374">
        <f t="shared" si="12"/>
        <v>1169140</v>
      </c>
      <c r="AB58" s="375">
        <f t="shared" si="10"/>
        <v>1251880</v>
      </c>
      <c r="AC58" s="375">
        <f t="shared" si="10"/>
        <v>1320690</v>
      </c>
      <c r="AD58" s="376">
        <f t="shared" si="10"/>
        <v>1386630</v>
      </c>
    </row>
    <row r="59" spans="1:30" x14ac:dyDescent="0.3">
      <c r="A59" s="160">
        <v>2052</v>
      </c>
      <c r="B59" s="377" t="s">
        <v>30</v>
      </c>
      <c r="C59" s="191">
        <v>25</v>
      </c>
      <c r="D59" s="191">
        <v>25</v>
      </c>
      <c r="E59" s="167">
        <v>30</v>
      </c>
      <c r="F59" s="167">
        <v>30</v>
      </c>
      <c r="G59" s="167">
        <v>30</v>
      </c>
      <c r="H59" s="167">
        <v>30</v>
      </c>
      <c r="I59" s="167">
        <v>30</v>
      </c>
      <c r="J59" s="167">
        <v>30</v>
      </c>
      <c r="K59" s="135"/>
      <c r="L59" s="154">
        <v>1370</v>
      </c>
      <c r="M59" s="154">
        <v>685</v>
      </c>
      <c r="N59" s="154">
        <f t="shared" si="7"/>
        <v>2055</v>
      </c>
      <c r="O59" s="155">
        <v>544</v>
      </c>
      <c r="P59" s="155">
        <v>1630</v>
      </c>
      <c r="Q59" s="154">
        <v>2174</v>
      </c>
      <c r="R59" s="154">
        <v>2300</v>
      </c>
      <c r="S59" s="154">
        <v>2438</v>
      </c>
      <c r="T59" s="154">
        <v>2585</v>
      </c>
      <c r="U59" s="135"/>
      <c r="V59" s="374">
        <f t="shared" si="8"/>
        <v>34250</v>
      </c>
      <c r="W59" s="374">
        <f t="shared" si="8"/>
        <v>20550</v>
      </c>
      <c r="X59" s="374">
        <f t="shared" si="11"/>
        <v>54800</v>
      </c>
      <c r="Y59" s="374">
        <f t="shared" si="9"/>
        <v>16320</v>
      </c>
      <c r="Z59" s="374">
        <f t="shared" si="9"/>
        <v>48900</v>
      </c>
      <c r="AA59" s="374">
        <f t="shared" si="12"/>
        <v>65220</v>
      </c>
      <c r="AB59" s="375">
        <f t="shared" si="10"/>
        <v>69000</v>
      </c>
      <c r="AC59" s="375">
        <f t="shared" si="10"/>
        <v>73140</v>
      </c>
      <c r="AD59" s="376">
        <f t="shared" si="10"/>
        <v>77550</v>
      </c>
    </row>
    <row r="60" spans="1:30" x14ac:dyDescent="0.3">
      <c r="A60" s="160">
        <v>2081</v>
      </c>
      <c r="B60" s="373" t="s">
        <v>31</v>
      </c>
      <c r="C60" s="165">
        <v>155</v>
      </c>
      <c r="D60" s="191">
        <v>160</v>
      </c>
      <c r="E60" s="167">
        <v>200</v>
      </c>
      <c r="F60" s="167">
        <v>200</v>
      </c>
      <c r="G60" s="167">
        <v>200</v>
      </c>
      <c r="H60" s="167">
        <v>200</v>
      </c>
      <c r="I60" s="167">
        <v>200</v>
      </c>
      <c r="J60" s="167">
        <v>200</v>
      </c>
      <c r="K60" s="135"/>
      <c r="L60" s="154">
        <v>2450</v>
      </c>
      <c r="M60" s="154">
        <v>1225</v>
      </c>
      <c r="N60" s="154">
        <f t="shared" si="7"/>
        <v>3675</v>
      </c>
      <c r="O60" s="168">
        <v>962</v>
      </c>
      <c r="P60" s="154">
        <v>2887</v>
      </c>
      <c r="Q60" s="154">
        <v>3849</v>
      </c>
      <c r="R60" s="154">
        <v>4123</v>
      </c>
      <c r="S60" s="154">
        <v>4351</v>
      </c>
      <c r="T60" s="154">
        <v>4569</v>
      </c>
      <c r="U60" s="135"/>
      <c r="V60" s="374">
        <f t="shared" si="8"/>
        <v>392000</v>
      </c>
      <c r="W60" s="374">
        <f t="shared" si="8"/>
        <v>245000</v>
      </c>
      <c r="X60" s="374">
        <f t="shared" si="11"/>
        <v>637000</v>
      </c>
      <c r="Y60" s="374">
        <f t="shared" si="9"/>
        <v>192400</v>
      </c>
      <c r="Z60" s="374">
        <f t="shared" si="9"/>
        <v>577400</v>
      </c>
      <c r="AA60" s="374">
        <f t="shared" si="12"/>
        <v>769800</v>
      </c>
      <c r="AB60" s="374">
        <f t="shared" si="10"/>
        <v>824600</v>
      </c>
      <c r="AC60" s="374">
        <f t="shared" si="10"/>
        <v>870200</v>
      </c>
      <c r="AD60" s="376">
        <f t="shared" si="10"/>
        <v>913800</v>
      </c>
    </row>
    <row r="61" spans="1:30" x14ac:dyDescent="0.3">
      <c r="A61" s="160">
        <v>2082</v>
      </c>
      <c r="B61" s="373" t="s">
        <v>32</v>
      </c>
      <c r="C61" s="165">
        <v>155</v>
      </c>
      <c r="D61" s="191">
        <v>160</v>
      </c>
      <c r="E61" s="167">
        <v>200</v>
      </c>
      <c r="F61" s="167">
        <v>200</v>
      </c>
      <c r="G61" s="167">
        <v>200</v>
      </c>
      <c r="H61" s="167">
        <v>200</v>
      </c>
      <c r="I61" s="167">
        <v>200</v>
      </c>
      <c r="J61" s="167">
        <v>200</v>
      </c>
      <c r="K61" s="135"/>
      <c r="L61" s="154">
        <v>8</v>
      </c>
      <c r="M61" s="154">
        <v>4</v>
      </c>
      <c r="N61" s="154">
        <f t="shared" si="7"/>
        <v>12</v>
      </c>
      <c r="O61" s="155">
        <v>3</v>
      </c>
      <c r="P61" s="155">
        <v>9</v>
      </c>
      <c r="Q61" s="154">
        <v>12</v>
      </c>
      <c r="R61" s="154">
        <v>12</v>
      </c>
      <c r="S61" s="154">
        <v>12</v>
      </c>
      <c r="T61" s="154">
        <v>13</v>
      </c>
      <c r="U61" s="135"/>
      <c r="V61" s="374">
        <f t="shared" si="8"/>
        <v>1280</v>
      </c>
      <c r="W61" s="374">
        <f t="shared" si="8"/>
        <v>800</v>
      </c>
      <c r="X61" s="374">
        <f>V61+W61</f>
        <v>2080</v>
      </c>
      <c r="Y61" s="374">
        <f t="shared" si="9"/>
        <v>600</v>
      </c>
      <c r="Z61" s="374">
        <f t="shared" si="9"/>
        <v>1800</v>
      </c>
      <c r="AA61" s="374">
        <f t="shared" si="12"/>
        <v>2400</v>
      </c>
      <c r="AB61" s="375">
        <f t="shared" si="10"/>
        <v>2400</v>
      </c>
      <c r="AC61" s="375">
        <f t="shared" si="10"/>
        <v>2400</v>
      </c>
      <c r="AD61" s="376">
        <f t="shared" si="10"/>
        <v>2600</v>
      </c>
    </row>
    <row r="62" spans="1:30" x14ac:dyDescent="0.3">
      <c r="A62" s="160">
        <v>2083</v>
      </c>
      <c r="B62" s="373" t="s">
        <v>33</v>
      </c>
      <c r="C62" s="165">
        <v>155</v>
      </c>
      <c r="D62" s="191">
        <v>160</v>
      </c>
      <c r="E62" s="167">
        <v>200</v>
      </c>
      <c r="F62" s="167">
        <v>200</v>
      </c>
      <c r="G62" s="167">
        <v>200</v>
      </c>
      <c r="H62" s="167">
        <v>200</v>
      </c>
      <c r="I62" s="167">
        <v>200</v>
      </c>
      <c r="J62" s="167">
        <v>200</v>
      </c>
      <c r="K62" s="135"/>
      <c r="L62" s="154">
        <v>0</v>
      </c>
      <c r="M62" s="154">
        <v>0</v>
      </c>
      <c r="N62" s="154">
        <f t="shared" si="7"/>
        <v>0</v>
      </c>
      <c r="O62" s="155">
        <v>0</v>
      </c>
      <c r="P62" s="155">
        <v>0</v>
      </c>
      <c r="Q62" s="154">
        <v>0</v>
      </c>
      <c r="R62" s="154">
        <v>0</v>
      </c>
      <c r="S62" s="154">
        <v>0</v>
      </c>
      <c r="T62" s="154">
        <v>0</v>
      </c>
      <c r="U62" s="135"/>
      <c r="V62" s="374">
        <f t="shared" si="8"/>
        <v>0</v>
      </c>
      <c r="W62" s="374">
        <f t="shared" si="8"/>
        <v>0</v>
      </c>
      <c r="X62" s="374">
        <f>V62+W62</f>
        <v>0</v>
      </c>
      <c r="Y62" s="374">
        <f t="shared" si="9"/>
        <v>0</v>
      </c>
      <c r="Z62" s="374">
        <f t="shared" si="9"/>
        <v>0</v>
      </c>
      <c r="AA62" s="374">
        <f t="shared" si="12"/>
        <v>0</v>
      </c>
      <c r="AB62" s="375">
        <f t="shared" si="10"/>
        <v>0</v>
      </c>
      <c r="AC62" s="375">
        <f t="shared" si="10"/>
        <v>0</v>
      </c>
      <c r="AD62" s="376">
        <f t="shared" si="10"/>
        <v>0</v>
      </c>
    </row>
    <row r="63" spans="1:30" x14ac:dyDescent="0.3">
      <c r="A63" s="160">
        <v>2084</v>
      </c>
      <c r="B63" s="373" t="s">
        <v>34</v>
      </c>
      <c r="C63" s="165">
        <v>155</v>
      </c>
      <c r="D63" s="191">
        <v>160</v>
      </c>
      <c r="E63" s="167">
        <v>200</v>
      </c>
      <c r="F63" s="167">
        <v>200</v>
      </c>
      <c r="G63" s="167">
        <v>200</v>
      </c>
      <c r="H63" s="167">
        <v>200</v>
      </c>
      <c r="I63" s="167">
        <v>200</v>
      </c>
      <c r="J63" s="167">
        <v>200</v>
      </c>
      <c r="K63" s="135"/>
      <c r="L63" s="154">
        <v>0</v>
      </c>
      <c r="M63" s="154">
        <v>0</v>
      </c>
      <c r="N63" s="154">
        <f t="shared" si="7"/>
        <v>0</v>
      </c>
      <c r="O63" s="155">
        <v>0</v>
      </c>
      <c r="P63" s="155">
        <v>1</v>
      </c>
      <c r="Q63" s="154">
        <v>1</v>
      </c>
      <c r="R63" s="154">
        <v>1</v>
      </c>
      <c r="S63" s="154">
        <v>1</v>
      </c>
      <c r="T63" s="154">
        <v>1</v>
      </c>
      <c r="U63" s="135"/>
      <c r="V63" s="374">
        <f t="shared" si="8"/>
        <v>0</v>
      </c>
      <c r="W63" s="374">
        <f t="shared" si="8"/>
        <v>0</v>
      </c>
      <c r="X63" s="374">
        <f>V63+W63</f>
        <v>0</v>
      </c>
      <c r="Y63" s="374">
        <f t="shared" si="9"/>
        <v>0</v>
      </c>
      <c r="Z63" s="374">
        <f t="shared" si="9"/>
        <v>200</v>
      </c>
      <c r="AA63" s="374">
        <f t="shared" si="12"/>
        <v>200</v>
      </c>
      <c r="AB63" s="375">
        <f t="shared" si="10"/>
        <v>200</v>
      </c>
      <c r="AC63" s="375">
        <f t="shared" si="10"/>
        <v>200</v>
      </c>
      <c r="AD63" s="376">
        <f t="shared" si="10"/>
        <v>200</v>
      </c>
    </row>
    <row r="64" spans="1:30" x14ac:dyDescent="0.3">
      <c r="A64" s="160">
        <v>2085</v>
      </c>
      <c r="B64" s="373" t="s">
        <v>35</v>
      </c>
      <c r="C64" s="165">
        <v>155</v>
      </c>
      <c r="D64" s="191">
        <v>160</v>
      </c>
      <c r="E64" s="167">
        <v>200</v>
      </c>
      <c r="F64" s="167">
        <v>200</v>
      </c>
      <c r="G64" s="167">
        <v>200</v>
      </c>
      <c r="H64" s="167">
        <v>200</v>
      </c>
      <c r="I64" s="167">
        <v>200</v>
      </c>
      <c r="J64" s="167">
        <v>200</v>
      </c>
      <c r="K64" s="135"/>
      <c r="L64" s="154">
        <v>1779</v>
      </c>
      <c r="M64" s="154">
        <v>890</v>
      </c>
      <c r="N64" s="154">
        <f t="shared" si="7"/>
        <v>2669</v>
      </c>
      <c r="O64" s="155">
        <v>706</v>
      </c>
      <c r="P64" s="155">
        <v>2117</v>
      </c>
      <c r="Q64" s="154">
        <v>2823</v>
      </c>
      <c r="R64" s="154">
        <v>2986</v>
      </c>
      <c r="S64" s="154">
        <v>3166</v>
      </c>
      <c r="T64" s="154">
        <v>3356</v>
      </c>
      <c r="U64" s="135"/>
      <c r="V64" s="374">
        <f t="shared" si="8"/>
        <v>284640</v>
      </c>
      <c r="W64" s="374">
        <f t="shared" si="8"/>
        <v>178000</v>
      </c>
      <c r="X64" s="374">
        <f>V64+W64</f>
        <v>462640</v>
      </c>
      <c r="Y64" s="374">
        <f t="shared" si="9"/>
        <v>141200</v>
      </c>
      <c r="Z64" s="374">
        <f t="shared" si="9"/>
        <v>423400</v>
      </c>
      <c r="AA64" s="374">
        <f t="shared" si="12"/>
        <v>564600</v>
      </c>
      <c r="AB64" s="375">
        <f t="shared" si="10"/>
        <v>597200</v>
      </c>
      <c r="AC64" s="375">
        <f t="shared" si="10"/>
        <v>633200</v>
      </c>
      <c r="AD64" s="376">
        <f t="shared" si="10"/>
        <v>671200</v>
      </c>
    </row>
    <row r="65" spans="1:30" x14ac:dyDescent="0.3">
      <c r="A65" s="150">
        <v>2201</v>
      </c>
      <c r="B65" s="373" t="s">
        <v>36</v>
      </c>
      <c r="C65" s="165">
        <v>125</v>
      </c>
      <c r="D65" s="191">
        <v>125</v>
      </c>
      <c r="E65" s="167">
        <v>210</v>
      </c>
      <c r="F65" s="167">
        <v>210</v>
      </c>
      <c r="G65" s="167">
        <v>210</v>
      </c>
      <c r="H65" s="167">
        <v>210</v>
      </c>
      <c r="I65" s="167">
        <v>210</v>
      </c>
      <c r="J65" s="167">
        <v>210</v>
      </c>
      <c r="K65" s="135"/>
      <c r="L65" s="154">
        <v>13840</v>
      </c>
      <c r="M65" s="154">
        <v>6920</v>
      </c>
      <c r="N65" s="154">
        <f t="shared" si="7"/>
        <v>20760</v>
      </c>
      <c r="O65" s="155">
        <v>5070</v>
      </c>
      <c r="P65" s="155">
        <v>15210</v>
      </c>
      <c r="Q65" s="154">
        <v>20280</v>
      </c>
      <c r="R65" s="154">
        <v>18999</v>
      </c>
      <c r="S65" s="154">
        <v>17409</v>
      </c>
      <c r="T65" s="154">
        <v>15876</v>
      </c>
      <c r="U65" s="135"/>
      <c r="V65" s="374">
        <f t="shared" si="8"/>
        <v>1730000</v>
      </c>
      <c r="W65" s="374">
        <f t="shared" si="8"/>
        <v>1453200</v>
      </c>
      <c r="X65" s="374">
        <f>V65+W65</f>
        <v>3183200</v>
      </c>
      <c r="Y65" s="374">
        <f t="shared" si="9"/>
        <v>1064700</v>
      </c>
      <c r="Z65" s="374">
        <f t="shared" si="9"/>
        <v>3194100</v>
      </c>
      <c r="AA65" s="374">
        <f t="shared" si="12"/>
        <v>4258800</v>
      </c>
      <c r="AB65" s="375">
        <f t="shared" si="10"/>
        <v>3989790</v>
      </c>
      <c r="AC65" s="375">
        <f t="shared" si="10"/>
        <v>3655890</v>
      </c>
      <c r="AD65" s="376">
        <f t="shared" si="10"/>
        <v>3333960</v>
      </c>
    </row>
    <row r="66" spans="1:30" x14ac:dyDescent="0.3">
      <c r="A66" s="150">
        <v>2202</v>
      </c>
      <c r="B66" s="373" t="s">
        <v>37</v>
      </c>
      <c r="C66" s="165">
        <v>30</v>
      </c>
      <c r="D66" s="191">
        <v>31</v>
      </c>
      <c r="E66" s="167">
        <v>40</v>
      </c>
      <c r="F66" s="167">
        <v>40</v>
      </c>
      <c r="G66" s="167">
        <v>40</v>
      </c>
      <c r="H66" s="167">
        <v>40</v>
      </c>
      <c r="I66" s="167">
        <v>40</v>
      </c>
      <c r="J66" s="167">
        <v>40</v>
      </c>
      <c r="K66" s="135"/>
      <c r="L66" s="154">
        <v>113957</v>
      </c>
      <c r="M66" s="154">
        <v>56979</v>
      </c>
      <c r="N66" s="154">
        <f t="shared" si="7"/>
        <v>170936</v>
      </c>
      <c r="O66" s="155">
        <v>41745</v>
      </c>
      <c r="P66" s="155">
        <v>125236</v>
      </c>
      <c r="Q66" s="154">
        <v>166981</v>
      </c>
      <c r="R66" s="154">
        <v>156437</v>
      </c>
      <c r="S66" s="154">
        <v>143348</v>
      </c>
      <c r="T66" s="154">
        <v>130723</v>
      </c>
      <c r="U66" s="135"/>
      <c r="V66" s="374">
        <f t="shared" si="8"/>
        <v>3532667</v>
      </c>
      <c r="W66" s="374">
        <f t="shared" si="8"/>
        <v>2279160</v>
      </c>
      <c r="X66" s="374">
        <f t="shared" ref="X66:X76" si="13">V66+W66</f>
        <v>5811827</v>
      </c>
      <c r="Y66" s="374">
        <f t="shared" si="9"/>
        <v>1669800</v>
      </c>
      <c r="Z66" s="374">
        <f t="shared" si="9"/>
        <v>5009440</v>
      </c>
      <c r="AA66" s="374">
        <f t="shared" si="12"/>
        <v>6679240</v>
      </c>
      <c r="AB66" s="375">
        <f t="shared" si="10"/>
        <v>6257480</v>
      </c>
      <c r="AC66" s="375">
        <f t="shared" si="10"/>
        <v>5733920</v>
      </c>
      <c r="AD66" s="376">
        <f t="shared" si="10"/>
        <v>5228920</v>
      </c>
    </row>
    <row r="67" spans="1:30" x14ac:dyDescent="0.3">
      <c r="A67" s="150">
        <v>2203</v>
      </c>
      <c r="B67" s="373" t="s">
        <v>38</v>
      </c>
      <c r="C67" s="165">
        <v>225</v>
      </c>
      <c r="D67" s="191">
        <v>230</v>
      </c>
      <c r="E67" s="167">
        <v>390</v>
      </c>
      <c r="F67" s="167">
        <v>390</v>
      </c>
      <c r="G67" s="167">
        <v>390</v>
      </c>
      <c r="H67" s="167">
        <v>390</v>
      </c>
      <c r="I67" s="167">
        <v>390</v>
      </c>
      <c r="J67" s="167">
        <v>390</v>
      </c>
      <c r="K67" s="135"/>
      <c r="L67" s="154">
        <v>569</v>
      </c>
      <c r="M67" s="154">
        <v>285</v>
      </c>
      <c r="N67" s="154">
        <f t="shared" si="7"/>
        <v>854</v>
      </c>
      <c r="O67" s="155">
        <v>208</v>
      </c>
      <c r="P67" s="155">
        <v>626</v>
      </c>
      <c r="Q67" s="154">
        <v>834</v>
      </c>
      <c r="R67" s="154">
        <v>781</v>
      </c>
      <c r="S67" s="154">
        <v>716</v>
      </c>
      <c r="T67" s="154">
        <v>653</v>
      </c>
      <c r="U67" s="135"/>
      <c r="V67" s="374">
        <f t="shared" si="8"/>
        <v>130870</v>
      </c>
      <c r="W67" s="374">
        <f t="shared" si="8"/>
        <v>111150</v>
      </c>
      <c r="X67" s="374">
        <f t="shared" si="13"/>
        <v>242020</v>
      </c>
      <c r="Y67" s="374">
        <f t="shared" si="9"/>
        <v>81120</v>
      </c>
      <c r="Z67" s="374">
        <f t="shared" si="9"/>
        <v>244140</v>
      </c>
      <c r="AA67" s="374">
        <f t="shared" si="12"/>
        <v>325260</v>
      </c>
      <c r="AB67" s="375">
        <f t="shared" si="10"/>
        <v>304590</v>
      </c>
      <c r="AC67" s="375">
        <f t="shared" si="10"/>
        <v>279240</v>
      </c>
      <c r="AD67" s="376">
        <f t="shared" si="10"/>
        <v>254670</v>
      </c>
    </row>
    <row r="68" spans="1:30" x14ac:dyDescent="0.3">
      <c r="A68" s="150">
        <v>2204</v>
      </c>
      <c r="B68" s="373" t="s">
        <v>39</v>
      </c>
      <c r="C68" s="165">
        <v>125</v>
      </c>
      <c r="D68" s="191">
        <v>125</v>
      </c>
      <c r="E68" s="167">
        <v>210</v>
      </c>
      <c r="F68" s="167">
        <v>210</v>
      </c>
      <c r="G68" s="167">
        <v>210</v>
      </c>
      <c r="H68" s="167">
        <v>210</v>
      </c>
      <c r="I68" s="167">
        <v>210</v>
      </c>
      <c r="J68" s="167">
        <v>210</v>
      </c>
      <c r="K68" s="135"/>
      <c r="L68" s="154">
        <v>89</v>
      </c>
      <c r="M68" s="154">
        <v>45</v>
      </c>
      <c r="N68" s="154">
        <f t="shared" si="7"/>
        <v>134</v>
      </c>
      <c r="O68" s="155">
        <v>31</v>
      </c>
      <c r="P68" s="155">
        <v>93</v>
      </c>
      <c r="Q68" s="154">
        <v>124</v>
      </c>
      <c r="R68" s="154">
        <v>112</v>
      </c>
      <c r="S68" s="154">
        <v>101</v>
      </c>
      <c r="T68" s="154">
        <v>92</v>
      </c>
      <c r="U68" s="135"/>
      <c r="V68" s="374">
        <f t="shared" si="8"/>
        <v>11125</v>
      </c>
      <c r="W68" s="374">
        <f t="shared" si="8"/>
        <v>9450</v>
      </c>
      <c r="X68" s="374">
        <f t="shared" si="13"/>
        <v>20575</v>
      </c>
      <c r="Y68" s="374">
        <f t="shared" si="9"/>
        <v>6510</v>
      </c>
      <c r="Z68" s="374">
        <f t="shared" si="9"/>
        <v>19530</v>
      </c>
      <c r="AA68" s="374">
        <f t="shared" si="12"/>
        <v>26040</v>
      </c>
      <c r="AB68" s="375">
        <f t="shared" si="10"/>
        <v>23520</v>
      </c>
      <c r="AC68" s="375">
        <f t="shared" si="10"/>
        <v>21210</v>
      </c>
      <c r="AD68" s="376">
        <f t="shared" si="10"/>
        <v>19320</v>
      </c>
    </row>
    <row r="69" spans="1:30" x14ac:dyDescent="0.3">
      <c r="A69" s="150">
        <v>2205</v>
      </c>
      <c r="B69" s="373" t="s">
        <v>40</v>
      </c>
      <c r="C69" s="165">
        <v>30</v>
      </c>
      <c r="D69" s="191">
        <v>31</v>
      </c>
      <c r="E69" s="167">
        <v>40</v>
      </c>
      <c r="F69" s="167">
        <v>40</v>
      </c>
      <c r="G69" s="167">
        <v>40</v>
      </c>
      <c r="H69" s="167">
        <v>40</v>
      </c>
      <c r="I69" s="167">
        <v>40</v>
      </c>
      <c r="J69" s="167">
        <v>40</v>
      </c>
      <c r="K69" s="135"/>
      <c r="L69" s="154">
        <v>795</v>
      </c>
      <c r="M69" s="154">
        <v>397</v>
      </c>
      <c r="N69" s="154">
        <f t="shared" si="7"/>
        <v>1192</v>
      </c>
      <c r="O69" s="155">
        <v>276</v>
      </c>
      <c r="P69" s="155">
        <v>829</v>
      </c>
      <c r="Q69" s="154">
        <v>1105</v>
      </c>
      <c r="R69" s="154">
        <v>999</v>
      </c>
      <c r="S69" s="154">
        <v>903</v>
      </c>
      <c r="T69" s="154">
        <v>820</v>
      </c>
      <c r="U69" s="135"/>
      <c r="V69" s="374">
        <f t="shared" si="8"/>
        <v>24645</v>
      </c>
      <c r="W69" s="374">
        <f t="shared" si="8"/>
        <v>15880</v>
      </c>
      <c r="X69" s="374">
        <f t="shared" si="13"/>
        <v>40525</v>
      </c>
      <c r="Y69" s="374">
        <f t="shared" si="9"/>
        <v>11040</v>
      </c>
      <c r="Z69" s="374">
        <f t="shared" si="9"/>
        <v>33160</v>
      </c>
      <c r="AA69" s="374">
        <f t="shared" si="12"/>
        <v>44200</v>
      </c>
      <c r="AB69" s="375">
        <f t="shared" si="10"/>
        <v>39960</v>
      </c>
      <c r="AC69" s="375">
        <f t="shared" si="10"/>
        <v>36120</v>
      </c>
      <c r="AD69" s="376">
        <f t="shared" si="10"/>
        <v>32800</v>
      </c>
    </row>
    <row r="70" spans="1:30" x14ac:dyDescent="0.3">
      <c r="A70" s="150">
        <v>2801</v>
      </c>
      <c r="B70" s="373" t="s">
        <v>41</v>
      </c>
      <c r="C70" s="165">
        <v>465</v>
      </c>
      <c r="D70" s="191">
        <v>465</v>
      </c>
      <c r="E70" s="167">
        <v>600</v>
      </c>
      <c r="F70" s="167">
        <v>600</v>
      </c>
      <c r="G70" s="167">
        <v>600</v>
      </c>
      <c r="H70" s="167">
        <v>600</v>
      </c>
      <c r="I70" s="167">
        <v>600</v>
      </c>
      <c r="J70" s="167">
        <v>600</v>
      </c>
      <c r="K70" s="135"/>
      <c r="L70" s="154">
        <v>12706</v>
      </c>
      <c r="M70" s="154">
        <v>4672</v>
      </c>
      <c r="N70" s="154">
        <f t="shared" si="7"/>
        <v>17378</v>
      </c>
      <c r="O70" s="155">
        <v>3660</v>
      </c>
      <c r="P70" s="155">
        <v>10978</v>
      </c>
      <c r="Q70" s="154">
        <v>14638</v>
      </c>
      <c r="R70" s="154">
        <v>15212</v>
      </c>
      <c r="S70" s="154">
        <v>16049</v>
      </c>
      <c r="T70" s="154">
        <v>16851</v>
      </c>
      <c r="U70" s="135"/>
      <c r="V70" s="374">
        <f t="shared" si="8"/>
        <v>5908290</v>
      </c>
      <c r="W70" s="374">
        <f t="shared" si="8"/>
        <v>2803200</v>
      </c>
      <c r="X70" s="374">
        <f t="shared" si="13"/>
        <v>8711490</v>
      </c>
      <c r="Y70" s="374">
        <f t="shared" si="9"/>
        <v>2196000</v>
      </c>
      <c r="Z70" s="374">
        <f t="shared" si="9"/>
        <v>6586800</v>
      </c>
      <c r="AA70" s="374">
        <f t="shared" si="12"/>
        <v>8782800</v>
      </c>
      <c r="AB70" s="375">
        <f t="shared" si="10"/>
        <v>9127200</v>
      </c>
      <c r="AC70" s="375">
        <f t="shared" si="10"/>
        <v>9629400</v>
      </c>
      <c r="AD70" s="376">
        <f t="shared" si="10"/>
        <v>10110600</v>
      </c>
    </row>
    <row r="71" spans="1:30" x14ac:dyDescent="0.3">
      <c r="A71" s="150" t="s">
        <v>192</v>
      </c>
      <c r="B71" s="378" t="s">
        <v>377</v>
      </c>
      <c r="C71" s="165"/>
      <c r="D71" s="191"/>
      <c r="E71" s="167">
        <v>850</v>
      </c>
      <c r="F71" s="167">
        <v>850</v>
      </c>
      <c r="G71" s="167">
        <v>850</v>
      </c>
      <c r="H71" s="167">
        <v>850</v>
      </c>
      <c r="I71" s="167">
        <v>850</v>
      </c>
      <c r="J71" s="167">
        <v>850</v>
      </c>
      <c r="K71" s="135"/>
      <c r="L71" s="154"/>
      <c r="M71" s="154">
        <v>1681</v>
      </c>
      <c r="N71" s="154">
        <f t="shared" si="7"/>
        <v>1681</v>
      </c>
      <c r="O71" s="155">
        <v>1278</v>
      </c>
      <c r="P71" s="155">
        <v>3836</v>
      </c>
      <c r="Q71" s="154">
        <v>5114</v>
      </c>
      <c r="R71" s="154">
        <v>5152</v>
      </c>
      <c r="S71" s="154">
        <v>5435</v>
      </c>
      <c r="T71" s="154">
        <v>5707</v>
      </c>
      <c r="U71" s="135"/>
      <c r="V71" s="374">
        <f t="shared" si="8"/>
        <v>0</v>
      </c>
      <c r="W71" s="374">
        <f t="shared" si="8"/>
        <v>1428850</v>
      </c>
      <c r="X71" s="374">
        <f>V71+W71</f>
        <v>1428850</v>
      </c>
      <c r="Y71" s="374">
        <f t="shared" si="9"/>
        <v>1086300</v>
      </c>
      <c r="Z71" s="374">
        <f t="shared" si="9"/>
        <v>3260600</v>
      </c>
      <c r="AA71" s="374">
        <f>SUM(Y71:Z71)</f>
        <v>4346900</v>
      </c>
      <c r="AB71" s="375">
        <f t="shared" si="10"/>
        <v>4379200</v>
      </c>
      <c r="AC71" s="375">
        <f t="shared" si="10"/>
        <v>4619750</v>
      </c>
      <c r="AD71" s="376">
        <f t="shared" si="10"/>
        <v>4850950</v>
      </c>
    </row>
    <row r="72" spans="1:30" x14ac:dyDescent="0.3">
      <c r="A72" s="160">
        <v>2809</v>
      </c>
      <c r="B72" s="373" t="s">
        <v>42</v>
      </c>
      <c r="C72" s="165">
        <v>405</v>
      </c>
      <c r="D72" s="191">
        <v>415</v>
      </c>
      <c r="E72" s="167">
        <v>420</v>
      </c>
      <c r="F72" s="167">
        <v>420</v>
      </c>
      <c r="G72" s="167">
        <v>420</v>
      </c>
      <c r="H72" s="167">
        <v>420</v>
      </c>
      <c r="I72" s="167">
        <v>420</v>
      </c>
      <c r="J72" s="167">
        <v>420</v>
      </c>
      <c r="K72" s="135"/>
      <c r="L72" s="154">
        <v>9</v>
      </c>
      <c r="M72" s="154">
        <v>4</v>
      </c>
      <c r="N72" s="154">
        <f t="shared" si="7"/>
        <v>13</v>
      </c>
      <c r="O72" s="155">
        <v>3</v>
      </c>
      <c r="P72" s="155">
        <v>10</v>
      </c>
      <c r="Q72" s="154">
        <v>13</v>
      </c>
      <c r="R72" s="154">
        <v>13</v>
      </c>
      <c r="S72" s="154">
        <v>13</v>
      </c>
      <c r="T72" s="154">
        <v>13</v>
      </c>
      <c r="U72" s="135"/>
      <c r="V72" s="374">
        <f t="shared" si="8"/>
        <v>3735</v>
      </c>
      <c r="W72" s="374">
        <f t="shared" si="8"/>
        <v>1680</v>
      </c>
      <c r="X72" s="374">
        <f t="shared" si="13"/>
        <v>5415</v>
      </c>
      <c r="Y72" s="374">
        <f t="shared" si="9"/>
        <v>1260</v>
      </c>
      <c r="Z72" s="374">
        <f t="shared" si="9"/>
        <v>4200</v>
      </c>
      <c r="AA72" s="374">
        <f t="shared" si="12"/>
        <v>5460</v>
      </c>
      <c r="AB72" s="375">
        <f t="shared" si="10"/>
        <v>5460</v>
      </c>
      <c r="AC72" s="375">
        <f t="shared" si="10"/>
        <v>5460</v>
      </c>
      <c r="AD72" s="376">
        <f t="shared" si="10"/>
        <v>5460</v>
      </c>
    </row>
    <row r="73" spans="1:30" x14ac:dyDescent="0.3">
      <c r="A73" s="160">
        <v>2810</v>
      </c>
      <c r="B73" s="373" t="s">
        <v>43</v>
      </c>
      <c r="C73" s="165">
        <v>405</v>
      </c>
      <c r="D73" s="191">
        <v>415</v>
      </c>
      <c r="E73" s="167">
        <v>420</v>
      </c>
      <c r="F73" s="167">
        <v>420</v>
      </c>
      <c r="G73" s="167">
        <v>420</v>
      </c>
      <c r="H73" s="167">
        <v>420</v>
      </c>
      <c r="I73" s="167">
        <v>420</v>
      </c>
      <c r="J73" s="167">
        <v>420</v>
      </c>
      <c r="K73" s="135"/>
      <c r="L73" s="154">
        <v>0</v>
      </c>
      <c r="M73" s="154">
        <v>0</v>
      </c>
      <c r="N73" s="154">
        <f t="shared" si="7"/>
        <v>0</v>
      </c>
      <c r="O73" s="155">
        <v>0</v>
      </c>
      <c r="P73" s="155">
        <v>0</v>
      </c>
      <c r="Q73" s="154">
        <v>0</v>
      </c>
      <c r="R73" s="154">
        <v>0</v>
      </c>
      <c r="S73" s="154">
        <v>0</v>
      </c>
      <c r="T73" s="154">
        <v>0</v>
      </c>
      <c r="U73" s="135"/>
      <c r="V73" s="374">
        <f t="shared" si="8"/>
        <v>0</v>
      </c>
      <c r="W73" s="374">
        <f t="shared" si="8"/>
        <v>0</v>
      </c>
      <c r="X73" s="374">
        <f t="shared" si="13"/>
        <v>0</v>
      </c>
      <c r="Y73" s="374">
        <f t="shared" si="9"/>
        <v>0</v>
      </c>
      <c r="Z73" s="374">
        <f t="shared" si="9"/>
        <v>0</v>
      </c>
      <c r="AA73" s="374">
        <f t="shared" si="12"/>
        <v>0</v>
      </c>
      <c r="AB73" s="375">
        <f t="shared" si="10"/>
        <v>0</v>
      </c>
      <c r="AC73" s="375">
        <f t="shared" si="10"/>
        <v>0</v>
      </c>
      <c r="AD73" s="376">
        <f t="shared" si="10"/>
        <v>0</v>
      </c>
    </row>
    <row r="74" spans="1:30" x14ac:dyDescent="0.3">
      <c r="A74" s="160">
        <v>2821</v>
      </c>
      <c r="B74" s="373" t="s">
        <v>44</v>
      </c>
      <c r="C74" s="191">
        <v>125</v>
      </c>
      <c r="D74" s="191">
        <v>125</v>
      </c>
      <c r="E74" s="153">
        <v>210</v>
      </c>
      <c r="F74" s="153">
        <v>210</v>
      </c>
      <c r="G74" s="153">
        <v>210</v>
      </c>
      <c r="H74" s="153">
        <v>210</v>
      </c>
      <c r="I74" s="153">
        <v>210</v>
      </c>
      <c r="J74" s="153">
        <v>210</v>
      </c>
      <c r="K74" s="135"/>
      <c r="L74" s="154">
        <v>28</v>
      </c>
      <c r="M74" s="154">
        <v>14</v>
      </c>
      <c r="N74" s="154">
        <f t="shared" si="7"/>
        <v>42</v>
      </c>
      <c r="O74" s="155">
        <v>11</v>
      </c>
      <c r="P74" s="155">
        <v>33</v>
      </c>
      <c r="Q74" s="154">
        <v>44</v>
      </c>
      <c r="R74" s="154">
        <v>46</v>
      </c>
      <c r="S74" s="154">
        <v>48</v>
      </c>
      <c r="T74" s="154">
        <v>51</v>
      </c>
      <c r="U74" s="135"/>
      <c r="V74" s="374">
        <f t="shared" si="8"/>
        <v>3500</v>
      </c>
      <c r="W74" s="374">
        <f t="shared" si="8"/>
        <v>2940</v>
      </c>
      <c r="X74" s="374">
        <f t="shared" si="13"/>
        <v>6440</v>
      </c>
      <c r="Y74" s="374">
        <f t="shared" si="9"/>
        <v>2310</v>
      </c>
      <c r="Z74" s="374">
        <f t="shared" si="9"/>
        <v>6930</v>
      </c>
      <c r="AA74" s="374">
        <f t="shared" si="12"/>
        <v>9240</v>
      </c>
      <c r="AB74" s="375">
        <f t="shared" si="10"/>
        <v>9660</v>
      </c>
      <c r="AC74" s="375">
        <f t="shared" si="10"/>
        <v>10080</v>
      </c>
      <c r="AD74" s="376">
        <f t="shared" si="10"/>
        <v>10710</v>
      </c>
    </row>
    <row r="75" spans="1:30" x14ac:dyDescent="0.3">
      <c r="A75" s="160">
        <v>2822</v>
      </c>
      <c r="B75" s="373" t="s">
        <v>45</v>
      </c>
      <c r="C75" s="191">
        <v>30</v>
      </c>
      <c r="D75" s="191">
        <v>31</v>
      </c>
      <c r="E75" s="153">
        <v>40</v>
      </c>
      <c r="F75" s="153">
        <v>40</v>
      </c>
      <c r="G75" s="153">
        <v>40</v>
      </c>
      <c r="H75" s="153">
        <v>40</v>
      </c>
      <c r="I75" s="153">
        <v>40</v>
      </c>
      <c r="J75" s="153">
        <v>40</v>
      </c>
      <c r="K75" s="135"/>
      <c r="L75" s="154">
        <v>157</v>
      </c>
      <c r="M75" s="154">
        <v>78</v>
      </c>
      <c r="N75" s="154">
        <f t="shared" si="7"/>
        <v>235</v>
      </c>
      <c r="O75" s="155">
        <v>62</v>
      </c>
      <c r="P75" s="155">
        <v>184</v>
      </c>
      <c r="Q75" s="154">
        <v>246</v>
      </c>
      <c r="R75" s="154">
        <v>255</v>
      </c>
      <c r="S75" s="154">
        <v>269</v>
      </c>
      <c r="T75" s="154">
        <v>283</v>
      </c>
      <c r="U75" s="135"/>
      <c r="V75" s="374">
        <f t="shared" si="8"/>
        <v>4867</v>
      </c>
      <c r="W75" s="374">
        <f t="shared" si="8"/>
        <v>3120</v>
      </c>
      <c r="X75" s="374">
        <f t="shared" si="13"/>
        <v>7987</v>
      </c>
      <c r="Y75" s="374">
        <f t="shared" si="9"/>
        <v>2480</v>
      </c>
      <c r="Z75" s="374">
        <f t="shared" si="9"/>
        <v>7360</v>
      </c>
      <c r="AA75" s="374">
        <f t="shared" si="12"/>
        <v>9840</v>
      </c>
      <c r="AB75" s="375">
        <f t="shared" si="10"/>
        <v>10200</v>
      </c>
      <c r="AC75" s="375">
        <f t="shared" si="10"/>
        <v>10760</v>
      </c>
      <c r="AD75" s="376">
        <f t="shared" si="10"/>
        <v>11320</v>
      </c>
    </row>
    <row r="76" spans="1:30" x14ac:dyDescent="0.3">
      <c r="A76" s="160">
        <v>2817</v>
      </c>
      <c r="B76" s="373" t="s">
        <v>183</v>
      </c>
      <c r="C76" s="191">
        <v>2400</v>
      </c>
      <c r="D76" s="191">
        <v>2400</v>
      </c>
      <c r="E76" s="153">
        <v>2000</v>
      </c>
      <c r="F76" s="153">
        <v>2000</v>
      </c>
      <c r="G76" s="153">
        <v>2000</v>
      </c>
      <c r="H76" s="153">
        <v>2000</v>
      </c>
      <c r="I76" s="153">
        <v>2000</v>
      </c>
      <c r="J76" s="153">
        <v>2000</v>
      </c>
      <c r="K76" s="135"/>
      <c r="L76" s="154">
        <v>1035</v>
      </c>
      <c r="M76" s="154">
        <v>1035</v>
      </c>
      <c r="N76" s="154">
        <f t="shared" si="7"/>
        <v>2070</v>
      </c>
      <c r="O76" s="155">
        <v>518</v>
      </c>
      <c r="P76" s="155">
        <v>1552</v>
      </c>
      <c r="Q76" s="154">
        <v>2070</v>
      </c>
      <c r="R76" s="154">
        <v>0</v>
      </c>
      <c r="S76" s="154">
        <v>0</v>
      </c>
      <c r="T76" s="154">
        <v>0</v>
      </c>
      <c r="U76" s="135"/>
      <c r="V76" s="374">
        <f t="shared" si="8"/>
        <v>2484000</v>
      </c>
      <c r="W76" s="374">
        <f t="shared" si="8"/>
        <v>2070000</v>
      </c>
      <c r="X76" s="374">
        <f t="shared" si="13"/>
        <v>4554000</v>
      </c>
      <c r="Y76" s="374">
        <f t="shared" si="9"/>
        <v>1036000</v>
      </c>
      <c r="Z76" s="374">
        <f t="shared" si="9"/>
        <v>3104000</v>
      </c>
      <c r="AA76" s="374">
        <f t="shared" si="12"/>
        <v>4140000</v>
      </c>
      <c r="AB76" s="375">
        <f t="shared" si="10"/>
        <v>0</v>
      </c>
      <c r="AC76" s="375">
        <f t="shared" si="10"/>
        <v>0</v>
      </c>
      <c r="AD76" s="376">
        <f t="shared" si="10"/>
        <v>0</v>
      </c>
    </row>
    <row r="77" spans="1:30" x14ac:dyDescent="0.3">
      <c r="A77" s="160" t="s">
        <v>192</v>
      </c>
      <c r="B77" s="378" t="s">
        <v>326</v>
      </c>
      <c r="C77" s="191"/>
      <c r="D77" s="191"/>
      <c r="E77" s="153">
        <v>500</v>
      </c>
      <c r="F77" s="153">
        <v>500</v>
      </c>
      <c r="G77" s="153">
        <v>500</v>
      </c>
      <c r="H77" s="153">
        <v>500</v>
      </c>
      <c r="I77" s="153">
        <v>500</v>
      </c>
      <c r="J77" s="153">
        <v>500</v>
      </c>
      <c r="K77" s="135"/>
      <c r="L77" s="154">
        <v>58</v>
      </c>
      <c r="M77" s="154">
        <v>29</v>
      </c>
      <c r="N77" s="154">
        <f t="shared" si="7"/>
        <v>87</v>
      </c>
      <c r="O77" s="155">
        <v>22</v>
      </c>
      <c r="P77" s="155">
        <v>64</v>
      </c>
      <c r="Q77" s="154">
        <v>86</v>
      </c>
      <c r="R77" s="154">
        <v>86</v>
      </c>
      <c r="S77" s="154">
        <v>86</v>
      </c>
      <c r="T77" s="154">
        <v>86</v>
      </c>
      <c r="U77" s="135"/>
      <c r="V77" s="374">
        <f t="shared" si="8"/>
        <v>0</v>
      </c>
      <c r="W77" s="374">
        <f t="shared" si="8"/>
        <v>14500</v>
      </c>
      <c r="X77" s="374">
        <f>V77+W77</f>
        <v>14500</v>
      </c>
      <c r="Y77" s="374">
        <f t="shared" si="9"/>
        <v>11000</v>
      </c>
      <c r="Z77" s="374">
        <f t="shared" si="9"/>
        <v>32000</v>
      </c>
      <c r="AA77" s="374">
        <f>SUM(Y77:Z77)</f>
        <v>43000</v>
      </c>
      <c r="AB77" s="375">
        <f t="shared" si="10"/>
        <v>43000</v>
      </c>
      <c r="AC77" s="375">
        <f t="shared" si="10"/>
        <v>43000</v>
      </c>
      <c r="AD77" s="376">
        <f t="shared" si="10"/>
        <v>43000</v>
      </c>
    </row>
    <row r="78" spans="1:30" ht="15" thickBot="1" x14ac:dyDescent="0.35">
      <c r="A78" s="169" t="s">
        <v>46</v>
      </c>
      <c r="B78" s="381"/>
      <c r="C78" s="172"/>
      <c r="D78" s="172"/>
      <c r="E78" s="172"/>
      <c r="F78" s="172"/>
      <c r="G78" s="172"/>
      <c r="H78" s="172"/>
      <c r="I78" s="172"/>
      <c r="J78" s="172"/>
      <c r="K78" s="141"/>
      <c r="L78" s="173"/>
      <c r="M78" s="173"/>
      <c r="N78" s="173"/>
      <c r="O78" s="174"/>
      <c r="P78" s="174"/>
      <c r="Q78" s="175"/>
      <c r="R78" s="175"/>
      <c r="S78" s="175"/>
      <c r="T78" s="175"/>
      <c r="U78" s="141"/>
      <c r="V78" s="382">
        <f>SUM(V42:V77)</f>
        <v>46469474</v>
      </c>
      <c r="W78" s="382">
        <f>SUM(W42:W77)</f>
        <v>31322110</v>
      </c>
      <c r="X78" s="382">
        <f t="shared" ref="X78:AC78" si="14">SUM(X42:X77)</f>
        <v>77791584</v>
      </c>
      <c r="Y78" s="382">
        <f t="shared" si="14"/>
        <v>23732260</v>
      </c>
      <c r="Z78" s="382">
        <f t="shared" si="14"/>
        <v>71191190</v>
      </c>
      <c r="AA78" s="382">
        <f t="shared" si="14"/>
        <v>94923450</v>
      </c>
      <c r="AB78" s="382">
        <f t="shared" si="14"/>
        <v>94695010</v>
      </c>
      <c r="AC78" s="382">
        <f t="shared" si="14"/>
        <v>98336600</v>
      </c>
      <c r="AD78" s="383">
        <f>SUM(AD42:AD77)</f>
        <v>101896780</v>
      </c>
    </row>
    <row r="79" spans="1:30" x14ac:dyDescent="0.3">
      <c r="A79" s="178"/>
      <c r="B79" s="384"/>
      <c r="C79" s="181"/>
      <c r="D79" s="181"/>
      <c r="E79" s="181"/>
      <c r="F79" s="181"/>
      <c r="G79" s="181"/>
      <c r="H79" s="181"/>
      <c r="I79" s="181"/>
      <c r="J79" s="181"/>
      <c r="K79" s="182"/>
      <c r="L79" s="183"/>
      <c r="M79" s="183"/>
      <c r="N79" s="183"/>
      <c r="O79" s="184"/>
      <c r="P79" s="184"/>
      <c r="Q79" s="185"/>
      <c r="R79" s="185"/>
      <c r="S79" s="185"/>
      <c r="T79" s="185"/>
      <c r="U79" s="182"/>
      <c r="V79" s="385"/>
      <c r="W79" s="385"/>
      <c r="X79" s="385"/>
      <c r="Y79" s="385"/>
      <c r="Z79" s="385"/>
      <c r="AA79" s="385"/>
      <c r="AB79" s="386"/>
      <c r="AC79" s="385"/>
      <c r="AD79" s="387"/>
    </row>
    <row r="80" spans="1:30" x14ac:dyDescent="0.3">
      <c r="A80" s="162" t="s">
        <v>0</v>
      </c>
      <c r="B80" s="380"/>
      <c r="C80" s="165"/>
      <c r="D80" s="165"/>
      <c r="E80" s="165"/>
      <c r="F80" s="165"/>
      <c r="G80" s="165"/>
      <c r="H80" s="165"/>
      <c r="I80" s="165"/>
      <c r="J80" s="165"/>
      <c r="K80" s="135"/>
      <c r="L80" s="166"/>
      <c r="M80" s="166"/>
      <c r="N80" s="166"/>
      <c r="O80" s="155"/>
      <c r="P80" s="155"/>
      <c r="Q80" s="156"/>
      <c r="R80" s="156"/>
      <c r="S80" s="156"/>
      <c r="T80" s="156"/>
      <c r="U80" s="135"/>
      <c r="V80" s="374"/>
      <c r="W80" s="374"/>
      <c r="X80" s="374"/>
      <c r="Y80" s="374"/>
      <c r="Z80" s="374"/>
      <c r="AA80" s="374"/>
      <c r="AB80" s="375"/>
      <c r="AC80" s="374"/>
      <c r="AD80" s="376"/>
    </row>
    <row r="81" spans="1:30" x14ac:dyDescent="0.3">
      <c r="A81" s="150">
        <v>3011</v>
      </c>
      <c r="B81" s="373" t="s">
        <v>14</v>
      </c>
      <c r="C81" s="165"/>
      <c r="D81" s="165"/>
      <c r="E81" s="167">
        <v>70</v>
      </c>
      <c r="F81" s="167">
        <v>70</v>
      </c>
      <c r="G81" s="167">
        <v>70</v>
      </c>
      <c r="H81" s="167">
        <v>70</v>
      </c>
      <c r="I81" s="167">
        <v>70</v>
      </c>
      <c r="J81" s="167">
        <v>70</v>
      </c>
      <c r="K81" s="135"/>
      <c r="L81" s="154"/>
      <c r="M81" s="154">
        <v>28974</v>
      </c>
      <c r="N81" s="154">
        <v>28974</v>
      </c>
      <c r="O81" s="155">
        <v>7585</v>
      </c>
      <c r="P81" s="155">
        <v>22755</v>
      </c>
      <c r="Q81" s="154">
        <v>30340</v>
      </c>
      <c r="R81" s="154">
        <v>32504</v>
      </c>
      <c r="S81" s="154">
        <v>34298</v>
      </c>
      <c r="T81" s="154">
        <v>36018</v>
      </c>
      <c r="U81" s="135"/>
      <c r="V81" s="374">
        <f t="shared" ref="V81:W115" si="15">L81*D81</f>
        <v>0</v>
      </c>
      <c r="W81" s="374">
        <f t="shared" si="15"/>
        <v>2028180</v>
      </c>
      <c r="X81" s="374">
        <f>V81+W81</f>
        <v>2028180</v>
      </c>
      <c r="Y81" s="374">
        <f t="shared" ref="Y81:Z115" si="16">O81*F81</f>
        <v>530950</v>
      </c>
      <c r="Z81" s="374">
        <f t="shared" si="16"/>
        <v>1592850</v>
      </c>
      <c r="AA81" s="374">
        <f>SUM(Y81:Z81)</f>
        <v>2123800</v>
      </c>
      <c r="AB81" s="375">
        <f t="shared" ref="AB81:AD115" si="17">H81*R81</f>
        <v>2275280</v>
      </c>
      <c r="AC81" s="375">
        <f t="shared" si="17"/>
        <v>2400860</v>
      </c>
      <c r="AD81" s="376">
        <f t="shared" si="17"/>
        <v>2521260</v>
      </c>
    </row>
    <row r="82" spans="1:30" x14ac:dyDescent="0.3">
      <c r="A82" s="150">
        <v>3111</v>
      </c>
      <c r="B82" s="373" t="s">
        <v>15</v>
      </c>
      <c r="C82" s="165"/>
      <c r="D82" s="165"/>
      <c r="E82" s="167">
        <v>150</v>
      </c>
      <c r="F82" s="167">
        <v>150</v>
      </c>
      <c r="G82" s="167">
        <v>150</v>
      </c>
      <c r="H82" s="167">
        <v>150</v>
      </c>
      <c r="I82" s="167">
        <v>150</v>
      </c>
      <c r="J82" s="167">
        <v>150</v>
      </c>
      <c r="K82" s="135"/>
      <c r="L82" s="154"/>
      <c r="M82" s="154">
        <v>28669</v>
      </c>
      <c r="N82" s="154">
        <v>28669</v>
      </c>
      <c r="O82" s="155">
        <v>7505</v>
      </c>
      <c r="P82" s="155">
        <v>22516</v>
      </c>
      <c r="Q82" s="154">
        <v>30021</v>
      </c>
      <c r="R82" s="154">
        <v>32162</v>
      </c>
      <c r="S82" s="154">
        <v>33937</v>
      </c>
      <c r="T82" s="154">
        <v>35639</v>
      </c>
      <c r="U82" s="135"/>
      <c r="V82" s="374">
        <f t="shared" si="15"/>
        <v>0</v>
      </c>
      <c r="W82" s="374">
        <f t="shared" si="15"/>
        <v>4300350</v>
      </c>
      <c r="X82" s="374">
        <f t="shared" ref="X82:X90" si="18">V82+W82</f>
        <v>4300350</v>
      </c>
      <c r="Y82" s="374">
        <f t="shared" si="16"/>
        <v>1125750</v>
      </c>
      <c r="Z82" s="374">
        <f t="shared" si="16"/>
        <v>3377400</v>
      </c>
      <c r="AA82" s="374">
        <f>SUM(Y82:Z82)</f>
        <v>4503150</v>
      </c>
      <c r="AB82" s="375">
        <f t="shared" si="17"/>
        <v>4824300</v>
      </c>
      <c r="AC82" s="375">
        <f t="shared" si="17"/>
        <v>5090550</v>
      </c>
      <c r="AD82" s="376">
        <f t="shared" si="17"/>
        <v>5345850</v>
      </c>
    </row>
    <row r="83" spans="1:30" x14ac:dyDescent="0.3">
      <c r="A83" s="150">
        <v>3311</v>
      </c>
      <c r="B83" s="373" t="s">
        <v>16</v>
      </c>
      <c r="C83" s="165"/>
      <c r="D83" s="165"/>
      <c r="E83" s="167">
        <v>180</v>
      </c>
      <c r="F83" s="167">
        <v>180</v>
      </c>
      <c r="G83" s="167">
        <v>180</v>
      </c>
      <c r="H83" s="167">
        <v>180</v>
      </c>
      <c r="I83" s="167">
        <v>180</v>
      </c>
      <c r="J83" s="167">
        <v>180</v>
      </c>
      <c r="K83" s="135"/>
      <c r="L83" s="154"/>
      <c r="M83" s="154">
        <v>28760</v>
      </c>
      <c r="N83" s="154">
        <v>28760</v>
      </c>
      <c r="O83" s="155">
        <v>7529</v>
      </c>
      <c r="P83" s="155">
        <v>22587</v>
      </c>
      <c r="Q83" s="154">
        <v>30116</v>
      </c>
      <c r="R83" s="154">
        <v>32264</v>
      </c>
      <c r="S83" s="154">
        <v>34044</v>
      </c>
      <c r="T83" s="154">
        <v>35751</v>
      </c>
      <c r="U83" s="135"/>
      <c r="V83" s="374">
        <f t="shared" si="15"/>
        <v>0</v>
      </c>
      <c r="W83" s="374">
        <f t="shared" si="15"/>
        <v>5176800</v>
      </c>
      <c r="X83" s="374">
        <f t="shared" si="18"/>
        <v>5176800</v>
      </c>
      <c r="Y83" s="374">
        <f t="shared" si="16"/>
        <v>1355220</v>
      </c>
      <c r="Z83" s="374">
        <f t="shared" si="16"/>
        <v>4065660</v>
      </c>
      <c r="AA83" s="374">
        <f>SUM(Y83:Z83)</f>
        <v>5420880</v>
      </c>
      <c r="AB83" s="375">
        <f t="shared" si="17"/>
        <v>5807520</v>
      </c>
      <c r="AC83" s="375">
        <f t="shared" si="17"/>
        <v>6127920</v>
      </c>
      <c r="AD83" s="376">
        <f t="shared" si="17"/>
        <v>6435180</v>
      </c>
    </row>
    <row r="84" spans="1:30" x14ac:dyDescent="0.3">
      <c r="A84" s="150">
        <v>3012</v>
      </c>
      <c r="B84" s="373" t="s">
        <v>17</v>
      </c>
      <c r="C84" s="165"/>
      <c r="D84" s="165"/>
      <c r="E84" s="167">
        <v>45</v>
      </c>
      <c r="F84" s="167">
        <v>45</v>
      </c>
      <c r="G84" s="167">
        <v>45</v>
      </c>
      <c r="H84" s="167">
        <v>45</v>
      </c>
      <c r="I84" s="167">
        <v>45</v>
      </c>
      <c r="J84" s="167">
        <v>45</v>
      </c>
      <c r="K84" s="135"/>
      <c r="L84" s="154"/>
      <c r="M84" s="154">
        <v>4810</v>
      </c>
      <c r="N84" s="154">
        <v>4810</v>
      </c>
      <c r="O84" s="155">
        <v>1200</v>
      </c>
      <c r="P84" s="155">
        <v>3598</v>
      </c>
      <c r="Q84" s="154">
        <v>4798</v>
      </c>
      <c r="R84" s="154">
        <v>4783</v>
      </c>
      <c r="S84" s="154">
        <v>4878</v>
      </c>
      <c r="T84" s="154">
        <v>4976</v>
      </c>
      <c r="U84" s="135"/>
      <c r="V84" s="374">
        <f t="shared" si="15"/>
        <v>0</v>
      </c>
      <c r="W84" s="374">
        <f t="shared" si="15"/>
        <v>216450</v>
      </c>
      <c r="X84" s="374">
        <f t="shared" si="18"/>
        <v>216450</v>
      </c>
      <c r="Y84" s="374">
        <f t="shared" si="16"/>
        <v>54000</v>
      </c>
      <c r="Z84" s="374">
        <f t="shared" si="16"/>
        <v>161910</v>
      </c>
      <c r="AA84" s="374">
        <f>SUM(Y84:Z84)</f>
        <v>215910</v>
      </c>
      <c r="AB84" s="375">
        <f t="shared" si="17"/>
        <v>215235</v>
      </c>
      <c r="AC84" s="375">
        <f t="shared" si="17"/>
        <v>219510</v>
      </c>
      <c r="AD84" s="376">
        <f t="shared" si="17"/>
        <v>223920</v>
      </c>
    </row>
    <row r="85" spans="1:30" x14ac:dyDescent="0.3">
      <c r="A85" s="150">
        <v>3112</v>
      </c>
      <c r="B85" s="373" t="s">
        <v>18</v>
      </c>
      <c r="C85" s="165"/>
      <c r="D85" s="165"/>
      <c r="E85" s="167">
        <v>30</v>
      </c>
      <c r="F85" s="167">
        <v>30</v>
      </c>
      <c r="G85" s="167">
        <v>30</v>
      </c>
      <c r="H85" s="167">
        <v>30</v>
      </c>
      <c r="I85" s="167">
        <v>30</v>
      </c>
      <c r="J85" s="167">
        <v>30</v>
      </c>
      <c r="K85" s="135"/>
      <c r="L85" s="154"/>
      <c r="M85" s="154">
        <v>4810</v>
      </c>
      <c r="N85" s="154">
        <v>4810</v>
      </c>
      <c r="O85" s="155">
        <v>1200</v>
      </c>
      <c r="P85" s="155">
        <v>3598</v>
      </c>
      <c r="Q85" s="154">
        <v>4798</v>
      </c>
      <c r="R85" s="154">
        <v>4783</v>
      </c>
      <c r="S85" s="154">
        <v>4878</v>
      </c>
      <c r="T85" s="154">
        <v>4976</v>
      </c>
      <c r="U85" s="135"/>
      <c r="V85" s="374">
        <f t="shared" si="15"/>
        <v>0</v>
      </c>
      <c r="W85" s="374">
        <f t="shared" si="15"/>
        <v>144300</v>
      </c>
      <c r="X85" s="374">
        <f t="shared" si="18"/>
        <v>144300</v>
      </c>
      <c r="Y85" s="374">
        <f t="shared" si="16"/>
        <v>36000</v>
      </c>
      <c r="Z85" s="374">
        <f t="shared" si="16"/>
        <v>107940</v>
      </c>
      <c r="AA85" s="374">
        <f t="shared" ref="AA85:AA114" si="19">SUM(Y85:Z85)</f>
        <v>143940</v>
      </c>
      <c r="AB85" s="375">
        <f t="shared" si="17"/>
        <v>143490</v>
      </c>
      <c r="AC85" s="375">
        <f t="shared" si="17"/>
        <v>146340</v>
      </c>
      <c r="AD85" s="376">
        <f t="shared" si="17"/>
        <v>149280</v>
      </c>
    </row>
    <row r="86" spans="1:30" x14ac:dyDescent="0.3">
      <c r="A86" s="150">
        <v>3312</v>
      </c>
      <c r="B86" s="373" t="s">
        <v>19</v>
      </c>
      <c r="C86" s="165"/>
      <c r="D86" s="165"/>
      <c r="E86" s="167">
        <v>115</v>
      </c>
      <c r="F86" s="167">
        <v>115</v>
      </c>
      <c r="G86" s="167">
        <v>115</v>
      </c>
      <c r="H86" s="167">
        <v>115</v>
      </c>
      <c r="I86" s="167">
        <v>115</v>
      </c>
      <c r="J86" s="167">
        <v>115</v>
      </c>
      <c r="K86" s="135"/>
      <c r="L86" s="154"/>
      <c r="M86" s="154">
        <v>4810</v>
      </c>
      <c r="N86" s="154">
        <v>4810</v>
      </c>
      <c r="O86" s="155">
        <v>1200</v>
      </c>
      <c r="P86" s="155">
        <v>3598</v>
      </c>
      <c r="Q86" s="154">
        <v>4798</v>
      </c>
      <c r="R86" s="154">
        <v>4783</v>
      </c>
      <c r="S86" s="154">
        <v>4878</v>
      </c>
      <c r="T86" s="154">
        <v>4976</v>
      </c>
      <c r="U86" s="135"/>
      <c r="V86" s="374">
        <f t="shared" si="15"/>
        <v>0</v>
      </c>
      <c r="W86" s="374">
        <f t="shared" si="15"/>
        <v>553150</v>
      </c>
      <c r="X86" s="374">
        <f t="shared" si="18"/>
        <v>553150</v>
      </c>
      <c r="Y86" s="374">
        <f t="shared" si="16"/>
        <v>138000</v>
      </c>
      <c r="Z86" s="374">
        <f t="shared" si="16"/>
        <v>413770</v>
      </c>
      <c r="AA86" s="374">
        <f t="shared" si="19"/>
        <v>551770</v>
      </c>
      <c r="AB86" s="375">
        <f t="shared" si="17"/>
        <v>550045</v>
      </c>
      <c r="AC86" s="375">
        <f t="shared" si="17"/>
        <v>560970</v>
      </c>
      <c r="AD86" s="376">
        <f t="shared" si="17"/>
        <v>572240</v>
      </c>
    </row>
    <row r="87" spans="1:30" x14ac:dyDescent="0.3">
      <c r="A87" s="150">
        <v>3013</v>
      </c>
      <c r="B87" s="373" t="s">
        <v>20</v>
      </c>
      <c r="C87" s="165"/>
      <c r="D87" s="165"/>
      <c r="E87" s="167">
        <v>45</v>
      </c>
      <c r="F87" s="167">
        <v>45</v>
      </c>
      <c r="G87" s="167">
        <v>45</v>
      </c>
      <c r="H87" s="167">
        <v>45</v>
      </c>
      <c r="I87" s="167">
        <v>45</v>
      </c>
      <c r="J87" s="167">
        <v>45</v>
      </c>
      <c r="K87" s="135"/>
      <c r="L87" s="154"/>
      <c r="M87" s="154">
        <v>160</v>
      </c>
      <c r="N87" s="154">
        <v>160</v>
      </c>
      <c r="O87" s="155">
        <v>40</v>
      </c>
      <c r="P87" s="155">
        <v>119</v>
      </c>
      <c r="Q87" s="154">
        <v>159</v>
      </c>
      <c r="R87" s="154">
        <v>157</v>
      </c>
      <c r="S87" s="154">
        <v>159</v>
      </c>
      <c r="T87" s="154">
        <v>161</v>
      </c>
      <c r="U87" s="135"/>
      <c r="V87" s="374">
        <f t="shared" si="15"/>
        <v>0</v>
      </c>
      <c r="W87" s="374">
        <f t="shared" si="15"/>
        <v>7200</v>
      </c>
      <c r="X87" s="374">
        <f t="shared" si="18"/>
        <v>7200</v>
      </c>
      <c r="Y87" s="374">
        <f t="shared" si="16"/>
        <v>1800</v>
      </c>
      <c r="Z87" s="374">
        <f t="shared" si="16"/>
        <v>5355</v>
      </c>
      <c r="AA87" s="374">
        <f t="shared" si="19"/>
        <v>7155</v>
      </c>
      <c r="AB87" s="375">
        <f t="shared" si="17"/>
        <v>7065</v>
      </c>
      <c r="AC87" s="375">
        <f t="shared" si="17"/>
        <v>7155</v>
      </c>
      <c r="AD87" s="376">
        <f t="shared" si="17"/>
        <v>7245</v>
      </c>
    </row>
    <row r="88" spans="1:30" x14ac:dyDescent="0.3">
      <c r="A88" s="150">
        <v>3113</v>
      </c>
      <c r="B88" s="373" t="s">
        <v>21</v>
      </c>
      <c r="C88" s="165"/>
      <c r="D88" s="165"/>
      <c r="E88" s="167">
        <v>95</v>
      </c>
      <c r="F88" s="167">
        <v>95</v>
      </c>
      <c r="G88" s="167">
        <v>95</v>
      </c>
      <c r="H88" s="167">
        <v>95</v>
      </c>
      <c r="I88" s="167">
        <v>95</v>
      </c>
      <c r="J88" s="167">
        <v>95</v>
      </c>
      <c r="K88" s="135"/>
      <c r="L88" s="154"/>
      <c r="M88" s="154">
        <v>160</v>
      </c>
      <c r="N88" s="154">
        <v>160</v>
      </c>
      <c r="O88" s="155">
        <v>40</v>
      </c>
      <c r="P88" s="155">
        <v>119</v>
      </c>
      <c r="Q88" s="154">
        <v>159</v>
      </c>
      <c r="R88" s="154">
        <v>157</v>
      </c>
      <c r="S88" s="154">
        <v>159</v>
      </c>
      <c r="T88" s="154">
        <v>161</v>
      </c>
      <c r="U88" s="135"/>
      <c r="V88" s="374">
        <f t="shared" si="15"/>
        <v>0</v>
      </c>
      <c r="W88" s="374">
        <f t="shared" si="15"/>
        <v>15200</v>
      </c>
      <c r="X88" s="374">
        <f t="shared" si="18"/>
        <v>15200</v>
      </c>
      <c r="Y88" s="374">
        <f t="shared" si="16"/>
        <v>3800</v>
      </c>
      <c r="Z88" s="374">
        <f t="shared" si="16"/>
        <v>11305</v>
      </c>
      <c r="AA88" s="374">
        <f t="shared" si="19"/>
        <v>15105</v>
      </c>
      <c r="AB88" s="375">
        <f t="shared" si="17"/>
        <v>14915</v>
      </c>
      <c r="AC88" s="375">
        <f t="shared" si="17"/>
        <v>15105</v>
      </c>
      <c r="AD88" s="376">
        <f t="shared" si="17"/>
        <v>15295</v>
      </c>
    </row>
    <row r="89" spans="1:30" x14ac:dyDescent="0.3">
      <c r="A89" s="150">
        <v>3313</v>
      </c>
      <c r="B89" s="373" t="s">
        <v>22</v>
      </c>
      <c r="C89" s="165"/>
      <c r="D89" s="165"/>
      <c r="E89" s="167">
        <v>145</v>
      </c>
      <c r="F89" s="167">
        <v>145</v>
      </c>
      <c r="G89" s="167">
        <v>145</v>
      </c>
      <c r="H89" s="167">
        <v>145</v>
      </c>
      <c r="I89" s="167">
        <v>145</v>
      </c>
      <c r="J89" s="167">
        <v>145</v>
      </c>
      <c r="K89" s="135"/>
      <c r="L89" s="154"/>
      <c r="M89" s="154">
        <v>160</v>
      </c>
      <c r="N89" s="154">
        <v>160</v>
      </c>
      <c r="O89" s="155">
        <v>40</v>
      </c>
      <c r="P89" s="155">
        <v>119</v>
      </c>
      <c r="Q89" s="154">
        <v>159</v>
      </c>
      <c r="R89" s="154">
        <v>157</v>
      </c>
      <c r="S89" s="154">
        <v>159</v>
      </c>
      <c r="T89" s="154">
        <v>161</v>
      </c>
      <c r="U89" s="135"/>
      <c r="V89" s="374">
        <f t="shared" si="15"/>
        <v>0</v>
      </c>
      <c r="W89" s="374">
        <f t="shared" si="15"/>
        <v>23200</v>
      </c>
      <c r="X89" s="374">
        <f t="shared" si="18"/>
        <v>23200</v>
      </c>
      <c r="Y89" s="374">
        <f t="shared" si="16"/>
        <v>5800</v>
      </c>
      <c r="Z89" s="374">
        <f t="shared" si="16"/>
        <v>17255</v>
      </c>
      <c r="AA89" s="374">
        <f t="shared" si="19"/>
        <v>23055</v>
      </c>
      <c r="AB89" s="375">
        <f t="shared" si="17"/>
        <v>22765</v>
      </c>
      <c r="AC89" s="375">
        <f t="shared" si="17"/>
        <v>23055</v>
      </c>
      <c r="AD89" s="376">
        <f t="shared" si="17"/>
        <v>23345</v>
      </c>
    </row>
    <row r="90" spans="1:30" x14ac:dyDescent="0.3">
      <c r="A90" s="150">
        <v>3014</v>
      </c>
      <c r="B90" s="373" t="s">
        <v>23</v>
      </c>
      <c r="C90" s="165"/>
      <c r="D90" s="165"/>
      <c r="E90" s="167">
        <v>70</v>
      </c>
      <c r="F90" s="167">
        <v>70</v>
      </c>
      <c r="G90" s="167">
        <v>70</v>
      </c>
      <c r="H90" s="167">
        <v>70</v>
      </c>
      <c r="I90" s="167">
        <v>70</v>
      </c>
      <c r="J90" s="167">
        <v>70</v>
      </c>
      <c r="K90" s="135"/>
      <c r="L90" s="154"/>
      <c r="M90" s="154">
        <v>47</v>
      </c>
      <c r="N90" s="154">
        <v>47</v>
      </c>
      <c r="O90" s="155">
        <v>12</v>
      </c>
      <c r="P90" s="155">
        <v>34</v>
      </c>
      <c r="Q90" s="154">
        <v>46</v>
      </c>
      <c r="R90" s="154">
        <v>46</v>
      </c>
      <c r="S90" s="154">
        <v>47</v>
      </c>
      <c r="T90" s="154">
        <v>49</v>
      </c>
      <c r="U90" s="135"/>
      <c r="V90" s="374">
        <f t="shared" si="15"/>
        <v>0</v>
      </c>
      <c r="W90" s="374">
        <f t="shared" si="15"/>
        <v>3290</v>
      </c>
      <c r="X90" s="374">
        <f t="shared" si="18"/>
        <v>3290</v>
      </c>
      <c r="Y90" s="374">
        <f t="shared" si="16"/>
        <v>840</v>
      </c>
      <c r="Z90" s="374">
        <f t="shared" si="16"/>
        <v>2380</v>
      </c>
      <c r="AA90" s="374">
        <f t="shared" si="19"/>
        <v>3220</v>
      </c>
      <c r="AB90" s="375">
        <f t="shared" si="17"/>
        <v>3220</v>
      </c>
      <c r="AC90" s="375">
        <f t="shared" si="17"/>
        <v>3290</v>
      </c>
      <c r="AD90" s="376">
        <f t="shared" si="17"/>
        <v>3430</v>
      </c>
    </row>
    <row r="91" spans="1:30" x14ac:dyDescent="0.3">
      <c r="A91" s="150">
        <v>3114</v>
      </c>
      <c r="B91" s="373" t="s">
        <v>24</v>
      </c>
      <c r="C91" s="165"/>
      <c r="D91" s="165"/>
      <c r="E91" s="167">
        <v>150</v>
      </c>
      <c r="F91" s="167">
        <v>150</v>
      </c>
      <c r="G91" s="167">
        <v>150</v>
      </c>
      <c r="H91" s="167">
        <v>150</v>
      </c>
      <c r="I91" s="167">
        <v>150</v>
      </c>
      <c r="J91" s="167">
        <v>150</v>
      </c>
      <c r="K91" s="135"/>
      <c r="L91" s="154"/>
      <c r="M91" s="154">
        <v>47</v>
      </c>
      <c r="N91" s="154">
        <v>47</v>
      </c>
      <c r="O91" s="155">
        <v>12</v>
      </c>
      <c r="P91" s="155">
        <v>34</v>
      </c>
      <c r="Q91" s="154">
        <v>46</v>
      </c>
      <c r="R91" s="154">
        <v>46</v>
      </c>
      <c r="S91" s="154">
        <v>47</v>
      </c>
      <c r="T91" s="154">
        <v>49</v>
      </c>
      <c r="U91" s="135"/>
      <c r="V91" s="374">
        <f t="shared" si="15"/>
        <v>0</v>
      </c>
      <c r="W91" s="374">
        <f t="shared" si="15"/>
        <v>7050</v>
      </c>
      <c r="X91" s="374">
        <f>V91+W91</f>
        <v>7050</v>
      </c>
      <c r="Y91" s="374">
        <f t="shared" si="16"/>
        <v>1800</v>
      </c>
      <c r="Z91" s="374">
        <f t="shared" si="16"/>
        <v>5100</v>
      </c>
      <c r="AA91" s="374">
        <f t="shared" si="19"/>
        <v>6900</v>
      </c>
      <c r="AB91" s="375">
        <f t="shared" si="17"/>
        <v>6900</v>
      </c>
      <c r="AC91" s="375">
        <f t="shared" si="17"/>
        <v>7050</v>
      </c>
      <c r="AD91" s="376">
        <f t="shared" si="17"/>
        <v>7350</v>
      </c>
    </row>
    <row r="92" spans="1:30" x14ac:dyDescent="0.3">
      <c r="A92" s="150">
        <v>3314</v>
      </c>
      <c r="B92" s="373" t="s">
        <v>25</v>
      </c>
      <c r="C92" s="165"/>
      <c r="D92" s="165"/>
      <c r="E92" s="167">
        <v>540</v>
      </c>
      <c r="F92" s="167">
        <v>540</v>
      </c>
      <c r="G92" s="167">
        <v>540</v>
      </c>
      <c r="H92" s="167">
        <v>540</v>
      </c>
      <c r="I92" s="167">
        <v>540</v>
      </c>
      <c r="J92" s="167">
        <v>540</v>
      </c>
      <c r="K92" s="135"/>
      <c r="L92" s="154"/>
      <c r="M92" s="154">
        <v>47</v>
      </c>
      <c r="N92" s="154">
        <v>47</v>
      </c>
      <c r="O92" s="155">
        <v>12</v>
      </c>
      <c r="P92" s="155">
        <v>34</v>
      </c>
      <c r="Q92" s="154">
        <v>46</v>
      </c>
      <c r="R92" s="154">
        <v>46</v>
      </c>
      <c r="S92" s="154">
        <v>47</v>
      </c>
      <c r="T92" s="154">
        <v>49</v>
      </c>
      <c r="U92" s="135"/>
      <c r="V92" s="374">
        <f t="shared" si="15"/>
        <v>0</v>
      </c>
      <c r="W92" s="374">
        <f t="shared" si="15"/>
        <v>25380</v>
      </c>
      <c r="X92" s="374">
        <f>V92+W92</f>
        <v>25380</v>
      </c>
      <c r="Y92" s="374">
        <f t="shared" si="16"/>
        <v>6480</v>
      </c>
      <c r="Z92" s="374">
        <f t="shared" si="16"/>
        <v>18360</v>
      </c>
      <c r="AA92" s="374">
        <f t="shared" si="19"/>
        <v>24840</v>
      </c>
      <c r="AB92" s="375">
        <f t="shared" si="17"/>
        <v>24840</v>
      </c>
      <c r="AC92" s="375">
        <f t="shared" si="17"/>
        <v>25380</v>
      </c>
      <c r="AD92" s="376">
        <f t="shared" si="17"/>
        <v>26460</v>
      </c>
    </row>
    <row r="93" spans="1:30" x14ac:dyDescent="0.3">
      <c r="A93" s="160">
        <v>3005</v>
      </c>
      <c r="B93" s="373" t="s">
        <v>26</v>
      </c>
      <c r="C93" s="165"/>
      <c r="D93" s="165"/>
      <c r="E93" s="167">
        <v>65</v>
      </c>
      <c r="F93" s="167">
        <v>65</v>
      </c>
      <c r="G93" s="167">
        <v>65</v>
      </c>
      <c r="H93" s="167">
        <v>65</v>
      </c>
      <c r="I93" s="167">
        <v>65</v>
      </c>
      <c r="J93" s="167">
        <v>65</v>
      </c>
      <c r="K93" s="135"/>
      <c r="L93" s="154"/>
      <c r="M93" s="154">
        <v>31899</v>
      </c>
      <c r="N93" s="154">
        <v>31899</v>
      </c>
      <c r="O93" s="155">
        <v>8436</v>
      </c>
      <c r="P93" s="155">
        <v>25309</v>
      </c>
      <c r="Q93" s="154">
        <v>33745</v>
      </c>
      <c r="R93" s="154">
        <v>35698</v>
      </c>
      <c r="S93" s="154">
        <v>37840</v>
      </c>
      <c r="T93" s="154">
        <v>40111</v>
      </c>
      <c r="U93" s="135"/>
      <c r="V93" s="374">
        <f t="shared" si="15"/>
        <v>0</v>
      </c>
      <c r="W93" s="374">
        <f t="shared" si="15"/>
        <v>2073435</v>
      </c>
      <c r="X93" s="374">
        <f>V93+W93</f>
        <v>2073435</v>
      </c>
      <c r="Y93" s="374">
        <f t="shared" si="16"/>
        <v>548340</v>
      </c>
      <c r="Z93" s="374">
        <f t="shared" si="16"/>
        <v>1645085</v>
      </c>
      <c r="AA93" s="374">
        <f t="shared" si="19"/>
        <v>2193425</v>
      </c>
      <c r="AB93" s="375">
        <f t="shared" si="17"/>
        <v>2320370</v>
      </c>
      <c r="AC93" s="375">
        <f t="shared" si="17"/>
        <v>2459600</v>
      </c>
      <c r="AD93" s="376">
        <f t="shared" si="17"/>
        <v>2607215</v>
      </c>
    </row>
    <row r="94" spans="1:30" x14ac:dyDescent="0.3">
      <c r="A94" s="150">
        <v>3017</v>
      </c>
      <c r="B94" s="373" t="s">
        <v>27</v>
      </c>
      <c r="C94" s="165"/>
      <c r="D94" s="165"/>
      <c r="E94" s="167">
        <v>45</v>
      </c>
      <c r="F94" s="167">
        <v>45</v>
      </c>
      <c r="G94" s="167">
        <v>45</v>
      </c>
      <c r="H94" s="167">
        <v>45</v>
      </c>
      <c r="I94" s="167">
        <v>45</v>
      </c>
      <c r="J94" s="167">
        <v>45</v>
      </c>
      <c r="K94" s="135"/>
      <c r="L94" s="154"/>
      <c r="M94" s="154">
        <v>149</v>
      </c>
      <c r="N94" s="154">
        <v>149</v>
      </c>
      <c r="O94" s="155">
        <v>37</v>
      </c>
      <c r="P94" s="155">
        <v>111</v>
      </c>
      <c r="Q94" s="154">
        <v>148</v>
      </c>
      <c r="R94" s="154">
        <v>148</v>
      </c>
      <c r="S94" s="154">
        <v>151</v>
      </c>
      <c r="T94" s="154">
        <v>154</v>
      </c>
      <c r="U94" s="135"/>
      <c r="V94" s="374">
        <f t="shared" si="15"/>
        <v>0</v>
      </c>
      <c r="W94" s="374">
        <f t="shared" si="15"/>
        <v>6705</v>
      </c>
      <c r="X94" s="374">
        <f t="shared" ref="X94:X114" si="20">V94+W94</f>
        <v>6705</v>
      </c>
      <c r="Y94" s="374">
        <f t="shared" si="16"/>
        <v>1665</v>
      </c>
      <c r="Z94" s="374">
        <f t="shared" si="16"/>
        <v>4995</v>
      </c>
      <c r="AA94" s="374">
        <f t="shared" si="19"/>
        <v>6660</v>
      </c>
      <c r="AB94" s="375">
        <f t="shared" si="17"/>
        <v>6660</v>
      </c>
      <c r="AC94" s="375">
        <f t="shared" si="17"/>
        <v>6795</v>
      </c>
      <c r="AD94" s="376">
        <f t="shared" si="17"/>
        <v>6930</v>
      </c>
    </row>
    <row r="95" spans="1:30" x14ac:dyDescent="0.3">
      <c r="A95" s="150">
        <v>3019</v>
      </c>
      <c r="B95" s="373" t="s">
        <v>28</v>
      </c>
      <c r="C95" s="165"/>
      <c r="D95" s="165"/>
      <c r="E95" s="167">
        <v>70</v>
      </c>
      <c r="F95" s="167">
        <v>70</v>
      </c>
      <c r="G95" s="167">
        <v>70</v>
      </c>
      <c r="H95" s="167">
        <v>70</v>
      </c>
      <c r="I95" s="167">
        <v>70</v>
      </c>
      <c r="J95" s="167">
        <v>70</v>
      </c>
      <c r="K95" s="135"/>
      <c r="L95" s="154"/>
      <c r="M95" s="154">
        <v>0</v>
      </c>
      <c r="N95" s="154">
        <v>0</v>
      </c>
      <c r="O95" s="155">
        <v>0</v>
      </c>
      <c r="P95" s="155">
        <v>0</v>
      </c>
      <c r="Q95" s="154">
        <v>0</v>
      </c>
      <c r="R95" s="154">
        <v>0</v>
      </c>
      <c r="S95" s="154">
        <v>0</v>
      </c>
      <c r="T95" s="154">
        <v>0</v>
      </c>
      <c r="U95" s="135"/>
      <c r="V95" s="374">
        <f t="shared" si="15"/>
        <v>0</v>
      </c>
      <c r="W95" s="374">
        <f t="shared" si="15"/>
        <v>0</v>
      </c>
      <c r="X95" s="374">
        <f t="shared" si="20"/>
        <v>0</v>
      </c>
      <c r="Y95" s="374">
        <f t="shared" si="16"/>
        <v>0</v>
      </c>
      <c r="Z95" s="374">
        <f t="shared" si="16"/>
        <v>0</v>
      </c>
      <c r="AA95" s="374">
        <f t="shared" si="19"/>
        <v>0</v>
      </c>
      <c r="AB95" s="375">
        <f t="shared" si="17"/>
        <v>0</v>
      </c>
      <c r="AC95" s="375">
        <f t="shared" si="17"/>
        <v>0</v>
      </c>
      <c r="AD95" s="376">
        <f t="shared" si="17"/>
        <v>0</v>
      </c>
    </row>
    <row r="96" spans="1:30" x14ac:dyDescent="0.3">
      <c r="A96" s="150">
        <v>3051</v>
      </c>
      <c r="B96" s="373" t="s">
        <v>29</v>
      </c>
      <c r="C96" s="165"/>
      <c r="D96" s="165"/>
      <c r="E96" s="167">
        <v>35</v>
      </c>
      <c r="F96" s="167">
        <v>35</v>
      </c>
      <c r="G96" s="167">
        <v>35</v>
      </c>
      <c r="H96" s="167">
        <v>35</v>
      </c>
      <c r="I96" s="167">
        <v>35</v>
      </c>
      <c r="J96" s="167">
        <v>35</v>
      </c>
      <c r="K96" s="135"/>
      <c r="L96" s="154"/>
      <c r="M96" s="154">
        <v>7169</v>
      </c>
      <c r="N96" s="154">
        <v>7169</v>
      </c>
      <c r="O96" s="155">
        <v>1876</v>
      </c>
      <c r="P96" s="155">
        <v>5628</v>
      </c>
      <c r="Q96" s="154">
        <v>7504</v>
      </c>
      <c r="R96" s="154">
        <v>8035</v>
      </c>
      <c r="S96" s="154">
        <v>8476</v>
      </c>
      <c r="T96" s="154">
        <v>8900</v>
      </c>
      <c r="U96" s="135"/>
      <c r="V96" s="374">
        <f t="shared" si="15"/>
        <v>0</v>
      </c>
      <c r="W96" s="374">
        <f t="shared" si="15"/>
        <v>250915</v>
      </c>
      <c r="X96" s="374">
        <f t="shared" si="20"/>
        <v>250915</v>
      </c>
      <c r="Y96" s="374">
        <f t="shared" si="16"/>
        <v>65660</v>
      </c>
      <c r="Z96" s="374">
        <f t="shared" si="16"/>
        <v>196980</v>
      </c>
      <c r="AA96" s="374">
        <f t="shared" si="19"/>
        <v>262640</v>
      </c>
      <c r="AB96" s="375">
        <f t="shared" si="17"/>
        <v>281225</v>
      </c>
      <c r="AC96" s="375">
        <f t="shared" si="17"/>
        <v>296660</v>
      </c>
      <c r="AD96" s="376">
        <f t="shared" si="17"/>
        <v>311500</v>
      </c>
    </row>
    <row r="97" spans="1:30" x14ac:dyDescent="0.3">
      <c r="A97" s="160">
        <v>3052</v>
      </c>
      <c r="B97" s="377" t="s">
        <v>30</v>
      </c>
      <c r="C97" s="165"/>
      <c r="D97" s="165"/>
      <c r="E97" s="167">
        <v>15</v>
      </c>
      <c r="F97" s="167">
        <v>15</v>
      </c>
      <c r="G97" s="167">
        <v>15</v>
      </c>
      <c r="H97" s="167">
        <v>15</v>
      </c>
      <c r="I97" s="167">
        <v>15</v>
      </c>
      <c r="J97" s="167">
        <v>15</v>
      </c>
      <c r="K97" s="135"/>
      <c r="L97" s="154"/>
      <c r="M97" s="154">
        <v>923</v>
      </c>
      <c r="N97" s="154">
        <v>923</v>
      </c>
      <c r="O97" s="155">
        <v>244</v>
      </c>
      <c r="P97" s="155">
        <v>733</v>
      </c>
      <c r="Q97" s="154">
        <v>977</v>
      </c>
      <c r="R97" s="154">
        <v>1034</v>
      </c>
      <c r="S97" s="154">
        <v>1096</v>
      </c>
      <c r="T97" s="154">
        <v>1161</v>
      </c>
      <c r="U97" s="135"/>
      <c r="V97" s="374">
        <f t="shared" si="15"/>
        <v>0</v>
      </c>
      <c r="W97" s="374">
        <f t="shared" si="15"/>
        <v>13845</v>
      </c>
      <c r="X97" s="374">
        <f t="shared" si="20"/>
        <v>13845</v>
      </c>
      <c r="Y97" s="374">
        <f t="shared" si="16"/>
        <v>3660</v>
      </c>
      <c r="Z97" s="374">
        <f t="shared" si="16"/>
        <v>10995</v>
      </c>
      <c r="AA97" s="374">
        <f t="shared" si="19"/>
        <v>14655</v>
      </c>
      <c r="AB97" s="375">
        <f t="shared" si="17"/>
        <v>15510</v>
      </c>
      <c r="AC97" s="375">
        <f t="shared" si="17"/>
        <v>16440</v>
      </c>
      <c r="AD97" s="376">
        <f t="shared" si="17"/>
        <v>17415</v>
      </c>
    </row>
    <row r="98" spans="1:30" x14ac:dyDescent="0.3">
      <c r="A98" s="160">
        <v>3081</v>
      </c>
      <c r="B98" s="373" t="s">
        <v>31</v>
      </c>
      <c r="C98" s="165"/>
      <c r="D98" s="165"/>
      <c r="E98" s="167">
        <v>100</v>
      </c>
      <c r="F98" s="167">
        <v>100</v>
      </c>
      <c r="G98" s="167">
        <v>100</v>
      </c>
      <c r="H98" s="167">
        <v>100</v>
      </c>
      <c r="I98" s="167">
        <v>100</v>
      </c>
      <c r="J98" s="167">
        <v>100</v>
      </c>
      <c r="K98" s="135"/>
      <c r="L98" s="154"/>
      <c r="M98" s="154">
        <v>1651</v>
      </c>
      <c r="N98" s="154">
        <v>1651</v>
      </c>
      <c r="O98" s="155">
        <v>432</v>
      </c>
      <c r="P98" s="155">
        <v>1297</v>
      </c>
      <c r="Q98" s="154">
        <v>1729</v>
      </c>
      <c r="R98" s="154">
        <v>1852</v>
      </c>
      <c r="S98" s="154">
        <v>1955</v>
      </c>
      <c r="T98" s="154">
        <v>2053</v>
      </c>
      <c r="U98" s="135"/>
      <c r="V98" s="374">
        <f t="shared" si="15"/>
        <v>0</v>
      </c>
      <c r="W98" s="374">
        <f t="shared" si="15"/>
        <v>165100</v>
      </c>
      <c r="X98" s="374">
        <f t="shared" si="20"/>
        <v>165100</v>
      </c>
      <c r="Y98" s="374">
        <f t="shared" si="16"/>
        <v>43200</v>
      </c>
      <c r="Z98" s="374">
        <f t="shared" si="16"/>
        <v>129700</v>
      </c>
      <c r="AA98" s="374">
        <f t="shared" si="19"/>
        <v>172900</v>
      </c>
      <c r="AB98" s="375">
        <f t="shared" si="17"/>
        <v>185200</v>
      </c>
      <c r="AC98" s="375">
        <f t="shared" si="17"/>
        <v>195500</v>
      </c>
      <c r="AD98" s="376">
        <f t="shared" si="17"/>
        <v>205300</v>
      </c>
    </row>
    <row r="99" spans="1:30" x14ac:dyDescent="0.3">
      <c r="A99" s="160">
        <v>3082</v>
      </c>
      <c r="B99" s="373" t="s">
        <v>32</v>
      </c>
      <c r="C99" s="165"/>
      <c r="D99" s="165"/>
      <c r="E99" s="167">
        <v>100</v>
      </c>
      <c r="F99" s="167">
        <v>100</v>
      </c>
      <c r="G99" s="167">
        <v>100</v>
      </c>
      <c r="H99" s="167">
        <v>100</v>
      </c>
      <c r="I99" s="167">
        <v>100</v>
      </c>
      <c r="J99" s="167">
        <v>100</v>
      </c>
      <c r="K99" s="135"/>
      <c r="L99" s="154"/>
      <c r="M99" s="154">
        <v>5</v>
      </c>
      <c r="N99" s="154">
        <v>5</v>
      </c>
      <c r="O99" s="155">
        <v>1</v>
      </c>
      <c r="P99" s="155">
        <v>4</v>
      </c>
      <c r="Q99" s="154">
        <v>5</v>
      </c>
      <c r="R99" s="154">
        <v>5</v>
      </c>
      <c r="S99" s="154">
        <v>6</v>
      </c>
      <c r="T99" s="154">
        <v>6</v>
      </c>
      <c r="U99" s="135"/>
      <c r="V99" s="374">
        <f t="shared" si="15"/>
        <v>0</v>
      </c>
      <c r="W99" s="374">
        <f t="shared" si="15"/>
        <v>500</v>
      </c>
      <c r="X99" s="374">
        <f t="shared" si="20"/>
        <v>500</v>
      </c>
      <c r="Y99" s="374">
        <f t="shared" si="16"/>
        <v>100</v>
      </c>
      <c r="Z99" s="374">
        <f t="shared" si="16"/>
        <v>400</v>
      </c>
      <c r="AA99" s="374">
        <f t="shared" si="19"/>
        <v>500</v>
      </c>
      <c r="AB99" s="375">
        <f t="shared" si="17"/>
        <v>500</v>
      </c>
      <c r="AC99" s="375">
        <f t="shared" si="17"/>
        <v>600</v>
      </c>
      <c r="AD99" s="376">
        <f t="shared" si="17"/>
        <v>600</v>
      </c>
    </row>
    <row r="100" spans="1:30" x14ac:dyDescent="0.3">
      <c r="A100" s="160">
        <v>3083</v>
      </c>
      <c r="B100" s="373" t="s">
        <v>33</v>
      </c>
      <c r="C100" s="165"/>
      <c r="D100" s="165"/>
      <c r="E100" s="167">
        <v>100</v>
      </c>
      <c r="F100" s="167">
        <v>100</v>
      </c>
      <c r="G100" s="167">
        <v>100</v>
      </c>
      <c r="H100" s="167">
        <v>100</v>
      </c>
      <c r="I100" s="167">
        <v>100</v>
      </c>
      <c r="J100" s="167">
        <v>100</v>
      </c>
      <c r="K100" s="135"/>
      <c r="L100" s="154"/>
      <c r="M100" s="154">
        <v>0</v>
      </c>
      <c r="N100" s="154">
        <v>0</v>
      </c>
      <c r="O100" s="155">
        <v>0</v>
      </c>
      <c r="P100" s="155">
        <v>0</v>
      </c>
      <c r="Q100" s="154">
        <v>0</v>
      </c>
      <c r="R100" s="154">
        <v>0</v>
      </c>
      <c r="S100" s="154">
        <v>0</v>
      </c>
      <c r="T100" s="154">
        <v>0</v>
      </c>
      <c r="U100" s="135"/>
      <c r="V100" s="374">
        <f t="shared" si="15"/>
        <v>0</v>
      </c>
      <c r="W100" s="374">
        <f t="shared" si="15"/>
        <v>0</v>
      </c>
      <c r="X100" s="374">
        <f t="shared" si="20"/>
        <v>0</v>
      </c>
      <c r="Y100" s="374">
        <f t="shared" si="16"/>
        <v>0</v>
      </c>
      <c r="Z100" s="374">
        <f t="shared" si="16"/>
        <v>0</v>
      </c>
      <c r="AA100" s="374">
        <f t="shared" si="19"/>
        <v>0</v>
      </c>
      <c r="AB100" s="375">
        <f t="shared" si="17"/>
        <v>0</v>
      </c>
      <c r="AC100" s="375">
        <f t="shared" si="17"/>
        <v>0</v>
      </c>
      <c r="AD100" s="376">
        <f t="shared" si="17"/>
        <v>0</v>
      </c>
    </row>
    <row r="101" spans="1:30" x14ac:dyDescent="0.3">
      <c r="A101" s="160">
        <v>3084</v>
      </c>
      <c r="B101" s="373" t="s">
        <v>34</v>
      </c>
      <c r="C101" s="165"/>
      <c r="D101" s="165"/>
      <c r="E101" s="167">
        <v>100</v>
      </c>
      <c r="F101" s="167">
        <v>100</v>
      </c>
      <c r="G101" s="167">
        <v>100</v>
      </c>
      <c r="H101" s="167">
        <v>100</v>
      </c>
      <c r="I101" s="167">
        <v>100</v>
      </c>
      <c r="J101" s="167">
        <v>100</v>
      </c>
      <c r="K101" s="135"/>
      <c r="L101" s="154"/>
      <c r="M101" s="154">
        <v>0</v>
      </c>
      <c r="N101" s="154">
        <v>0</v>
      </c>
      <c r="O101" s="155">
        <v>0</v>
      </c>
      <c r="P101" s="155">
        <v>0</v>
      </c>
      <c r="Q101" s="154">
        <v>0</v>
      </c>
      <c r="R101" s="154">
        <v>0</v>
      </c>
      <c r="S101" s="154">
        <v>0</v>
      </c>
      <c r="T101" s="154">
        <v>0</v>
      </c>
      <c r="U101" s="135"/>
      <c r="V101" s="374">
        <f t="shared" si="15"/>
        <v>0</v>
      </c>
      <c r="W101" s="374">
        <f t="shared" si="15"/>
        <v>0</v>
      </c>
      <c r="X101" s="374">
        <f t="shared" si="20"/>
        <v>0</v>
      </c>
      <c r="Y101" s="374">
        <f t="shared" si="16"/>
        <v>0</v>
      </c>
      <c r="Z101" s="374">
        <f t="shared" si="16"/>
        <v>0</v>
      </c>
      <c r="AA101" s="374">
        <f t="shared" si="19"/>
        <v>0</v>
      </c>
      <c r="AB101" s="375">
        <f t="shared" si="17"/>
        <v>0</v>
      </c>
      <c r="AC101" s="375">
        <f t="shared" si="17"/>
        <v>0</v>
      </c>
      <c r="AD101" s="376">
        <f t="shared" si="17"/>
        <v>0</v>
      </c>
    </row>
    <row r="102" spans="1:30" x14ac:dyDescent="0.3">
      <c r="A102" s="160">
        <v>3085</v>
      </c>
      <c r="B102" s="373" t="s">
        <v>35</v>
      </c>
      <c r="C102" s="165"/>
      <c r="D102" s="165"/>
      <c r="E102" s="167">
        <v>100</v>
      </c>
      <c r="F102" s="167">
        <v>100</v>
      </c>
      <c r="G102" s="167">
        <v>100</v>
      </c>
      <c r="H102" s="167">
        <v>100</v>
      </c>
      <c r="I102" s="167">
        <v>100</v>
      </c>
      <c r="J102" s="167">
        <v>100</v>
      </c>
      <c r="K102" s="135"/>
      <c r="L102" s="154"/>
      <c r="M102" s="154">
        <v>1199</v>
      </c>
      <c r="N102" s="154">
        <v>1199</v>
      </c>
      <c r="O102" s="155">
        <v>317</v>
      </c>
      <c r="P102" s="155">
        <v>951</v>
      </c>
      <c r="Q102" s="154">
        <v>1268</v>
      </c>
      <c r="R102" s="154">
        <v>1342</v>
      </c>
      <c r="S102" s="154">
        <v>1422</v>
      </c>
      <c r="T102" s="154">
        <v>1508</v>
      </c>
      <c r="U102" s="135"/>
      <c r="V102" s="374">
        <f t="shared" si="15"/>
        <v>0</v>
      </c>
      <c r="W102" s="374">
        <f t="shared" si="15"/>
        <v>119900</v>
      </c>
      <c r="X102" s="374">
        <f t="shared" si="20"/>
        <v>119900</v>
      </c>
      <c r="Y102" s="374">
        <f t="shared" si="16"/>
        <v>31700</v>
      </c>
      <c r="Z102" s="374">
        <f t="shared" si="16"/>
        <v>95100</v>
      </c>
      <c r="AA102" s="374">
        <f t="shared" si="19"/>
        <v>126800</v>
      </c>
      <c r="AB102" s="375">
        <f t="shared" si="17"/>
        <v>134200</v>
      </c>
      <c r="AC102" s="375">
        <f t="shared" si="17"/>
        <v>142200</v>
      </c>
      <c r="AD102" s="376">
        <f t="shared" si="17"/>
        <v>150800</v>
      </c>
    </row>
    <row r="103" spans="1:30" x14ac:dyDescent="0.3">
      <c r="A103" s="150">
        <v>3201</v>
      </c>
      <c r="B103" s="373" t="s">
        <v>36</v>
      </c>
      <c r="C103" s="165"/>
      <c r="D103" s="165"/>
      <c r="E103" s="167">
        <v>105</v>
      </c>
      <c r="F103" s="167">
        <v>105</v>
      </c>
      <c r="G103" s="167">
        <v>105</v>
      </c>
      <c r="H103" s="167">
        <v>105</v>
      </c>
      <c r="I103" s="167">
        <v>105</v>
      </c>
      <c r="J103" s="167">
        <v>105</v>
      </c>
      <c r="K103" s="135"/>
      <c r="L103" s="154"/>
      <c r="M103" s="154">
        <v>9327</v>
      </c>
      <c r="N103" s="154">
        <v>9327</v>
      </c>
      <c r="O103" s="155">
        <v>2278</v>
      </c>
      <c r="P103" s="155">
        <v>6833</v>
      </c>
      <c r="Q103" s="154">
        <v>9111</v>
      </c>
      <c r="R103" s="154">
        <v>8536</v>
      </c>
      <c r="S103" s="154">
        <v>7822</v>
      </c>
      <c r="T103" s="154">
        <v>7133</v>
      </c>
      <c r="U103" s="135"/>
      <c r="V103" s="374">
        <f t="shared" si="15"/>
        <v>0</v>
      </c>
      <c r="W103" s="374">
        <f t="shared" si="15"/>
        <v>979335</v>
      </c>
      <c r="X103" s="374">
        <f t="shared" si="20"/>
        <v>979335</v>
      </c>
      <c r="Y103" s="374">
        <f t="shared" si="16"/>
        <v>239190</v>
      </c>
      <c r="Z103" s="374">
        <f t="shared" si="16"/>
        <v>717465</v>
      </c>
      <c r="AA103" s="374">
        <f t="shared" si="19"/>
        <v>956655</v>
      </c>
      <c r="AB103" s="375">
        <f t="shared" si="17"/>
        <v>896280</v>
      </c>
      <c r="AC103" s="375">
        <f t="shared" si="17"/>
        <v>821310</v>
      </c>
      <c r="AD103" s="376">
        <f t="shared" si="17"/>
        <v>748965</v>
      </c>
    </row>
    <row r="104" spans="1:30" x14ac:dyDescent="0.3">
      <c r="A104" s="150">
        <v>3202</v>
      </c>
      <c r="B104" s="373" t="s">
        <v>37</v>
      </c>
      <c r="C104" s="165"/>
      <c r="D104" s="165"/>
      <c r="E104" s="167">
        <v>20</v>
      </c>
      <c r="F104" s="167">
        <v>20</v>
      </c>
      <c r="G104" s="167">
        <v>20</v>
      </c>
      <c r="H104" s="167">
        <v>20</v>
      </c>
      <c r="I104" s="167">
        <v>20</v>
      </c>
      <c r="J104" s="167">
        <v>20</v>
      </c>
      <c r="K104" s="135"/>
      <c r="L104" s="154"/>
      <c r="M104" s="154">
        <v>76797</v>
      </c>
      <c r="N104" s="154">
        <v>76797</v>
      </c>
      <c r="O104" s="155">
        <v>18755</v>
      </c>
      <c r="P104" s="155">
        <v>56266</v>
      </c>
      <c r="Q104" s="154">
        <v>75021</v>
      </c>
      <c r="R104" s="154">
        <v>70284</v>
      </c>
      <c r="S104" s="154">
        <v>64403</v>
      </c>
      <c r="T104" s="154">
        <v>58731</v>
      </c>
      <c r="U104" s="135"/>
      <c r="V104" s="374">
        <f t="shared" si="15"/>
        <v>0</v>
      </c>
      <c r="W104" s="374">
        <f t="shared" si="15"/>
        <v>1535940</v>
      </c>
      <c r="X104" s="374">
        <f t="shared" si="20"/>
        <v>1535940</v>
      </c>
      <c r="Y104" s="374">
        <f t="shared" si="16"/>
        <v>375100</v>
      </c>
      <c r="Z104" s="374">
        <f t="shared" si="16"/>
        <v>1125320</v>
      </c>
      <c r="AA104" s="374">
        <f t="shared" si="19"/>
        <v>1500420</v>
      </c>
      <c r="AB104" s="375">
        <f t="shared" si="17"/>
        <v>1405680</v>
      </c>
      <c r="AC104" s="375">
        <f t="shared" si="17"/>
        <v>1288060</v>
      </c>
      <c r="AD104" s="376">
        <f t="shared" si="17"/>
        <v>1174620</v>
      </c>
    </row>
    <row r="105" spans="1:30" x14ac:dyDescent="0.3">
      <c r="A105" s="150">
        <v>3203</v>
      </c>
      <c r="B105" s="373" t="s">
        <v>38</v>
      </c>
      <c r="C105" s="165"/>
      <c r="D105" s="165"/>
      <c r="E105" s="167">
        <v>195</v>
      </c>
      <c r="F105" s="167">
        <v>195</v>
      </c>
      <c r="G105" s="167">
        <v>195</v>
      </c>
      <c r="H105" s="167">
        <v>195</v>
      </c>
      <c r="I105" s="167">
        <v>195</v>
      </c>
      <c r="J105" s="167">
        <v>195</v>
      </c>
      <c r="K105" s="135"/>
      <c r="L105" s="154"/>
      <c r="M105" s="154">
        <v>383</v>
      </c>
      <c r="N105" s="154">
        <v>383</v>
      </c>
      <c r="O105" s="155">
        <v>93</v>
      </c>
      <c r="P105" s="155">
        <v>281</v>
      </c>
      <c r="Q105" s="154">
        <v>374</v>
      </c>
      <c r="R105" s="154">
        <v>351</v>
      </c>
      <c r="S105" s="154">
        <v>321</v>
      </c>
      <c r="T105" s="154">
        <v>293</v>
      </c>
      <c r="U105" s="135"/>
      <c r="V105" s="374">
        <f t="shared" si="15"/>
        <v>0</v>
      </c>
      <c r="W105" s="374">
        <f t="shared" si="15"/>
        <v>74685</v>
      </c>
      <c r="X105" s="374">
        <f t="shared" si="20"/>
        <v>74685</v>
      </c>
      <c r="Y105" s="374">
        <f t="shared" si="16"/>
        <v>18135</v>
      </c>
      <c r="Z105" s="374">
        <f t="shared" si="16"/>
        <v>54795</v>
      </c>
      <c r="AA105" s="374">
        <f t="shared" si="19"/>
        <v>72930</v>
      </c>
      <c r="AB105" s="375">
        <f t="shared" si="17"/>
        <v>68445</v>
      </c>
      <c r="AC105" s="375">
        <f t="shared" si="17"/>
        <v>62595</v>
      </c>
      <c r="AD105" s="376">
        <f t="shared" si="17"/>
        <v>57135</v>
      </c>
    </row>
    <row r="106" spans="1:30" x14ac:dyDescent="0.3">
      <c r="A106" s="150">
        <v>3204</v>
      </c>
      <c r="B106" s="373" t="s">
        <v>39</v>
      </c>
      <c r="C106" s="165"/>
      <c r="D106" s="165"/>
      <c r="E106" s="167">
        <v>105</v>
      </c>
      <c r="F106" s="167">
        <v>105</v>
      </c>
      <c r="G106" s="167">
        <v>105</v>
      </c>
      <c r="H106" s="167">
        <v>105</v>
      </c>
      <c r="I106" s="167">
        <v>105</v>
      </c>
      <c r="J106" s="167">
        <v>105</v>
      </c>
      <c r="K106" s="135"/>
      <c r="L106" s="154"/>
      <c r="M106" s="154">
        <v>60</v>
      </c>
      <c r="N106" s="154">
        <v>60</v>
      </c>
      <c r="O106" s="155">
        <v>14</v>
      </c>
      <c r="P106" s="155">
        <v>42</v>
      </c>
      <c r="Q106" s="154">
        <v>56</v>
      </c>
      <c r="R106" s="154">
        <v>51</v>
      </c>
      <c r="S106" s="154">
        <v>46</v>
      </c>
      <c r="T106" s="154">
        <v>41</v>
      </c>
      <c r="U106" s="135"/>
      <c r="V106" s="374">
        <f t="shared" si="15"/>
        <v>0</v>
      </c>
      <c r="W106" s="374">
        <f t="shared" si="15"/>
        <v>6300</v>
      </c>
      <c r="X106" s="374">
        <f t="shared" si="20"/>
        <v>6300</v>
      </c>
      <c r="Y106" s="374">
        <f t="shared" si="16"/>
        <v>1470</v>
      </c>
      <c r="Z106" s="374">
        <f t="shared" si="16"/>
        <v>4410</v>
      </c>
      <c r="AA106" s="374">
        <f t="shared" si="19"/>
        <v>5880</v>
      </c>
      <c r="AB106" s="375">
        <f t="shared" si="17"/>
        <v>5355</v>
      </c>
      <c r="AC106" s="375">
        <f t="shared" si="17"/>
        <v>4830</v>
      </c>
      <c r="AD106" s="376">
        <f t="shared" si="17"/>
        <v>4305</v>
      </c>
    </row>
    <row r="107" spans="1:30" x14ac:dyDescent="0.3">
      <c r="A107" s="150">
        <v>3205</v>
      </c>
      <c r="B107" s="373" t="s">
        <v>40</v>
      </c>
      <c r="C107" s="165"/>
      <c r="D107" s="165"/>
      <c r="E107" s="167">
        <v>20</v>
      </c>
      <c r="F107" s="167">
        <v>20</v>
      </c>
      <c r="G107" s="167">
        <v>20</v>
      </c>
      <c r="H107" s="167">
        <v>20</v>
      </c>
      <c r="I107" s="167">
        <v>20</v>
      </c>
      <c r="J107" s="167">
        <v>20</v>
      </c>
      <c r="K107" s="135"/>
      <c r="L107" s="154"/>
      <c r="M107" s="154">
        <v>536</v>
      </c>
      <c r="N107" s="154">
        <v>536</v>
      </c>
      <c r="O107" s="155">
        <v>124</v>
      </c>
      <c r="P107" s="155">
        <v>373</v>
      </c>
      <c r="Q107" s="154">
        <v>497</v>
      </c>
      <c r="R107" s="154">
        <v>449</v>
      </c>
      <c r="S107" s="154">
        <v>405</v>
      </c>
      <c r="T107" s="154">
        <v>368</v>
      </c>
      <c r="U107" s="135"/>
      <c r="V107" s="374">
        <f t="shared" si="15"/>
        <v>0</v>
      </c>
      <c r="W107" s="374">
        <f t="shared" si="15"/>
        <v>10720</v>
      </c>
      <c r="X107" s="374">
        <f t="shared" si="20"/>
        <v>10720</v>
      </c>
      <c r="Y107" s="374">
        <f t="shared" si="16"/>
        <v>2480</v>
      </c>
      <c r="Z107" s="374">
        <f t="shared" si="16"/>
        <v>7460</v>
      </c>
      <c r="AA107" s="374">
        <f t="shared" si="19"/>
        <v>9940</v>
      </c>
      <c r="AB107" s="375">
        <f t="shared" si="17"/>
        <v>8980</v>
      </c>
      <c r="AC107" s="375">
        <f t="shared" si="17"/>
        <v>8100</v>
      </c>
      <c r="AD107" s="376">
        <f t="shared" si="17"/>
        <v>7360</v>
      </c>
    </row>
    <row r="108" spans="1:30" x14ac:dyDescent="0.3">
      <c r="A108" s="150">
        <v>3801</v>
      </c>
      <c r="B108" s="373" t="s">
        <v>41</v>
      </c>
      <c r="C108" s="165"/>
      <c r="D108" s="165"/>
      <c r="E108" s="167">
        <v>300</v>
      </c>
      <c r="F108" s="167">
        <v>300</v>
      </c>
      <c r="G108" s="167">
        <v>300</v>
      </c>
      <c r="H108" s="167">
        <v>300</v>
      </c>
      <c r="I108" s="167">
        <v>300</v>
      </c>
      <c r="J108" s="167">
        <v>300</v>
      </c>
      <c r="K108" s="135"/>
      <c r="L108" s="154"/>
      <c r="M108" s="154">
        <v>6297</v>
      </c>
      <c r="N108" s="154">
        <v>6297</v>
      </c>
      <c r="O108" s="155">
        <v>1644</v>
      </c>
      <c r="P108" s="155">
        <v>4933</v>
      </c>
      <c r="Q108" s="154">
        <v>6577</v>
      </c>
      <c r="R108" s="154">
        <v>6835</v>
      </c>
      <c r="S108" s="154">
        <v>7210</v>
      </c>
      <c r="T108" s="154">
        <v>7571</v>
      </c>
      <c r="U108" s="135"/>
      <c r="V108" s="374">
        <f t="shared" si="15"/>
        <v>0</v>
      </c>
      <c r="W108" s="374">
        <f t="shared" si="15"/>
        <v>1889100</v>
      </c>
      <c r="X108" s="374">
        <f t="shared" si="20"/>
        <v>1889100</v>
      </c>
      <c r="Y108" s="374">
        <f t="shared" si="16"/>
        <v>493200</v>
      </c>
      <c r="Z108" s="374">
        <f t="shared" si="16"/>
        <v>1479900</v>
      </c>
      <c r="AA108" s="374">
        <f t="shared" si="19"/>
        <v>1973100</v>
      </c>
      <c r="AB108" s="375">
        <f t="shared" si="17"/>
        <v>2050500</v>
      </c>
      <c r="AC108" s="375">
        <f t="shared" si="17"/>
        <v>2163000</v>
      </c>
      <c r="AD108" s="376">
        <f t="shared" si="17"/>
        <v>2271300</v>
      </c>
    </row>
    <row r="109" spans="1:30" x14ac:dyDescent="0.3">
      <c r="A109" s="150" t="s">
        <v>192</v>
      </c>
      <c r="B109" s="378" t="s">
        <v>377</v>
      </c>
      <c r="C109" s="165"/>
      <c r="D109" s="165"/>
      <c r="E109" s="167">
        <v>425</v>
      </c>
      <c r="F109" s="167">
        <v>425</v>
      </c>
      <c r="G109" s="167">
        <v>425</v>
      </c>
      <c r="H109" s="167">
        <v>425</v>
      </c>
      <c r="I109" s="167">
        <v>425</v>
      </c>
      <c r="J109" s="167">
        <v>425</v>
      </c>
      <c r="K109" s="135"/>
      <c r="L109" s="154"/>
      <c r="M109" s="154">
        <v>2265</v>
      </c>
      <c r="N109" s="154">
        <v>2265</v>
      </c>
      <c r="O109" s="155">
        <v>574</v>
      </c>
      <c r="P109" s="155">
        <v>1724</v>
      </c>
      <c r="Q109" s="154">
        <v>2298</v>
      </c>
      <c r="R109" s="154">
        <v>2315</v>
      </c>
      <c r="S109" s="154">
        <v>2442</v>
      </c>
      <c r="T109" s="154">
        <v>2564</v>
      </c>
      <c r="U109" s="135"/>
      <c r="V109" s="374">
        <f t="shared" si="15"/>
        <v>0</v>
      </c>
      <c r="W109" s="374">
        <f t="shared" si="15"/>
        <v>962625</v>
      </c>
      <c r="X109" s="374">
        <f>V109+W109</f>
        <v>962625</v>
      </c>
      <c r="Y109" s="374">
        <f t="shared" si="16"/>
        <v>243950</v>
      </c>
      <c r="Z109" s="374">
        <f t="shared" si="16"/>
        <v>732700</v>
      </c>
      <c r="AA109" s="374">
        <f>SUM(Y109:Z109)</f>
        <v>976650</v>
      </c>
      <c r="AB109" s="375">
        <f t="shared" si="17"/>
        <v>983875</v>
      </c>
      <c r="AC109" s="375">
        <f t="shared" si="17"/>
        <v>1037850</v>
      </c>
      <c r="AD109" s="376">
        <f t="shared" si="17"/>
        <v>1089700</v>
      </c>
    </row>
    <row r="110" spans="1:30" x14ac:dyDescent="0.3">
      <c r="A110" s="160">
        <v>3809</v>
      </c>
      <c r="B110" s="373" t="s">
        <v>42</v>
      </c>
      <c r="C110" s="165"/>
      <c r="D110" s="165"/>
      <c r="E110" s="167">
        <v>210</v>
      </c>
      <c r="F110" s="167">
        <v>210</v>
      </c>
      <c r="G110" s="167">
        <v>210</v>
      </c>
      <c r="H110" s="167">
        <v>210</v>
      </c>
      <c r="I110" s="167">
        <v>210</v>
      </c>
      <c r="J110" s="167">
        <v>210</v>
      </c>
      <c r="K110" s="135"/>
      <c r="L110" s="154"/>
      <c r="M110" s="154">
        <v>6</v>
      </c>
      <c r="N110" s="154">
        <v>6</v>
      </c>
      <c r="O110" s="155">
        <v>2</v>
      </c>
      <c r="P110" s="155">
        <v>4</v>
      </c>
      <c r="Q110" s="154">
        <v>6</v>
      </c>
      <c r="R110" s="154">
        <v>6</v>
      </c>
      <c r="S110" s="154">
        <v>6</v>
      </c>
      <c r="T110" s="154">
        <v>6</v>
      </c>
      <c r="U110" s="135"/>
      <c r="V110" s="374">
        <f t="shared" si="15"/>
        <v>0</v>
      </c>
      <c r="W110" s="374">
        <f t="shared" si="15"/>
        <v>1260</v>
      </c>
      <c r="X110" s="374">
        <f t="shared" si="20"/>
        <v>1260</v>
      </c>
      <c r="Y110" s="374">
        <f t="shared" si="16"/>
        <v>420</v>
      </c>
      <c r="Z110" s="374">
        <f t="shared" si="16"/>
        <v>840</v>
      </c>
      <c r="AA110" s="374">
        <f t="shared" si="19"/>
        <v>1260</v>
      </c>
      <c r="AB110" s="375">
        <f t="shared" si="17"/>
        <v>1260</v>
      </c>
      <c r="AC110" s="375">
        <f t="shared" si="17"/>
        <v>1260</v>
      </c>
      <c r="AD110" s="376">
        <f t="shared" si="17"/>
        <v>1260</v>
      </c>
    </row>
    <row r="111" spans="1:30" x14ac:dyDescent="0.3">
      <c r="A111" s="160">
        <v>3810</v>
      </c>
      <c r="B111" s="373" t="s">
        <v>43</v>
      </c>
      <c r="C111" s="165"/>
      <c r="D111" s="165"/>
      <c r="E111" s="167">
        <v>210</v>
      </c>
      <c r="F111" s="167">
        <v>210</v>
      </c>
      <c r="G111" s="167">
        <v>210</v>
      </c>
      <c r="H111" s="167">
        <v>210</v>
      </c>
      <c r="I111" s="167">
        <v>210</v>
      </c>
      <c r="J111" s="167">
        <v>210</v>
      </c>
      <c r="K111" s="135"/>
      <c r="L111" s="154"/>
      <c r="M111" s="154">
        <v>0</v>
      </c>
      <c r="N111" s="154">
        <v>0</v>
      </c>
      <c r="O111" s="155">
        <v>0</v>
      </c>
      <c r="P111" s="155">
        <v>0</v>
      </c>
      <c r="Q111" s="154">
        <v>0</v>
      </c>
      <c r="R111" s="154">
        <v>0</v>
      </c>
      <c r="S111" s="154">
        <v>0</v>
      </c>
      <c r="T111" s="154">
        <v>0</v>
      </c>
      <c r="U111" s="135"/>
      <c r="V111" s="374">
        <f t="shared" si="15"/>
        <v>0</v>
      </c>
      <c r="W111" s="374">
        <f t="shared" si="15"/>
        <v>0</v>
      </c>
      <c r="X111" s="374">
        <f t="shared" si="20"/>
        <v>0</v>
      </c>
      <c r="Y111" s="374">
        <f t="shared" si="16"/>
        <v>0</v>
      </c>
      <c r="Z111" s="374">
        <f t="shared" si="16"/>
        <v>0</v>
      </c>
      <c r="AA111" s="374">
        <f t="shared" si="19"/>
        <v>0</v>
      </c>
      <c r="AB111" s="375">
        <f t="shared" si="17"/>
        <v>0</v>
      </c>
      <c r="AC111" s="375">
        <f t="shared" si="17"/>
        <v>0</v>
      </c>
      <c r="AD111" s="376">
        <f t="shared" si="17"/>
        <v>0</v>
      </c>
    </row>
    <row r="112" spans="1:30" x14ac:dyDescent="0.3">
      <c r="A112" s="160">
        <v>3821</v>
      </c>
      <c r="B112" s="373" t="s">
        <v>44</v>
      </c>
      <c r="C112" s="165"/>
      <c r="D112" s="165"/>
      <c r="E112" s="167">
        <v>105</v>
      </c>
      <c r="F112" s="167">
        <v>105</v>
      </c>
      <c r="G112" s="167">
        <v>105</v>
      </c>
      <c r="H112" s="167">
        <v>105</v>
      </c>
      <c r="I112" s="167">
        <v>105</v>
      </c>
      <c r="J112" s="167">
        <v>105</v>
      </c>
      <c r="K112" s="135"/>
      <c r="L112" s="154"/>
      <c r="M112" s="154">
        <v>19</v>
      </c>
      <c r="N112" s="154">
        <v>19</v>
      </c>
      <c r="O112" s="155">
        <v>5</v>
      </c>
      <c r="P112" s="155">
        <v>15</v>
      </c>
      <c r="Q112" s="154">
        <v>20</v>
      </c>
      <c r="R112" s="154">
        <v>21</v>
      </c>
      <c r="S112" s="154">
        <v>22</v>
      </c>
      <c r="T112" s="154">
        <v>23</v>
      </c>
      <c r="U112" s="135"/>
      <c r="V112" s="374">
        <f t="shared" si="15"/>
        <v>0</v>
      </c>
      <c r="W112" s="374">
        <f t="shared" si="15"/>
        <v>1995</v>
      </c>
      <c r="X112" s="374">
        <f t="shared" si="20"/>
        <v>1995</v>
      </c>
      <c r="Y112" s="374">
        <f t="shared" si="16"/>
        <v>525</v>
      </c>
      <c r="Z112" s="374">
        <f t="shared" si="16"/>
        <v>1575</v>
      </c>
      <c r="AA112" s="374">
        <f t="shared" si="19"/>
        <v>2100</v>
      </c>
      <c r="AB112" s="375">
        <f t="shared" si="17"/>
        <v>2205</v>
      </c>
      <c r="AC112" s="375">
        <f t="shared" si="17"/>
        <v>2310</v>
      </c>
      <c r="AD112" s="376">
        <f t="shared" si="17"/>
        <v>2415</v>
      </c>
    </row>
    <row r="113" spans="1:30" x14ac:dyDescent="0.3">
      <c r="A113" s="160">
        <v>3822</v>
      </c>
      <c r="B113" s="373" t="s">
        <v>45</v>
      </c>
      <c r="C113" s="165"/>
      <c r="D113" s="165"/>
      <c r="E113" s="167">
        <v>20</v>
      </c>
      <c r="F113" s="167">
        <v>20</v>
      </c>
      <c r="G113" s="167">
        <v>20</v>
      </c>
      <c r="H113" s="167">
        <v>20</v>
      </c>
      <c r="I113" s="167">
        <v>20</v>
      </c>
      <c r="J113" s="167">
        <v>20</v>
      </c>
      <c r="K113" s="135"/>
      <c r="L113" s="154"/>
      <c r="M113" s="154">
        <v>106</v>
      </c>
      <c r="N113" s="154">
        <v>106</v>
      </c>
      <c r="O113" s="155">
        <v>28</v>
      </c>
      <c r="P113" s="155">
        <v>82</v>
      </c>
      <c r="Q113" s="154">
        <v>110</v>
      </c>
      <c r="R113" s="154">
        <v>115</v>
      </c>
      <c r="S113" s="154">
        <v>121</v>
      </c>
      <c r="T113" s="154">
        <v>127</v>
      </c>
      <c r="U113" s="135"/>
      <c r="V113" s="374">
        <f t="shared" si="15"/>
        <v>0</v>
      </c>
      <c r="W113" s="374">
        <f t="shared" si="15"/>
        <v>2120</v>
      </c>
      <c r="X113" s="374">
        <f t="shared" si="20"/>
        <v>2120</v>
      </c>
      <c r="Y113" s="374">
        <f t="shared" si="16"/>
        <v>560</v>
      </c>
      <c r="Z113" s="374">
        <f t="shared" si="16"/>
        <v>1640</v>
      </c>
      <c r="AA113" s="374">
        <f t="shared" si="19"/>
        <v>2200</v>
      </c>
      <c r="AB113" s="375">
        <f t="shared" si="17"/>
        <v>2300</v>
      </c>
      <c r="AC113" s="375">
        <f t="shared" si="17"/>
        <v>2420</v>
      </c>
      <c r="AD113" s="376">
        <f t="shared" si="17"/>
        <v>2540</v>
      </c>
    </row>
    <row r="114" spans="1:30" x14ac:dyDescent="0.3">
      <c r="A114" s="160">
        <v>3817</v>
      </c>
      <c r="B114" s="373" t="s">
        <v>183</v>
      </c>
      <c r="C114" s="165"/>
      <c r="D114" s="165"/>
      <c r="E114" s="167">
        <v>1000</v>
      </c>
      <c r="F114" s="167">
        <v>1000</v>
      </c>
      <c r="G114" s="167">
        <v>1000</v>
      </c>
      <c r="H114" s="167">
        <v>1000</v>
      </c>
      <c r="I114" s="167">
        <v>1000</v>
      </c>
      <c r="J114" s="167">
        <v>1000</v>
      </c>
      <c r="K114" s="135"/>
      <c r="L114" s="154"/>
      <c r="M114" s="154">
        <v>930</v>
      </c>
      <c r="N114" s="154">
        <v>930</v>
      </c>
      <c r="O114" s="155">
        <v>232</v>
      </c>
      <c r="P114" s="155">
        <v>698</v>
      </c>
      <c r="Q114" s="154">
        <v>930</v>
      </c>
      <c r="R114" s="154">
        <v>0</v>
      </c>
      <c r="S114" s="154">
        <v>0</v>
      </c>
      <c r="T114" s="154">
        <v>0</v>
      </c>
      <c r="U114" s="135"/>
      <c r="V114" s="374">
        <f t="shared" si="15"/>
        <v>0</v>
      </c>
      <c r="W114" s="374">
        <f t="shared" si="15"/>
        <v>930000</v>
      </c>
      <c r="X114" s="374">
        <f t="shared" si="20"/>
        <v>930000</v>
      </c>
      <c r="Y114" s="374">
        <f t="shared" si="16"/>
        <v>232000</v>
      </c>
      <c r="Z114" s="374">
        <f t="shared" si="16"/>
        <v>698000</v>
      </c>
      <c r="AA114" s="374">
        <f t="shared" si="19"/>
        <v>930000</v>
      </c>
      <c r="AB114" s="375">
        <f t="shared" si="17"/>
        <v>0</v>
      </c>
      <c r="AC114" s="375">
        <f t="shared" si="17"/>
        <v>0</v>
      </c>
      <c r="AD114" s="376">
        <f t="shared" si="17"/>
        <v>0</v>
      </c>
    </row>
    <row r="115" spans="1:30" x14ac:dyDescent="0.3">
      <c r="A115" s="160" t="s">
        <v>192</v>
      </c>
      <c r="B115" s="378" t="s">
        <v>326</v>
      </c>
      <c r="C115" s="165"/>
      <c r="D115" s="165"/>
      <c r="E115" s="167">
        <v>250</v>
      </c>
      <c r="F115" s="167">
        <v>250</v>
      </c>
      <c r="G115" s="167">
        <v>250</v>
      </c>
      <c r="H115" s="167">
        <v>250</v>
      </c>
      <c r="I115" s="167">
        <v>250</v>
      </c>
      <c r="J115" s="167">
        <v>250</v>
      </c>
      <c r="K115" s="135"/>
      <c r="L115" s="154"/>
      <c r="M115" s="154">
        <v>39</v>
      </c>
      <c r="N115" s="154">
        <v>39</v>
      </c>
      <c r="O115" s="155">
        <v>10</v>
      </c>
      <c r="P115" s="155">
        <v>29</v>
      </c>
      <c r="Q115" s="154">
        <v>39</v>
      </c>
      <c r="R115" s="154">
        <v>39</v>
      </c>
      <c r="S115" s="154">
        <v>39</v>
      </c>
      <c r="T115" s="154">
        <v>39</v>
      </c>
      <c r="U115" s="135"/>
      <c r="V115" s="374">
        <f t="shared" si="15"/>
        <v>0</v>
      </c>
      <c r="W115" s="374">
        <f t="shared" si="15"/>
        <v>9750</v>
      </c>
      <c r="X115" s="374">
        <f>V115+W115</f>
        <v>9750</v>
      </c>
      <c r="Y115" s="374">
        <f t="shared" si="16"/>
        <v>2500</v>
      </c>
      <c r="Z115" s="374">
        <f t="shared" si="16"/>
        <v>7250</v>
      </c>
      <c r="AA115" s="374">
        <f>SUM(Y115:Z115)</f>
        <v>9750</v>
      </c>
      <c r="AB115" s="375">
        <f t="shared" si="17"/>
        <v>9750</v>
      </c>
      <c r="AC115" s="375">
        <f t="shared" si="17"/>
        <v>9750</v>
      </c>
      <c r="AD115" s="376">
        <f t="shared" si="17"/>
        <v>9750</v>
      </c>
    </row>
    <row r="116" spans="1:30" x14ac:dyDescent="0.3">
      <c r="A116" s="162" t="s">
        <v>0</v>
      </c>
      <c r="B116" s="380"/>
      <c r="C116" s="165"/>
      <c r="D116" s="165"/>
      <c r="E116" s="165"/>
      <c r="F116" s="165"/>
      <c r="G116" s="165"/>
      <c r="H116" s="165"/>
      <c r="I116" s="165"/>
      <c r="J116" s="165"/>
      <c r="K116" s="135"/>
      <c r="L116" s="166"/>
      <c r="M116" s="166"/>
      <c r="N116" s="166"/>
      <c r="O116" s="155"/>
      <c r="P116" s="155"/>
      <c r="Q116" s="156"/>
      <c r="R116" s="156"/>
      <c r="S116" s="156"/>
      <c r="T116" s="156"/>
      <c r="U116" s="135"/>
      <c r="V116" s="388">
        <f>SUM(V81:V115)</f>
        <v>0</v>
      </c>
      <c r="W116" s="388">
        <f>SUM(W81:W115)</f>
        <v>21534780</v>
      </c>
      <c r="X116" s="388">
        <f t="shared" ref="X116:AC116" si="21">SUM(X81:X115)</f>
        <v>21534780</v>
      </c>
      <c r="Y116" s="388">
        <f t="shared" si="21"/>
        <v>5564295</v>
      </c>
      <c r="Z116" s="388">
        <f t="shared" si="21"/>
        <v>16693895</v>
      </c>
      <c r="AA116" s="388">
        <f t="shared" si="21"/>
        <v>22258190</v>
      </c>
      <c r="AB116" s="388">
        <f t="shared" si="21"/>
        <v>22273870</v>
      </c>
      <c r="AC116" s="388">
        <f t="shared" si="21"/>
        <v>23146465</v>
      </c>
      <c r="AD116" s="376">
        <f>SUM(AD81:AD115)</f>
        <v>23999965</v>
      </c>
    </row>
    <row r="117" spans="1:30" x14ac:dyDescent="0.3">
      <c r="A117" s="162" t="s">
        <v>48</v>
      </c>
      <c r="B117" s="380"/>
      <c r="C117" s="165"/>
      <c r="D117" s="165"/>
      <c r="E117" s="165"/>
      <c r="F117" s="165"/>
      <c r="G117" s="165"/>
      <c r="H117" s="165"/>
      <c r="I117" s="165"/>
      <c r="J117" s="165"/>
      <c r="K117" s="135"/>
      <c r="L117" s="166"/>
      <c r="M117" s="166"/>
      <c r="N117" s="166"/>
      <c r="O117" s="155"/>
      <c r="P117" s="155"/>
      <c r="Q117" s="156"/>
      <c r="R117" s="156"/>
      <c r="S117" s="156"/>
      <c r="T117" s="156"/>
      <c r="U117" s="135"/>
      <c r="V117" s="388">
        <f t="shared" ref="V117:AD117" si="22">V116+V78+V39</f>
        <v>407743658</v>
      </c>
      <c r="W117" s="388">
        <f t="shared" si="22"/>
        <v>295405910</v>
      </c>
      <c r="X117" s="388">
        <f t="shared" si="22"/>
        <v>703149568</v>
      </c>
      <c r="Y117" s="388">
        <f t="shared" si="22"/>
        <v>213770835</v>
      </c>
      <c r="Z117" s="388">
        <f t="shared" si="22"/>
        <v>641306265</v>
      </c>
      <c r="AA117" s="388">
        <f t="shared" si="22"/>
        <v>855077100</v>
      </c>
      <c r="AB117" s="388">
        <f t="shared" si="22"/>
        <v>854161580</v>
      </c>
      <c r="AC117" s="388">
        <f t="shared" si="22"/>
        <v>884416825</v>
      </c>
      <c r="AD117" s="376">
        <f t="shared" si="22"/>
        <v>913611445</v>
      </c>
    </row>
    <row r="118" spans="1:30" x14ac:dyDescent="0.3">
      <c r="A118" s="190"/>
      <c r="B118" s="380"/>
      <c r="C118" s="165"/>
      <c r="D118" s="165"/>
      <c r="E118" s="165"/>
      <c r="F118" s="165"/>
      <c r="G118" s="165"/>
      <c r="H118" s="165"/>
      <c r="I118" s="165"/>
      <c r="J118" s="165"/>
      <c r="K118" s="135"/>
      <c r="L118" s="166"/>
      <c r="M118" s="166"/>
      <c r="N118" s="166"/>
      <c r="O118" s="155"/>
      <c r="P118" s="155"/>
      <c r="Q118" s="156"/>
      <c r="R118" s="156"/>
      <c r="S118" s="156"/>
      <c r="T118" s="156"/>
      <c r="U118" s="135"/>
      <c r="V118" s="374"/>
      <c r="W118" s="374"/>
      <c r="X118" s="374"/>
      <c r="Y118" s="374"/>
      <c r="Z118" s="374"/>
      <c r="AA118" s="374"/>
      <c r="AB118" s="375"/>
      <c r="AC118" s="374"/>
      <c r="AD118" s="376"/>
    </row>
    <row r="119" spans="1:30" x14ac:dyDescent="0.3">
      <c r="A119" s="162" t="s">
        <v>49</v>
      </c>
      <c r="B119" s="380"/>
      <c r="C119" s="165"/>
      <c r="D119" s="165"/>
      <c r="E119" s="165"/>
      <c r="F119" s="165"/>
      <c r="G119" s="165"/>
      <c r="H119" s="165"/>
      <c r="I119" s="165"/>
      <c r="J119" s="165"/>
      <c r="K119" s="135"/>
      <c r="L119" s="166"/>
      <c r="M119" s="166"/>
      <c r="N119" s="166"/>
      <c r="O119" s="155"/>
      <c r="P119" s="155"/>
      <c r="Q119" s="156"/>
      <c r="R119" s="156"/>
      <c r="S119" s="156"/>
      <c r="T119" s="156"/>
      <c r="U119" s="135"/>
      <c r="V119" s="374"/>
      <c r="W119" s="374"/>
      <c r="X119" s="374"/>
      <c r="Y119" s="374"/>
      <c r="Z119" s="374"/>
      <c r="AA119" s="374"/>
      <c r="AB119" s="375"/>
      <c r="AC119" s="374"/>
      <c r="AD119" s="376"/>
    </row>
    <row r="120" spans="1:30" x14ac:dyDescent="0.3">
      <c r="A120" s="150">
        <v>1501</v>
      </c>
      <c r="B120" s="373" t="s">
        <v>50</v>
      </c>
      <c r="C120" s="191">
        <v>1740</v>
      </c>
      <c r="D120" s="191">
        <v>1770</v>
      </c>
      <c r="E120" s="153">
        <v>1780</v>
      </c>
      <c r="F120" s="153">
        <v>1780</v>
      </c>
      <c r="G120" s="153">
        <v>960</v>
      </c>
      <c r="H120" s="153">
        <v>960</v>
      </c>
      <c r="I120" s="153">
        <v>960</v>
      </c>
      <c r="J120" s="153">
        <v>960</v>
      </c>
      <c r="K120" s="135"/>
      <c r="L120" s="154">
        <v>125506</v>
      </c>
      <c r="M120" s="154">
        <v>125506</v>
      </c>
      <c r="N120" s="154">
        <f>SUM(L120:M120)</f>
        <v>251012</v>
      </c>
      <c r="O120" s="192">
        <v>11390</v>
      </c>
      <c r="P120" s="192">
        <v>261960</v>
      </c>
      <c r="Q120" s="154">
        <v>273350</v>
      </c>
      <c r="R120" s="154">
        <v>280805</v>
      </c>
      <c r="S120" s="154">
        <v>251132</v>
      </c>
      <c r="T120" s="154">
        <v>252680</v>
      </c>
      <c r="U120" s="135"/>
      <c r="V120" s="374">
        <f t="shared" ref="V120:W123" si="23">L120*D120</f>
        <v>222145620</v>
      </c>
      <c r="W120" s="374">
        <f t="shared" si="23"/>
        <v>223400680</v>
      </c>
      <c r="X120" s="374">
        <f>V120+W120</f>
        <v>445546300</v>
      </c>
      <c r="Y120" s="374">
        <f t="shared" ref="Y120:Z123" si="24">O120*F120</f>
        <v>20274200</v>
      </c>
      <c r="Z120" s="374">
        <f t="shared" si="24"/>
        <v>251481600</v>
      </c>
      <c r="AA120" s="374">
        <f>SUM(Y120:Z120)</f>
        <v>271755800</v>
      </c>
      <c r="AB120" s="375">
        <f t="shared" ref="AB120:AD123" si="25">H120*R120</f>
        <v>269572800</v>
      </c>
      <c r="AC120" s="375">
        <f t="shared" si="25"/>
        <v>241086720</v>
      </c>
      <c r="AD120" s="376">
        <f t="shared" si="25"/>
        <v>242572800</v>
      </c>
    </row>
    <row r="121" spans="1:30" x14ac:dyDescent="0.3">
      <c r="A121" s="150">
        <v>1502</v>
      </c>
      <c r="B121" s="373" t="s">
        <v>51</v>
      </c>
      <c r="C121" s="191">
        <v>990</v>
      </c>
      <c r="D121" s="191">
        <v>1010</v>
      </c>
      <c r="E121" s="153">
        <v>1020</v>
      </c>
      <c r="F121" s="153">
        <v>1020</v>
      </c>
      <c r="G121" s="153">
        <v>560</v>
      </c>
      <c r="H121" s="153">
        <v>560</v>
      </c>
      <c r="I121" s="153">
        <v>560</v>
      </c>
      <c r="J121" s="153">
        <v>560</v>
      </c>
      <c r="K121" s="135"/>
      <c r="L121" s="154">
        <v>6049</v>
      </c>
      <c r="M121" s="154">
        <v>6049</v>
      </c>
      <c r="N121" s="154">
        <f>SUM(L121:M121)</f>
        <v>12098</v>
      </c>
      <c r="O121" s="192">
        <v>514</v>
      </c>
      <c r="P121" s="192">
        <v>11825</v>
      </c>
      <c r="Q121" s="154">
        <v>12339</v>
      </c>
      <c r="R121" s="154">
        <v>12586</v>
      </c>
      <c r="S121" s="154">
        <v>12838</v>
      </c>
      <c r="T121" s="154">
        <v>13094</v>
      </c>
      <c r="U121" s="135"/>
      <c r="V121" s="374">
        <f t="shared" si="23"/>
        <v>6109490</v>
      </c>
      <c r="W121" s="374">
        <f t="shared" si="23"/>
        <v>6169980</v>
      </c>
      <c r="X121" s="374">
        <f>V121+W121</f>
        <v>12279470</v>
      </c>
      <c r="Y121" s="374">
        <f t="shared" si="24"/>
        <v>524280</v>
      </c>
      <c r="Z121" s="374">
        <f t="shared" si="24"/>
        <v>6622000</v>
      </c>
      <c r="AA121" s="374">
        <f>SUM(Y121:Z121)</f>
        <v>7146280</v>
      </c>
      <c r="AB121" s="375">
        <f t="shared" si="25"/>
        <v>7048160</v>
      </c>
      <c r="AC121" s="375">
        <f t="shared" si="25"/>
        <v>7189280</v>
      </c>
      <c r="AD121" s="376">
        <f t="shared" si="25"/>
        <v>7332640</v>
      </c>
    </row>
    <row r="122" spans="1:30" x14ac:dyDescent="0.3">
      <c r="A122" s="150">
        <v>1503</v>
      </c>
      <c r="B122" s="373" t="s">
        <v>52</v>
      </c>
      <c r="C122" s="191">
        <v>1370</v>
      </c>
      <c r="D122" s="191">
        <v>1400</v>
      </c>
      <c r="E122" s="153">
        <v>1400</v>
      </c>
      <c r="F122" s="153">
        <v>1400</v>
      </c>
      <c r="G122" s="153">
        <v>760</v>
      </c>
      <c r="H122" s="153">
        <v>760</v>
      </c>
      <c r="I122" s="153">
        <v>760</v>
      </c>
      <c r="J122" s="153">
        <v>760</v>
      </c>
      <c r="K122" s="135"/>
      <c r="L122" s="154">
        <v>279</v>
      </c>
      <c r="M122" s="154">
        <v>279</v>
      </c>
      <c r="N122" s="154">
        <f>SUM(L122:M122)</f>
        <v>558</v>
      </c>
      <c r="O122" s="192">
        <v>24</v>
      </c>
      <c r="P122" s="192">
        <v>544</v>
      </c>
      <c r="Q122" s="154">
        <v>568</v>
      </c>
      <c r="R122" s="154">
        <v>580</v>
      </c>
      <c r="S122" s="154">
        <v>591</v>
      </c>
      <c r="T122" s="154">
        <v>603</v>
      </c>
      <c r="U122" s="135"/>
      <c r="V122" s="374">
        <f t="shared" si="23"/>
        <v>390600</v>
      </c>
      <c r="W122" s="374">
        <f t="shared" si="23"/>
        <v>390600</v>
      </c>
      <c r="X122" s="374">
        <f>V122+W122</f>
        <v>781200</v>
      </c>
      <c r="Y122" s="374">
        <f t="shared" si="24"/>
        <v>33600</v>
      </c>
      <c r="Z122" s="374">
        <f t="shared" si="24"/>
        <v>413440</v>
      </c>
      <c r="AA122" s="374">
        <f>SUM(Y122:Z122)</f>
        <v>447040</v>
      </c>
      <c r="AB122" s="375">
        <f t="shared" si="25"/>
        <v>440800</v>
      </c>
      <c r="AC122" s="375">
        <f t="shared" si="25"/>
        <v>449160</v>
      </c>
      <c r="AD122" s="376">
        <f t="shared" si="25"/>
        <v>458280</v>
      </c>
    </row>
    <row r="123" spans="1:30" x14ac:dyDescent="0.3">
      <c r="A123" s="150">
        <v>1511</v>
      </c>
      <c r="B123" s="373" t="s">
        <v>53</v>
      </c>
      <c r="C123" s="191">
        <v>1740</v>
      </c>
      <c r="D123" s="191">
        <v>1770</v>
      </c>
      <c r="E123" s="153">
        <v>1780</v>
      </c>
      <c r="F123" s="153">
        <v>1780</v>
      </c>
      <c r="G123" s="153">
        <v>960</v>
      </c>
      <c r="H123" s="153">
        <v>960</v>
      </c>
      <c r="I123" s="153">
        <v>960</v>
      </c>
      <c r="J123" s="153">
        <v>960</v>
      </c>
      <c r="K123" s="135"/>
      <c r="L123" s="154">
        <v>289</v>
      </c>
      <c r="M123" s="154">
        <v>289</v>
      </c>
      <c r="N123" s="154">
        <f>SUM(L123:M123)</f>
        <v>578</v>
      </c>
      <c r="O123" s="192">
        <v>25</v>
      </c>
      <c r="P123" s="192">
        <v>565</v>
      </c>
      <c r="Q123" s="154">
        <v>590</v>
      </c>
      <c r="R123" s="154">
        <v>602</v>
      </c>
      <c r="S123" s="154">
        <v>614</v>
      </c>
      <c r="T123" s="154">
        <v>626</v>
      </c>
      <c r="U123" s="135"/>
      <c r="V123" s="374">
        <f t="shared" si="23"/>
        <v>511530</v>
      </c>
      <c r="W123" s="374">
        <f t="shared" si="23"/>
        <v>514420</v>
      </c>
      <c r="X123" s="374">
        <f>V123+W123</f>
        <v>1025950</v>
      </c>
      <c r="Y123" s="374">
        <f t="shared" si="24"/>
        <v>44500</v>
      </c>
      <c r="Z123" s="374">
        <f t="shared" si="24"/>
        <v>542400</v>
      </c>
      <c r="AA123" s="374">
        <f>SUM(Y123:Z123)</f>
        <v>586900</v>
      </c>
      <c r="AB123" s="375">
        <f t="shared" si="25"/>
        <v>577920</v>
      </c>
      <c r="AC123" s="375">
        <f t="shared" si="25"/>
        <v>589440</v>
      </c>
      <c r="AD123" s="376">
        <f t="shared" si="25"/>
        <v>600960</v>
      </c>
    </row>
    <row r="124" spans="1:30" x14ac:dyDescent="0.3">
      <c r="A124" s="162" t="s">
        <v>49</v>
      </c>
      <c r="B124" s="380"/>
      <c r="C124" s="165"/>
      <c r="D124" s="165"/>
      <c r="E124" s="167"/>
      <c r="F124" s="167"/>
      <c r="G124" s="167"/>
      <c r="H124" s="167"/>
      <c r="I124" s="167"/>
      <c r="J124" s="167"/>
      <c r="K124" s="135"/>
      <c r="L124" s="154"/>
      <c r="M124" s="154"/>
      <c r="N124" s="154"/>
      <c r="O124" s="155"/>
      <c r="P124" s="155"/>
      <c r="Q124" s="154"/>
      <c r="R124" s="154"/>
      <c r="S124" s="154"/>
      <c r="T124" s="154"/>
      <c r="U124" s="135"/>
      <c r="V124" s="374">
        <f t="shared" ref="V124:AD124" si="26">SUM(V120:V123)</f>
        <v>229157240</v>
      </c>
      <c r="W124" s="374">
        <f t="shared" si="26"/>
        <v>230475680</v>
      </c>
      <c r="X124" s="374">
        <f t="shared" si="26"/>
        <v>459632920</v>
      </c>
      <c r="Y124" s="374">
        <f t="shared" si="26"/>
        <v>20876580</v>
      </c>
      <c r="Z124" s="374">
        <f t="shared" si="26"/>
        <v>259059440</v>
      </c>
      <c r="AA124" s="374">
        <f t="shared" si="26"/>
        <v>279936020</v>
      </c>
      <c r="AB124" s="374">
        <f t="shared" si="26"/>
        <v>277639680</v>
      </c>
      <c r="AC124" s="374">
        <f t="shared" si="26"/>
        <v>249314600</v>
      </c>
      <c r="AD124" s="376">
        <f t="shared" si="26"/>
        <v>250964680</v>
      </c>
    </row>
    <row r="125" spans="1:30" x14ac:dyDescent="0.3">
      <c r="A125" s="190"/>
      <c r="B125" s="380"/>
      <c r="C125" s="165"/>
      <c r="D125" s="165"/>
      <c r="E125" s="167"/>
      <c r="F125" s="167"/>
      <c r="G125" s="167"/>
      <c r="H125" s="167"/>
      <c r="I125" s="167"/>
      <c r="J125" s="167"/>
      <c r="K125" s="135"/>
      <c r="L125" s="154"/>
      <c r="M125" s="154"/>
      <c r="N125" s="154"/>
      <c r="O125" s="155"/>
      <c r="P125" s="155"/>
      <c r="Q125" s="154"/>
      <c r="R125" s="154"/>
      <c r="S125" s="154"/>
      <c r="T125" s="154"/>
      <c r="U125" s="135"/>
      <c r="V125" s="374"/>
      <c r="W125" s="374"/>
      <c r="X125" s="374"/>
      <c r="Y125" s="374"/>
      <c r="Z125" s="374"/>
      <c r="AA125" s="374"/>
      <c r="AB125" s="375"/>
      <c r="AC125" s="374"/>
      <c r="AD125" s="376"/>
    </row>
    <row r="126" spans="1:30" x14ac:dyDescent="0.3">
      <c r="A126" s="162" t="s">
        <v>54</v>
      </c>
      <c r="B126" s="380"/>
      <c r="C126" s="165"/>
      <c r="D126" s="165"/>
      <c r="E126" s="167"/>
      <c r="F126" s="167"/>
      <c r="G126" s="167"/>
      <c r="H126" s="167"/>
      <c r="I126" s="167"/>
      <c r="J126" s="167"/>
      <c r="K126" s="135"/>
      <c r="L126" s="154"/>
      <c r="M126" s="154"/>
      <c r="N126" s="154"/>
      <c r="O126" s="155"/>
      <c r="P126" s="155"/>
      <c r="Q126" s="154"/>
      <c r="R126" s="154"/>
      <c r="S126" s="154"/>
      <c r="T126" s="154"/>
      <c r="U126" s="135"/>
      <c r="V126" s="374"/>
      <c r="W126" s="374"/>
      <c r="X126" s="374"/>
      <c r="Y126" s="374"/>
      <c r="Z126" s="374"/>
      <c r="AA126" s="374"/>
      <c r="AB126" s="375"/>
      <c r="AC126" s="374"/>
      <c r="AD126" s="376"/>
    </row>
    <row r="127" spans="1:30" x14ac:dyDescent="0.3">
      <c r="A127" s="150">
        <v>2501</v>
      </c>
      <c r="B127" s="373" t="s">
        <v>50</v>
      </c>
      <c r="C127" s="165">
        <v>870</v>
      </c>
      <c r="D127" s="165">
        <v>885</v>
      </c>
      <c r="E127" s="167">
        <v>890</v>
      </c>
      <c r="F127" s="167">
        <v>890</v>
      </c>
      <c r="G127" s="167">
        <v>480</v>
      </c>
      <c r="H127" s="167">
        <v>480</v>
      </c>
      <c r="I127" s="167">
        <v>480</v>
      </c>
      <c r="J127" s="167">
        <v>480</v>
      </c>
      <c r="K127" s="135"/>
      <c r="L127" s="154">
        <v>20732</v>
      </c>
      <c r="M127" s="154">
        <v>20732</v>
      </c>
      <c r="N127" s="154">
        <f>SUM(L127:M127)</f>
        <v>41464</v>
      </c>
      <c r="O127" s="192">
        <v>1881</v>
      </c>
      <c r="P127" s="192">
        <v>43272</v>
      </c>
      <c r="Q127" s="154">
        <v>45153</v>
      </c>
      <c r="R127" s="154">
        <v>46385</v>
      </c>
      <c r="S127" s="154">
        <v>41483</v>
      </c>
      <c r="T127" s="154">
        <v>41739</v>
      </c>
      <c r="U127" s="135"/>
      <c r="V127" s="374">
        <f t="shared" ref="V127:W130" si="27">L127*D127</f>
        <v>18347820</v>
      </c>
      <c r="W127" s="374">
        <f t="shared" si="27"/>
        <v>18451480</v>
      </c>
      <c r="X127" s="374">
        <f>V127+W127</f>
        <v>36799300</v>
      </c>
      <c r="Y127" s="374">
        <f t="shared" ref="Y127:Z130" si="28">O127*F127</f>
        <v>1674090</v>
      </c>
      <c r="Z127" s="374">
        <f t="shared" si="28"/>
        <v>20770560</v>
      </c>
      <c r="AA127" s="374">
        <f>SUM(Y127:Z127)</f>
        <v>22444650</v>
      </c>
      <c r="AB127" s="375">
        <f t="shared" ref="AB127:AD130" si="29">H127*R127</f>
        <v>22264800</v>
      </c>
      <c r="AC127" s="375">
        <f t="shared" si="29"/>
        <v>19911840</v>
      </c>
      <c r="AD127" s="376">
        <f t="shared" si="29"/>
        <v>20034720</v>
      </c>
    </row>
    <row r="128" spans="1:30" x14ac:dyDescent="0.3">
      <c r="A128" s="150">
        <v>2502</v>
      </c>
      <c r="B128" s="373" t="s">
        <v>51</v>
      </c>
      <c r="C128" s="165">
        <v>495</v>
      </c>
      <c r="D128" s="165">
        <v>505</v>
      </c>
      <c r="E128" s="167">
        <v>510</v>
      </c>
      <c r="F128" s="167">
        <v>510</v>
      </c>
      <c r="G128" s="167">
        <v>280</v>
      </c>
      <c r="H128" s="167">
        <v>280</v>
      </c>
      <c r="I128" s="167">
        <v>280</v>
      </c>
      <c r="J128" s="167">
        <v>280</v>
      </c>
      <c r="K128" s="135"/>
      <c r="L128" s="154">
        <v>3555</v>
      </c>
      <c r="M128" s="154">
        <v>3555</v>
      </c>
      <c r="N128" s="154">
        <f>SUM(L128:M128)</f>
        <v>7110</v>
      </c>
      <c r="O128" s="192">
        <v>302</v>
      </c>
      <c r="P128" s="192">
        <v>6951</v>
      </c>
      <c r="Q128" s="154">
        <v>7253</v>
      </c>
      <c r="R128" s="154">
        <v>7398</v>
      </c>
      <c r="S128" s="154">
        <v>7546</v>
      </c>
      <c r="T128" s="154">
        <v>7697</v>
      </c>
      <c r="U128" s="135"/>
      <c r="V128" s="374">
        <f t="shared" si="27"/>
        <v>1795275</v>
      </c>
      <c r="W128" s="374">
        <f t="shared" si="27"/>
        <v>1813050</v>
      </c>
      <c r="X128" s="374">
        <f>V128+W128</f>
        <v>3608325</v>
      </c>
      <c r="Y128" s="374">
        <f t="shared" si="28"/>
        <v>154020</v>
      </c>
      <c r="Z128" s="374">
        <f t="shared" si="28"/>
        <v>1946280</v>
      </c>
      <c r="AA128" s="374">
        <f>SUM(Y128:Z128)</f>
        <v>2100300</v>
      </c>
      <c r="AB128" s="375">
        <f t="shared" si="29"/>
        <v>2071440</v>
      </c>
      <c r="AC128" s="375">
        <f t="shared" si="29"/>
        <v>2112880</v>
      </c>
      <c r="AD128" s="376">
        <f t="shared" si="29"/>
        <v>2155160</v>
      </c>
    </row>
    <row r="129" spans="1:30" x14ac:dyDescent="0.3">
      <c r="A129" s="150">
        <v>2503</v>
      </c>
      <c r="B129" s="373" t="s">
        <v>52</v>
      </c>
      <c r="C129" s="165">
        <v>685</v>
      </c>
      <c r="D129" s="165">
        <v>700</v>
      </c>
      <c r="E129" s="167">
        <v>700</v>
      </c>
      <c r="F129" s="167">
        <v>700</v>
      </c>
      <c r="G129" s="167">
        <v>380</v>
      </c>
      <c r="H129" s="167">
        <v>380</v>
      </c>
      <c r="I129" s="167">
        <v>380</v>
      </c>
      <c r="J129" s="167">
        <v>380</v>
      </c>
      <c r="K129" s="135"/>
      <c r="L129" s="154">
        <v>113</v>
      </c>
      <c r="M129" s="154">
        <v>113</v>
      </c>
      <c r="N129" s="154">
        <f>SUM(L129:M129)</f>
        <v>226</v>
      </c>
      <c r="O129" s="192">
        <v>10</v>
      </c>
      <c r="P129" s="192">
        <v>220</v>
      </c>
      <c r="Q129" s="154">
        <v>230</v>
      </c>
      <c r="R129" s="154">
        <v>235</v>
      </c>
      <c r="S129" s="154">
        <v>240</v>
      </c>
      <c r="T129" s="154">
        <v>245</v>
      </c>
      <c r="U129" s="135"/>
      <c r="V129" s="374">
        <f t="shared" si="27"/>
        <v>79100</v>
      </c>
      <c r="W129" s="374">
        <f t="shared" si="27"/>
        <v>79100</v>
      </c>
      <c r="X129" s="374">
        <f>V129+W129</f>
        <v>158200</v>
      </c>
      <c r="Y129" s="374">
        <f t="shared" si="28"/>
        <v>7000</v>
      </c>
      <c r="Z129" s="374">
        <f t="shared" si="28"/>
        <v>83600</v>
      </c>
      <c r="AA129" s="374">
        <f>SUM(Y129:Z129)</f>
        <v>90600</v>
      </c>
      <c r="AB129" s="375">
        <f t="shared" si="29"/>
        <v>89300</v>
      </c>
      <c r="AC129" s="375">
        <f t="shared" si="29"/>
        <v>91200</v>
      </c>
      <c r="AD129" s="376">
        <f t="shared" si="29"/>
        <v>93100</v>
      </c>
    </row>
    <row r="130" spans="1:30" x14ac:dyDescent="0.3">
      <c r="A130" s="150">
        <v>2511</v>
      </c>
      <c r="B130" s="373" t="s">
        <v>53</v>
      </c>
      <c r="C130" s="165">
        <v>870</v>
      </c>
      <c r="D130" s="165">
        <v>885</v>
      </c>
      <c r="E130" s="167">
        <v>890</v>
      </c>
      <c r="F130" s="167">
        <v>890</v>
      </c>
      <c r="G130" s="167">
        <v>480</v>
      </c>
      <c r="H130" s="167">
        <v>480</v>
      </c>
      <c r="I130" s="167">
        <v>480</v>
      </c>
      <c r="J130" s="167">
        <v>480</v>
      </c>
      <c r="K130" s="135"/>
      <c r="L130" s="154">
        <v>75</v>
      </c>
      <c r="M130" s="154">
        <v>75</v>
      </c>
      <c r="N130" s="154">
        <f>SUM(L130:M130)</f>
        <v>150</v>
      </c>
      <c r="O130" s="192">
        <v>6</v>
      </c>
      <c r="P130" s="192">
        <v>148</v>
      </c>
      <c r="Q130" s="154">
        <v>154</v>
      </c>
      <c r="R130" s="154">
        <v>157</v>
      </c>
      <c r="S130" s="154">
        <v>160</v>
      </c>
      <c r="T130" s="154">
        <v>163</v>
      </c>
      <c r="U130" s="135"/>
      <c r="V130" s="374">
        <f t="shared" si="27"/>
        <v>66375</v>
      </c>
      <c r="W130" s="374">
        <f t="shared" si="27"/>
        <v>66750</v>
      </c>
      <c r="X130" s="374">
        <f>V130+W130</f>
        <v>133125</v>
      </c>
      <c r="Y130" s="374">
        <f t="shared" si="28"/>
        <v>5340</v>
      </c>
      <c r="Z130" s="374">
        <f t="shared" si="28"/>
        <v>71040</v>
      </c>
      <c r="AA130" s="374">
        <f>SUM(Y130:Z130)</f>
        <v>76380</v>
      </c>
      <c r="AB130" s="375">
        <f t="shared" si="29"/>
        <v>75360</v>
      </c>
      <c r="AC130" s="375">
        <f t="shared" si="29"/>
        <v>76800</v>
      </c>
      <c r="AD130" s="376">
        <f t="shared" si="29"/>
        <v>78240</v>
      </c>
    </row>
    <row r="131" spans="1:30" x14ac:dyDescent="0.3">
      <c r="A131" s="162" t="s">
        <v>54</v>
      </c>
      <c r="B131" s="380"/>
      <c r="C131" s="165"/>
      <c r="D131" s="165"/>
      <c r="E131" s="167"/>
      <c r="F131" s="167"/>
      <c r="G131" s="167"/>
      <c r="H131" s="167"/>
      <c r="I131" s="167"/>
      <c r="J131" s="167"/>
      <c r="K131" s="135"/>
      <c r="L131" s="154"/>
      <c r="M131" s="154"/>
      <c r="N131" s="154"/>
      <c r="O131" s="155"/>
      <c r="P131" s="155"/>
      <c r="Q131" s="154"/>
      <c r="R131" s="154"/>
      <c r="S131" s="154"/>
      <c r="T131" s="154"/>
      <c r="U131" s="135"/>
      <c r="V131" s="388">
        <f t="shared" ref="V131:AD131" si="30">SUM(V127:V130)</f>
        <v>20288570</v>
      </c>
      <c r="W131" s="388">
        <f t="shared" si="30"/>
        <v>20410380</v>
      </c>
      <c r="X131" s="388">
        <f t="shared" si="30"/>
        <v>40698950</v>
      </c>
      <c r="Y131" s="374">
        <f t="shared" si="30"/>
        <v>1840450</v>
      </c>
      <c r="Z131" s="374">
        <f t="shared" si="30"/>
        <v>22871480</v>
      </c>
      <c r="AA131" s="374">
        <f t="shared" si="30"/>
        <v>24711930</v>
      </c>
      <c r="AB131" s="374">
        <f t="shared" si="30"/>
        <v>24500900</v>
      </c>
      <c r="AC131" s="374">
        <f t="shared" si="30"/>
        <v>22192720</v>
      </c>
      <c r="AD131" s="376">
        <f t="shared" si="30"/>
        <v>22361220</v>
      </c>
    </row>
    <row r="132" spans="1:30" x14ac:dyDescent="0.3">
      <c r="A132" s="162"/>
      <c r="B132" s="380"/>
      <c r="C132" s="165"/>
      <c r="D132" s="165"/>
      <c r="E132" s="167"/>
      <c r="F132" s="167"/>
      <c r="G132" s="167"/>
      <c r="H132" s="167"/>
      <c r="I132" s="167"/>
      <c r="J132" s="167"/>
      <c r="K132" s="135"/>
      <c r="L132" s="154"/>
      <c r="M132" s="154"/>
      <c r="N132" s="154"/>
      <c r="O132" s="155"/>
      <c r="P132" s="155"/>
      <c r="Q132" s="154"/>
      <c r="R132" s="154"/>
      <c r="S132" s="154"/>
      <c r="T132" s="154"/>
      <c r="U132" s="135"/>
      <c r="V132" s="374"/>
      <c r="W132" s="374"/>
      <c r="X132" s="374"/>
      <c r="Y132" s="374"/>
      <c r="Z132" s="374"/>
      <c r="AA132" s="374"/>
      <c r="AB132" s="389"/>
      <c r="AC132" s="374"/>
      <c r="AD132" s="376"/>
    </row>
    <row r="133" spans="1:30" x14ac:dyDescent="0.3">
      <c r="A133" s="162" t="s">
        <v>1</v>
      </c>
      <c r="B133" s="380"/>
      <c r="C133" s="165"/>
      <c r="D133" s="165"/>
      <c r="E133" s="167"/>
      <c r="F133" s="167"/>
      <c r="G133" s="167"/>
      <c r="H133" s="167"/>
      <c r="I133" s="167"/>
      <c r="J133" s="167"/>
      <c r="K133" s="135"/>
      <c r="L133" s="154"/>
      <c r="M133" s="154"/>
      <c r="N133" s="154"/>
      <c r="O133" s="155"/>
      <c r="P133" s="155"/>
      <c r="Q133" s="154"/>
      <c r="R133" s="154"/>
      <c r="S133" s="154"/>
      <c r="T133" s="154"/>
      <c r="U133" s="135"/>
      <c r="V133" s="374"/>
      <c r="W133" s="374"/>
      <c r="X133" s="374"/>
      <c r="Y133" s="374"/>
      <c r="Z133" s="374"/>
      <c r="AA133" s="374"/>
      <c r="AB133" s="389"/>
      <c r="AC133" s="374"/>
      <c r="AD133" s="376"/>
    </row>
    <row r="134" spans="1:30" x14ac:dyDescent="0.3">
      <c r="A134" s="150">
        <v>3501</v>
      </c>
      <c r="B134" s="373" t="s">
        <v>50</v>
      </c>
      <c r="C134" s="165"/>
      <c r="D134" s="165"/>
      <c r="E134" s="167">
        <v>445</v>
      </c>
      <c r="F134" s="167">
        <v>445</v>
      </c>
      <c r="G134" s="167">
        <v>240</v>
      </c>
      <c r="H134" s="167">
        <v>240</v>
      </c>
      <c r="I134" s="167">
        <v>240</v>
      </c>
      <c r="J134" s="167">
        <v>240</v>
      </c>
      <c r="K134" s="135"/>
      <c r="L134" s="154"/>
      <c r="M134" s="154">
        <v>18628</v>
      </c>
      <c r="N134" s="154">
        <v>18628</v>
      </c>
      <c r="O134" s="192">
        <v>845</v>
      </c>
      <c r="P134" s="192">
        <v>19441</v>
      </c>
      <c r="Q134" s="154">
        <v>20286</v>
      </c>
      <c r="R134" s="154">
        <v>20839</v>
      </c>
      <c r="S134" s="154">
        <v>18637</v>
      </c>
      <c r="T134" s="154">
        <v>18752</v>
      </c>
      <c r="U134" s="135"/>
      <c r="V134" s="374">
        <f t="shared" ref="V134:W137" si="31">L134*D134</f>
        <v>0</v>
      </c>
      <c r="W134" s="374">
        <f t="shared" si="31"/>
        <v>8289460</v>
      </c>
      <c r="X134" s="374">
        <f>V134+W134</f>
        <v>8289460</v>
      </c>
      <c r="Y134" s="374">
        <f t="shared" ref="Y134:Z137" si="32">O134*F134</f>
        <v>376025</v>
      </c>
      <c r="Z134" s="374">
        <f t="shared" si="32"/>
        <v>4665840</v>
      </c>
      <c r="AA134" s="374">
        <f>SUM(Y134:Z134)</f>
        <v>5041865</v>
      </c>
      <c r="AB134" s="375">
        <f t="shared" ref="AB134:AD137" si="33">H134*R134</f>
        <v>5001360</v>
      </c>
      <c r="AC134" s="375">
        <f t="shared" si="33"/>
        <v>4472880</v>
      </c>
      <c r="AD134" s="376">
        <f t="shared" si="33"/>
        <v>4500480</v>
      </c>
    </row>
    <row r="135" spans="1:30" x14ac:dyDescent="0.3">
      <c r="A135" s="150">
        <v>3502</v>
      </c>
      <c r="B135" s="373" t="s">
        <v>51</v>
      </c>
      <c r="C135" s="165"/>
      <c r="D135" s="165"/>
      <c r="E135" s="167">
        <v>255</v>
      </c>
      <c r="F135" s="167">
        <v>255</v>
      </c>
      <c r="G135" s="167">
        <v>140</v>
      </c>
      <c r="H135" s="167">
        <v>140</v>
      </c>
      <c r="I135" s="167">
        <v>140</v>
      </c>
      <c r="J135" s="167">
        <v>140</v>
      </c>
      <c r="K135" s="135"/>
      <c r="L135" s="154"/>
      <c r="M135" s="154">
        <v>3195</v>
      </c>
      <c r="N135" s="154">
        <v>3195</v>
      </c>
      <c r="O135" s="192">
        <v>136</v>
      </c>
      <c r="P135" s="192">
        <v>3123</v>
      </c>
      <c r="Q135" s="154">
        <v>3259</v>
      </c>
      <c r="R135" s="154">
        <v>3324</v>
      </c>
      <c r="S135" s="154">
        <v>3390</v>
      </c>
      <c r="T135" s="154">
        <v>3458</v>
      </c>
      <c r="U135" s="135"/>
      <c r="V135" s="374">
        <f t="shared" si="31"/>
        <v>0</v>
      </c>
      <c r="W135" s="374">
        <f t="shared" si="31"/>
        <v>814725</v>
      </c>
      <c r="X135" s="374">
        <f>V135+W135</f>
        <v>814725</v>
      </c>
      <c r="Y135" s="374">
        <f t="shared" si="32"/>
        <v>34680</v>
      </c>
      <c r="Z135" s="374">
        <f t="shared" si="32"/>
        <v>437220</v>
      </c>
      <c r="AA135" s="374">
        <f>SUM(Y135:Z135)</f>
        <v>471900</v>
      </c>
      <c r="AB135" s="375">
        <f t="shared" si="33"/>
        <v>465360</v>
      </c>
      <c r="AC135" s="375">
        <f t="shared" si="33"/>
        <v>474600</v>
      </c>
      <c r="AD135" s="376">
        <f t="shared" si="33"/>
        <v>484120</v>
      </c>
    </row>
    <row r="136" spans="1:30" x14ac:dyDescent="0.3">
      <c r="A136" s="150">
        <v>3503</v>
      </c>
      <c r="B136" s="373" t="s">
        <v>52</v>
      </c>
      <c r="C136" s="165"/>
      <c r="D136" s="165"/>
      <c r="E136" s="167">
        <v>350</v>
      </c>
      <c r="F136" s="167">
        <v>350</v>
      </c>
      <c r="G136" s="167">
        <v>190</v>
      </c>
      <c r="H136" s="167">
        <v>190</v>
      </c>
      <c r="I136" s="167">
        <v>190</v>
      </c>
      <c r="J136" s="167">
        <v>190</v>
      </c>
      <c r="K136" s="135"/>
      <c r="L136" s="154"/>
      <c r="M136" s="154">
        <v>102</v>
      </c>
      <c r="N136" s="154">
        <v>102</v>
      </c>
      <c r="O136" s="192">
        <v>4</v>
      </c>
      <c r="P136" s="192">
        <v>100</v>
      </c>
      <c r="Q136" s="154">
        <v>104</v>
      </c>
      <c r="R136" s="154">
        <v>106</v>
      </c>
      <c r="S136" s="154">
        <v>108</v>
      </c>
      <c r="T136" s="154">
        <v>110</v>
      </c>
      <c r="U136" s="135"/>
      <c r="V136" s="374">
        <f t="shared" si="31"/>
        <v>0</v>
      </c>
      <c r="W136" s="374">
        <f t="shared" si="31"/>
        <v>35700</v>
      </c>
      <c r="X136" s="374">
        <f>V136+W136</f>
        <v>35700</v>
      </c>
      <c r="Y136" s="374">
        <f t="shared" si="32"/>
        <v>1400</v>
      </c>
      <c r="Z136" s="374">
        <f t="shared" si="32"/>
        <v>19000</v>
      </c>
      <c r="AA136" s="374">
        <f>SUM(Y136:Z136)</f>
        <v>20400</v>
      </c>
      <c r="AB136" s="375">
        <f t="shared" si="33"/>
        <v>20140</v>
      </c>
      <c r="AC136" s="375">
        <f t="shared" si="33"/>
        <v>20520</v>
      </c>
      <c r="AD136" s="376">
        <f t="shared" si="33"/>
        <v>20900</v>
      </c>
    </row>
    <row r="137" spans="1:30" x14ac:dyDescent="0.3">
      <c r="A137" s="150">
        <v>3511</v>
      </c>
      <c r="B137" s="373" t="s">
        <v>53</v>
      </c>
      <c r="C137" s="165"/>
      <c r="D137" s="165"/>
      <c r="E137" s="167">
        <v>445</v>
      </c>
      <c r="F137" s="167">
        <v>445</v>
      </c>
      <c r="G137" s="167">
        <v>240</v>
      </c>
      <c r="H137" s="167">
        <v>240</v>
      </c>
      <c r="I137" s="167">
        <v>240</v>
      </c>
      <c r="J137" s="167">
        <v>240</v>
      </c>
      <c r="K137" s="135"/>
      <c r="L137" s="154"/>
      <c r="M137" s="154">
        <v>68</v>
      </c>
      <c r="N137" s="154">
        <v>68</v>
      </c>
      <c r="O137" s="192">
        <v>3</v>
      </c>
      <c r="P137" s="192">
        <v>66</v>
      </c>
      <c r="Q137" s="154">
        <v>69</v>
      </c>
      <c r="R137" s="154">
        <v>71</v>
      </c>
      <c r="S137" s="154">
        <v>72</v>
      </c>
      <c r="T137" s="154">
        <v>73</v>
      </c>
      <c r="U137" s="135"/>
      <c r="V137" s="374">
        <f t="shared" si="31"/>
        <v>0</v>
      </c>
      <c r="W137" s="374">
        <f t="shared" si="31"/>
        <v>30260</v>
      </c>
      <c r="X137" s="374">
        <f>V137+W137</f>
        <v>30260</v>
      </c>
      <c r="Y137" s="374">
        <f t="shared" si="32"/>
        <v>1335</v>
      </c>
      <c r="Z137" s="374">
        <f t="shared" si="32"/>
        <v>15840</v>
      </c>
      <c r="AA137" s="374">
        <f>SUM(Y137:Z137)</f>
        <v>17175</v>
      </c>
      <c r="AB137" s="375">
        <f t="shared" si="33"/>
        <v>17040</v>
      </c>
      <c r="AC137" s="375">
        <f t="shared" si="33"/>
        <v>17280</v>
      </c>
      <c r="AD137" s="376">
        <f t="shared" si="33"/>
        <v>17520</v>
      </c>
    </row>
    <row r="138" spans="1:30" x14ac:dyDescent="0.3">
      <c r="A138" s="204" t="s">
        <v>1</v>
      </c>
      <c r="B138" s="268"/>
      <c r="C138" s="165"/>
      <c r="D138" s="165"/>
      <c r="E138" s="165"/>
      <c r="F138" s="165"/>
      <c r="G138" s="165"/>
      <c r="H138" s="165"/>
      <c r="I138" s="165"/>
      <c r="J138" s="165"/>
      <c r="K138" s="135"/>
      <c r="L138" s="166"/>
      <c r="M138" s="166"/>
      <c r="N138" s="166"/>
      <c r="O138" s="155"/>
      <c r="P138" s="155"/>
      <c r="Q138" s="156"/>
      <c r="R138" s="156"/>
      <c r="S138" s="156"/>
      <c r="T138" s="156"/>
      <c r="U138" s="135"/>
      <c r="V138" s="374">
        <f>SUM(V134:V137)</f>
        <v>0</v>
      </c>
      <c r="W138" s="374">
        <f>SUM(W134:W137)</f>
        <v>9170145</v>
      </c>
      <c r="X138" s="374">
        <f>SUM(X134:X137)</f>
        <v>9170145</v>
      </c>
      <c r="Y138" s="374">
        <v>0</v>
      </c>
      <c r="Z138" s="374">
        <f>SUM(Z134:Z137)</f>
        <v>5137900</v>
      </c>
      <c r="AA138" s="374">
        <f>SUM(AA134:AA137)</f>
        <v>5551340</v>
      </c>
      <c r="AB138" s="374">
        <f>SUM(AB134:AB137)</f>
        <v>5503900</v>
      </c>
      <c r="AC138" s="374">
        <f>SUM(AC134:AC137)</f>
        <v>4985280</v>
      </c>
      <c r="AD138" s="376">
        <f>SUM(AD134:AD137)</f>
        <v>5023020</v>
      </c>
    </row>
    <row r="139" spans="1:30" x14ac:dyDescent="0.3">
      <c r="A139" s="150">
        <v>1506</v>
      </c>
      <c r="B139" s="373" t="s">
        <v>200</v>
      </c>
      <c r="C139" s="206" t="s">
        <v>213</v>
      </c>
      <c r="D139" s="206" t="s">
        <v>213</v>
      </c>
      <c r="E139" s="206" t="s">
        <v>213</v>
      </c>
      <c r="F139" s="206" t="s">
        <v>213</v>
      </c>
      <c r="G139" s="206" t="s">
        <v>213</v>
      </c>
      <c r="H139" s="206" t="s">
        <v>213</v>
      </c>
      <c r="I139" s="206" t="s">
        <v>213</v>
      </c>
      <c r="J139" s="206" t="s">
        <v>213</v>
      </c>
      <c r="K139" s="135"/>
      <c r="L139" s="207">
        <v>41667</v>
      </c>
      <c r="M139" s="207">
        <v>58333</v>
      </c>
      <c r="N139" s="207">
        <v>100000</v>
      </c>
      <c r="O139" s="208">
        <v>25000</v>
      </c>
      <c r="P139" s="208">
        <v>75000</v>
      </c>
      <c r="Q139" s="209">
        <v>100000</v>
      </c>
      <c r="R139" s="209">
        <v>100000</v>
      </c>
      <c r="S139" s="209">
        <v>100000</v>
      </c>
      <c r="T139" s="209">
        <v>100000</v>
      </c>
      <c r="U139" s="135"/>
      <c r="V139" s="374">
        <v>41667</v>
      </c>
      <c r="W139" s="374">
        <v>58333</v>
      </c>
      <c r="X139" s="374">
        <v>100000</v>
      </c>
      <c r="Y139" s="374">
        <v>25000</v>
      </c>
      <c r="Z139" s="374">
        <v>75000</v>
      </c>
      <c r="AA139" s="374">
        <v>100000</v>
      </c>
      <c r="AB139" s="389">
        <v>100000</v>
      </c>
      <c r="AC139" s="389">
        <v>100000</v>
      </c>
      <c r="AD139" s="376">
        <v>100000</v>
      </c>
    </row>
    <row r="140" spans="1:30" x14ac:dyDescent="0.3">
      <c r="A140" s="162" t="s">
        <v>55</v>
      </c>
      <c r="B140" s="380"/>
      <c r="C140" s="210"/>
      <c r="D140" s="210"/>
      <c r="E140" s="210"/>
      <c r="F140" s="210"/>
      <c r="G140" s="210"/>
      <c r="H140" s="210"/>
      <c r="I140" s="210"/>
      <c r="J140" s="210"/>
      <c r="K140" s="135"/>
      <c r="L140" s="166"/>
      <c r="M140" s="166"/>
      <c r="N140" s="166"/>
      <c r="O140" s="155"/>
      <c r="P140" s="155"/>
      <c r="Q140" s="156"/>
      <c r="R140" s="156"/>
      <c r="S140" s="156"/>
      <c r="T140" s="156"/>
      <c r="U140" s="135"/>
      <c r="V140" s="388">
        <f t="shared" ref="V140:AD140" si="34">SUM(V139,V138,V131,V124)</f>
        <v>249487477</v>
      </c>
      <c r="W140" s="388">
        <f t="shared" si="34"/>
        <v>260114538</v>
      </c>
      <c r="X140" s="388">
        <f t="shared" si="34"/>
        <v>509602015</v>
      </c>
      <c r="Y140" s="388">
        <f t="shared" si="34"/>
        <v>22742030</v>
      </c>
      <c r="Z140" s="388">
        <f t="shared" si="34"/>
        <v>287143820</v>
      </c>
      <c r="AA140" s="388">
        <f t="shared" si="34"/>
        <v>310299290</v>
      </c>
      <c r="AB140" s="388">
        <f t="shared" si="34"/>
        <v>307744480</v>
      </c>
      <c r="AC140" s="388">
        <f t="shared" si="34"/>
        <v>276592600</v>
      </c>
      <c r="AD140" s="376">
        <f t="shared" si="34"/>
        <v>278448920</v>
      </c>
    </row>
    <row r="141" spans="1:30" x14ac:dyDescent="0.3">
      <c r="A141" s="190"/>
      <c r="B141" s="380"/>
      <c r="C141" s="210"/>
      <c r="D141" s="210"/>
      <c r="E141" s="210"/>
      <c r="F141" s="210"/>
      <c r="G141" s="210"/>
      <c r="H141" s="210"/>
      <c r="I141" s="210"/>
      <c r="J141" s="210"/>
      <c r="K141" s="135"/>
      <c r="L141" s="166"/>
      <c r="M141" s="166"/>
      <c r="N141" s="166"/>
      <c r="O141" s="155"/>
      <c r="P141" s="155"/>
      <c r="Q141" s="156"/>
      <c r="R141" s="156"/>
      <c r="S141" s="156"/>
      <c r="T141" s="156"/>
      <c r="U141" s="135"/>
      <c r="V141" s="374"/>
      <c r="W141" s="374"/>
      <c r="X141" s="374"/>
      <c r="Y141" s="374"/>
      <c r="Z141" s="374"/>
      <c r="AA141" s="374"/>
      <c r="AB141" s="375"/>
      <c r="AC141" s="374"/>
      <c r="AD141" s="376"/>
    </row>
    <row r="142" spans="1:30" x14ac:dyDescent="0.3">
      <c r="A142" s="162" t="s">
        <v>56</v>
      </c>
      <c r="B142" s="380"/>
      <c r="C142" s="211"/>
      <c r="D142" s="211"/>
      <c r="E142" s="211"/>
      <c r="F142" s="211"/>
      <c r="G142" s="211"/>
      <c r="H142" s="211"/>
      <c r="I142" s="211"/>
      <c r="J142" s="211"/>
      <c r="K142" s="135"/>
      <c r="L142" s="166"/>
      <c r="M142" s="166"/>
      <c r="N142" s="166"/>
      <c r="O142" s="155"/>
      <c r="P142" s="155"/>
      <c r="Q142" s="212"/>
      <c r="R142" s="212"/>
      <c r="S142" s="212"/>
      <c r="T142" s="212"/>
      <c r="U142" s="135"/>
      <c r="V142" s="374"/>
      <c r="W142" s="374"/>
      <c r="X142" s="374"/>
      <c r="Y142" s="374"/>
      <c r="Z142" s="374"/>
      <c r="AA142" s="374"/>
      <c r="AB142" s="375"/>
      <c r="AC142" s="374"/>
      <c r="AD142" s="376"/>
    </row>
    <row r="143" spans="1:30" x14ac:dyDescent="0.3">
      <c r="A143" s="150">
        <v>1504</v>
      </c>
      <c r="B143" s="373" t="s">
        <v>57</v>
      </c>
      <c r="C143" s="165">
        <v>300</v>
      </c>
      <c r="D143" s="165">
        <v>300</v>
      </c>
      <c r="E143" s="167">
        <v>300</v>
      </c>
      <c r="F143" s="167">
        <v>300</v>
      </c>
      <c r="G143" s="167">
        <v>0</v>
      </c>
      <c r="H143" s="167">
        <v>0</v>
      </c>
      <c r="I143" s="167">
        <v>0</v>
      </c>
      <c r="J143" s="167">
        <v>0</v>
      </c>
      <c r="K143" s="135"/>
      <c r="L143" s="154">
        <v>148001</v>
      </c>
      <c r="M143" s="154">
        <v>148001</v>
      </c>
      <c r="N143" s="154">
        <f>SUM(L143:M143)</f>
        <v>296002</v>
      </c>
      <c r="O143" s="192">
        <v>0</v>
      </c>
      <c r="P143" s="192">
        <v>0</v>
      </c>
      <c r="Q143" s="154">
        <v>0</v>
      </c>
      <c r="R143" s="154">
        <v>0</v>
      </c>
      <c r="S143" s="154">
        <v>0</v>
      </c>
      <c r="T143" s="154">
        <v>0</v>
      </c>
      <c r="U143" s="135"/>
      <c r="V143" s="374">
        <f t="shared" ref="V143:W146" si="35">L143*D143</f>
        <v>44400300</v>
      </c>
      <c r="W143" s="374">
        <f t="shared" si="35"/>
        <v>44400300</v>
      </c>
      <c r="X143" s="374">
        <f>V143+W143</f>
        <v>88800600</v>
      </c>
      <c r="Y143" s="374">
        <f t="shared" ref="Y143:Z146" si="36">F143*O143</f>
        <v>0</v>
      </c>
      <c r="Z143" s="374">
        <f t="shared" si="36"/>
        <v>0</v>
      </c>
      <c r="AA143" s="374">
        <f>SUM(Y143:Z143)</f>
        <v>0</v>
      </c>
      <c r="AB143" s="375">
        <f t="shared" ref="AB143:AD146" si="37">H143*R143</f>
        <v>0</v>
      </c>
      <c r="AC143" s="375">
        <f t="shared" si="37"/>
        <v>0</v>
      </c>
      <c r="AD143" s="376">
        <f t="shared" si="37"/>
        <v>0</v>
      </c>
    </row>
    <row r="144" spans="1:30" x14ac:dyDescent="0.3">
      <c r="A144" s="150">
        <v>1505</v>
      </c>
      <c r="B144" s="373" t="s">
        <v>58</v>
      </c>
      <c r="C144" s="165">
        <v>300</v>
      </c>
      <c r="D144" s="165">
        <v>300</v>
      </c>
      <c r="E144" s="167">
        <v>300</v>
      </c>
      <c r="F144" s="167">
        <v>300</v>
      </c>
      <c r="G144" s="167">
        <v>300</v>
      </c>
      <c r="H144" s="167">
        <v>300</v>
      </c>
      <c r="I144" s="167">
        <v>300</v>
      </c>
      <c r="J144" s="167">
        <v>300</v>
      </c>
      <c r="K144" s="135"/>
      <c r="L144" s="155">
        <v>101</v>
      </c>
      <c r="M144" s="155">
        <v>101</v>
      </c>
      <c r="N144" s="154">
        <f>SUM(L144:M144)</f>
        <v>202</v>
      </c>
      <c r="O144" s="155">
        <v>55</v>
      </c>
      <c r="P144" s="155">
        <v>166</v>
      </c>
      <c r="Q144" s="155">
        <v>221</v>
      </c>
      <c r="R144" s="155">
        <v>243</v>
      </c>
      <c r="S144" s="155">
        <v>267</v>
      </c>
      <c r="T144" s="155">
        <v>294</v>
      </c>
      <c r="U144" s="135"/>
      <c r="V144" s="374">
        <f t="shared" si="35"/>
        <v>30300</v>
      </c>
      <c r="W144" s="374">
        <f t="shared" si="35"/>
        <v>30300</v>
      </c>
      <c r="X144" s="374">
        <f>V144+W144</f>
        <v>60600</v>
      </c>
      <c r="Y144" s="374">
        <f t="shared" si="36"/>
        <v>16500</v>
      </c>
      <c r="Z144" s="374">
        <f t="shared" si="36"/>
        <v>49800</v>
      </c>
      <c r="AA144" s="374">
        <f>SUM(Y144:Z144)</f>
        <v>66300</v>
      </c>
      <c r="AB144" s="375">
        <f t="shared" si="37"/>
        <v>72900</v>
      </c>
      <c r="AC144" s="375">
        <f t="shared" si="37"/>
        <v>80100</v>
      </c>
      <c r="AD144" s="376">
        <f t="shared" si="37"/>
        <v>88200</v>
      </c>
    </row>
    <row r="145" spans="1:30" x14ac:dyDescent="0.3">
      <c r="A145" s="150">
        <v>1803</v>
      </c>
      <c r="B145" s="373" t="s">
        <v>59</v>
      </c>
      <c r="C145" s="165">
        <v>130</v>
      </c>
      <c r="D145" s="165">
        <v>130</v>
      </c>
      <c r="E145" s="153">
        <v>130</v>
      </c>
      <c r="F145" s="153">
        <v>130</v>
      </c>
      <c r="G145" s="153">
        <v>130</v>
      </c>
      <c r="H145" s="153">
        <v>130</v>
      </c>
      <c r="I145" s="153">
        <v>130</v>
      </c>
      <c r="J145" s="153">
        <v>130</v>
      </c>
      <c r="K145" s="135"/>
      <c r="L145" s="154">
        <v>241</v>
      </c>
      <c r="M145" s="154">
        <v>241</v>
      </c>
      <c r="N145" s="154">
        <f>SUM(L145:M145)</f>
        <v>482</v>
      </c>
      <c r="O145" s="155">
        <v>151</v>
      </c>
      <c r="P145" s="155">
        <v>452</v>
      </c>
      <c r="Q145" s="154">
        <v>603</v>
      </c>
      <c r="R145" s="154">
        <v>752</v>
      </c>
      <c r="S145" s="154">
        <v>940</v>
      </c>
      <c r="T145" s="154">
        <v>1175</v>
      </c>
      <c r="U145" s="135"/>
      <c r="V145" s="374">
        <f t="shared" si="35"/>
        <v>31330</v>
      </c>
      <c r="W145" s="374">
        <f t="shared" si="35"/>
        <v>31330</v>
      </c>
      <c r="X145" s="374">
        <f>V145+W145</f>
        <v>62660</v>
      </c>
      <c r="Y145" s="374">
        <f t="shared" si="36"/>
        <v>19630</v>
      </c>
      <c r="Z145" s="374">
        <f t="shared" si="36"/>
        <v>58760</v>
      </c>
      <c r="AA145" s="374">
        <f>SUM(Y145:Z145)</f>
        <v>78390</v>
      </c>
      <c r="AB145" s="375">
        <f t="shared" si="37"/>
        <v>97760</v>
      </c>
      <c r="AC145" s="375">
        <f t="shared" si="37"/>
        <v>122200</v>
      </c>
      <c r="AD145" s="376">
        <f t="shared" si="37"/>
        <v>152750</v>
      </c>
    </row>
    <row r="146" spans="1:30" x14ac:dyDescent="0.3">
      <c r="A146" s="150">
        <v>1808</v>
      </c>
      <c r="B146" s="373" t="s">
        <v>60</v>
      </c>
      <c r="C146" s="165">
        <v>130</v>
      </c>
      <c r="D146" s="165">
        <v>130</v>
      </c>
      <c r="E146" s="153">
        <v>130</v>
      </c>
      <c r="F146" s="153">
        <v>130</v>
      </c>
      <c r="G146" s="153">
        <v>130</v>
      </c>
      <c r="H146" s="153">
        <v>130</v>
      </c>
      <c r="I146" s="153">
        <v>130</v>
      </c>
      <c r="J146" s="153">
        <v>130</v>
      </c>
      <c r="K146" s="135"/>
      <c r="L146" s="154">
        <v>1535</v>
      </c>
      <c r="M146" s="154">
        <v>1535</v>
      </c>
      <c r="N146" s="154">
        <f>SUM(L146:M146)</f>
        <v>3070</v>
      </c>
      <c r="O146" s="155">
        <v>852</v>
      </c>
      <c r="P146" s="155">
        <v>2555</v>
      </c>
      <c r="Q146" s="154">
        <v>3407</v>
      </c>
      <c r="R146" s="154">
        <v>3457</v>
      </c>
      <c r="S146" s="154">
        <v>3507</v>
      </c>
      <c r="T146" s="154">
        <v>3557</v>
      </c>
      <c r="U146" s="135"/>
      <c r="V146" s="374">
        <f t="shared" si="35"/>
        <v>199550</v>
      </c>
      <c r="W146" s="374">
        <f t="shared" si="35"/>
        <v>199550</v>
      </c>
      <c r="X146" s="374">
        <f>V146+W146</f>
        <v>399100</v>
      </c>
      <c r="Y146" s="374">
        <f t="shared" si="36"/>
        <v>110760</v>
      </c>
      <c r="Z146" s="374">
        <f t="shared" si="36"/>
        <v>332150</v>
      </c>
      <c r="AA146" s="374">
        <f>SUM(Y146:Z146)</f>
        <v>442910</v>
      </c>
      <c r="AB146" s="375">
        <f t="shared" si="37"/>
        <v>449410</v>
      </c>
      <c r="AC146" s="375">
        <f t="shared" si="37"/>
        <v>455910</v>
      </c>
      <c r="AD146" s="376">
        <f t="shared" si="37"/>
        <v>462410</v>
      </c>
    </row>
    <row r="147" spans="1:30" x14ac:dyDescent="0.3">
      <c r="A147" s="150">
        <v>1507</v>
      </c>
      <c r="B147" s="373" t="s">
        <v>201</v>
      </c>
      <c r="C147" s="206" t="s">
        <v>213</v>
      </c>
      <c r="D147" s="206" t="s">
        <v>213</v>
      </c>
      <c r="E147" s="206" t="s">
        <v>213</v>
      </c>
      <c r="F147" s="206" t="s">
        <v>213</v>
      </c>
      <c r="G147" s="206" t="s">
        <v>213</v>
      </c>
      <c r="H147" s="206" t="s">
        <v>213</v>
      </c>
      <c r="I147" s="206" t="s">
        <v>213</v>
      </c>
      <c r="J147" s="206" t="s">
        <v>213</v>
      </c>
      <c r="K147" s="135"/>
      <c r="L147" s="208">
        <v>0</v>
      </c>
      <c r="M147" s="208">
        <v>0</v>
      </c>
      <c r="N147" s="208">
        <v>0</v>
      </c>
      <c r="O147" s="208">
        <v>0</v>
      </c>
      <c r="P147" s="208">
        <v>-90</v>
      </c>
      <c r="Q147" s="390">
        <v>-90</v>
      </c>
      <c r="R147" s="224">
        <v>1910</v>
      </c>
      <c r="S147" s="224">
        <v>4290</v>
      </c>
      <c r="T147" s="224">
        <v>7140</v>
      </c>
      <c r="U147" s="135"/>
      <c r="V147" s="374">
        <v>0</v>
      </c>
      <c r="W147" s="374">
        <v>0</v>
      </c>
      <c r="X147" s="374">
        <v>0</v>
      </c>
      <c r="Y147" s="374">
        <v>0</v>
      </c>
      <c r="Z147" s="374">
        <v>-90</v>
      </c>
      <c r="AA147" s="374">
        <f>SUM(Y147:Z147)</f>
        <v>-90</v>
      </c>
      <c r="AB147" s="375">
        <v>1910</v>
      </c>
      <c r="AC147" s="374">
        <v>4290</v>
      </c>
      <c r="AD147" s="376">
        <v>7140</v>
      </c>
    </row>
    <row r="148" spans="1:30" ht="15" thickBot="1" x14ac:dyDescent="0.35">
      <c r="A148" s="169" t="s">
        <v>61</v>
      </c>
      <c r="B148" s="381"/>
      <c r="C148" s="172"/>
      <c r="D148" s="172"/>
      <c r="E148" s="172"/>
      <c r="F148" s="172"/>
      <c r="G148" s="172"/>
      <c r="H148" s="172"/>
      <c r="I148" s="172"/>
      <c r="J148" s="172"/>
      <c r="K148" s="141"/>
      <c r="L148" s="173"/>
      <c r="M148" s="173"/>
      <c r="N148" s="173"/>
      <c r="O148" s="174"/>
      <c r="P148" s="174"/>
      <c r="Q148" s="174"/>
      <c r="R148" s="174"/>
      <c r="S148" s="174"/>
      <c r="T148" s="174"/>
      <c r="U148" s="141"/>
      <c r="V148" s="391">
        <f t="shared" ref="V148:AD148" si="38">SUM(V143:V147)</f>
        <v>44661480</v>
      </c>
      <c r="W148" s="391">
        <f t="shared" si="38"/>
        <v>44661480</v>
      </c>
      <c r="X148" s="391">
        <f t="shared" si="38"/>
        <v>89322960</v>
      </c>
      <c r="Y148" s="391">
        <f t="shared" si="38"/>
        <v>146890</v>
      </c>
      <c r="Z148" s="391">
        <f t="shared" si="38"/>
        <v>440620</v>
      </c>
      <c r="AA148" s="391">
        <f t="shared" si="38"/>
        <v>587510</v>
      </c>
      <c r="AB148" s="391">
        <f t="shared" si="38"/>
        <v>621980</v>
      </c>
      <c r="AC148" s="391">
        <f t="shared" si="38"/>
        <v>662500</v>
      </c>
      <c r="AD148" s="383">
        <f t="shared" si="38"/>
        <v>710500</v>
      </c>
    </row>
    <row r="149" spans="1:30" x14ac:dyDescent="0.3">
      <c r="A149" s="226"/>
      <c r="B149" s="384"/>
      <c r="C149" s="181"/>
      <c r="D149" s="181"/>
      <c r="E149" s="181"/>
      <c r="F149" s="181"/>
      <c r="G149" s="181"/>
      <c r="H149" s="181"/>
      <c r="I149" s="181"/>
      <c r="J149" s="181"/>
      <c r="K149" s="182"/>
      <c r="L149" s="183"/>
      <c r="M149" s="183"/>
      <c r="N149" s="183"/>
      <c r="O149" s="184"/>
      <c r="P149" s="184"/>
      <c r="Q149" s="185"/>
      <c r="R149" s="185"/>
      <c r="S149" s="185"/>
      <c r="T149" s="185"/>
      <c r="U149" s="182"/>
      <c r="V149" s="385"/>
      <c r="W149" s="385"/>
      <c r="X149" s="385"/>
      <c r="Y149" s="392"/>
      <c r="Z149" s="392"/>
      <c r="AA149" s="392"/>
      <c r="AB149" s="386"/>
      <c r="AC149" s="392"/>
      <c r="AD149" s="393"/>
    </row>
    <row r="150" spans="1:30" x14ac:dyDescent="0.3">
      <c r="A150" s="162" t="s">
        <v>62</v>
      </c>
      <c r="B150" s="380"/>
      <c r="C150" s="165"/>
      <c r="D150" s="165"/>
      <c r="E150" s="165"/>
      <c r="F150" s="165"/>
      <c r="G150" s="165"/>
      <c r="H150" s="165"/>
      <c r="I150" s="165"/>
      <c r="J150" s="165"/>
      <c r="K150" s="135"/>
      <c r="L150" s="166"/>
      <c r="M150" s="166"/>
      <c r="N150" s="166"/>
      <c r="O150" s="155"/>
      <c r="P150" s="155"/>
      <c r="Q150" s="156"/>
      <c r="R150" s="156"/>
      <c r="S150" s="156"/>
      <c r="T150" s="156"/>
      <c r="U150" s="135"/>
      <c r="V150" s="374"/>
      <c r="W150" s="374"/>
      <c r="X150" s="374"/>
      <c r="Y150" s="374"/>
      <c r="Z150" s="374"/>
      <c r="AA150" s="374"/>
      <c r="AB150" s="375"/>
      <c r="AC150" s="374"/>
      <c r="AD150" s="376"/>
    </row>
    <row r="151" spans="1:30" x14ac:dyDescent="0.3">
      <c r="A151" s="150">
        <v>1551</v>
      </c>
      <c r="B151" s="373" t="s">
        <v>63</v>
      </c>
      <c r="C151" s="191">
        <v>1130</v>
      </c>
      <c r="D151" s="191">
        <v>1150</v>
      </c>
      <c r="E151" s="153">
        <v>1600</v>
      </c>
      <c r="F151" s="153">
        <v>1600</v>
      </c>
      <c r="G151" s="153">
        <v>1600</v>
      </c>
      <c r="H151" s="153">
        <v>1600</v>
      </c>
      <c r="I151" s="153">
        <v>1600</v>
      </c>
      <c r="J151" s="153">
        <v>1600</v>
      </c>
      <c r="K151" s="135"/>
      <c r="L151" s="154">
        <v>103081</v>
      </c>
      <c r="M151" s="154">
        <v>20616</v>
      </c>
      <c r="N151" s="154">
        <f t="shared" ref="N151:N158" si="39">SUM(L151:M151)</f>
        <v>123697</v>
      </c>
      <c r="O151" s="155">
        <v>37726</v>
      </c>
      <c r="P151" s="155">
        <v>113180</v>
      </c>
      <c r="Q151" s="154">
        <v>150906</v>
      </c>
      <c r="R151" s="154">
        <v>165092</v>
      </c>
      <c r="S151" s="154">
        <v>173776</v>
      </c>
      <c r="T151" s="154">
        <v>221566</v>
      </c>
      <c r="U151" s="135"/>
      <c r="V151" s="374">
        <f t="shared" ref="V151:W158" si="40">L151*D151</f>
        <v>118543150</v>
      </c>
      <c r="W151" s="374">
        <f t="shared" si="40"/>
        <v>32985600</v>
      </c>
      <c r="X151" s="374">
        <f t="shared" ref="X151:X158" si="41">V151+W151</f>
        <v>151528750</v>
      </c>
      <c r="Y151" s="374">
        <f t="shared" ref="Y151:Z158" si="42">F151*O151</f>
        <v>60361600</v>
      </c>
      <c r="Z151" s="374">
        <f t="shared" si="42"/>
        <v>181088000</v>
      </c>
      <c r="AA151" s="374">
        <f t="shared" ref="AA151:AA158" si="43">SUM(Y151:Z151)</f>
        <v>241449600</v>
      </c>
      <c r="AB151" s="375">
        <f t="shared" ref="AB151:AD158" si="44">H151*R151</f>
        <v>264147200</v>
      </c>
      <c r="AC151" s="375">
        <f t="shared" si="44"/>
        <v>278041600</v>
      </c>
      <c r="AD151" s="376">
        <f t="shared" si="44"/>
        <v>354505600</v>
      </c>
    </row>
    <row r="152" spans="1:30" x14ac:dyDescent="0.3">
      <c r="A152" s="150">
        <v>1552</v>
      </c>
      <c r="B152" s="373" t="s">
        <v>64</v>
      </c>
      <c r="C152" s="191">
        <v>2850</v>
      </c>
      <c r="D152" s="191">
        <v>2900</v>
      </c>
      <c r="E152" s="153">
        <v>3600</v>
      </c>
      <c r="F152" s="153">
        <v>3600</v>
      </c>
      <c r="G152" s="153">
        <v>3600</v>
      </c>
      <c r="H152" s="153">
        <v>3600</v>
      </c>
      <c r="I152" s="153">
        <v>3600</v>
      </c>
      <c r="J152" s="153">
        <v>3600</v>
      </c>
      <c r="K152" s="135"/>
      <c r="L152" s="154">
        <v>69252</v>
      </c>
      <c r="M152" s="154">
        <v>13850</v>
      </c>
      <c r="N152" s="154">
        <f t="shared" si="39"/>
        <v>83102</v>
      </c>
      <c r="O152" s="155">
        <v>24076</v>
      </c>
      <c r="P152" s="155">
        <v>72230</v>
      </c>
      <c r="Q152" s="154">
        <v>96306</v>
      </c>
      <c r="R152" s="154">
        <v>88494</v>
      </c>
      <c r="S152" s="154">
        <v>90979</v>
      </c>
      <c r="T152" s="154">
        <v>98889</v>
      </c>
      <c r="U152" s="135"/>
      <c r="V152" s="374">
        <f t="shared" si="40"/>
        <v>200830800</v>
      </c>
      <c r="W152" s="374">
        <f t="shared" si="40"/>
        <v>49860000</v>
      </c>
      <c r="X152" s="374">
        <f t="shared" si="41"/>
        <v>250690800</v>
      </c>
      <c r="Y152" s="374">
        <f t="shared" si="42"/>
        <v>86673600</v>
      </c>
      <c r="Z152" s="374">
        <f t="shared" si="42"/>
        <v>260028000</v>
      </c>
      <c r="AA152" s="374">
        <f t="shared" si="43"/>
        <v>346701600</v>
      </c>
      <c r="AB152" s="375">
        <f t="shared" si="44"/>
        <v>318578400</v>
      </c>
      <c r="AC152" s="375">
        <f t="shared" si="44"/>
        <v>327524400</v>
      </c>
      <c r="AD152" s="376">
        <f t="shared" si="44"/>
        <v>356000400</v>
      </c>
    </row>
    <row r="153" spans="1:30" x14ac:dyDescent="0.3">
      <c r="A153" s="150">
        <v>1553</v>
      </c>
      <c r="B153" s="373" t="s">
        <v>65</v>
      </c>
      <c r="C153" s="191">
        <v>4730</v>
      </c>
      <c r="D153" s="191">
        <v>4820</v>
      </c>
      <c r="E153" s="153">
        <v>7400</v>
      </c>
      <c r="F153" s="153">
        <v>7400</v>
      </c>
      <c r="G153" s="153">
        <v>7400</v>
      </c>
      <c r="H153" s="153">
        <v>7400</v>
      </c>
      <c r="I153" s="153">
        <v>7400</v>
      </c>
      <c r="J153" s="153">
        <v>7400</v>
      </c>
      <c r="K153" s="135"/>
      <c r="L153" s="154">
        <v>51094</v>
      </c>
      <c r="M153" s="154">
        <v>10219</v>
      </c>
      <c r="N153" s="154">
        <f t="shared" si="39"/>
        <v>61313</v>
      </c>
      <c r="O153" s="155">
        <v>16677</v>
      </c>
      <c r="P153" s="155">
        <v>50030</v>
      </c>
      <c r="Q153" s="154">
        <v>66707</v>
      </c>
      <c r="R153" s="154">
        <v>70072</v>
      </c>
      <c r="S153" s="154">
        <v>68933</v>
      </c>
      <c r="T153" s="154">
        <v>56841</v>
      </c>
      <c r="U153" s="135"/>
      <c r="V153" s="374">
        <f t="shared" si="40"/>
        <v>246273080</v>
      </c>
      <c r="W153" s="374">
        <f t="shared" si="40"/>
        <v>75620600</v>
      </c>
      <c r="X153" s="374">
        <f t="shared" si="41"/>
        <v>321893680</v>
      </c>
      <c r="Y153" s="374">
        <f t="shared" si="42"/>
        <v>123409800</v>
      </c>
      <c r="Z153" s="374">
        <f t="shared" si="42"/>
        <v>370222000</v>
      </c>
      <c r="AA153" s="374">
        <f t="shared" si="43"/>
        <v>493631800</v>
      </c>
      <c r="AB153" s="375">
        <f t="shared" si="44"/>
        <v>518532800</v>
      </c>
      <c r="AC153" s="375">
        <f t="shared" si="44"/>
        <v>510104200</v>
      </c>
      <c r="AD153" s="376">
        <f t="shared" si="44"/>
        <v>420623400</v>
      </c>
    </row>
    <row r="154" spans="1:30" x14ac:dyDescent="0.3">
      <c r="A154" s="150">
        <v>1554</v>
      </c>
      <c r="B154" s="373" t="s">
        <v>66</v>
      </c>
      <c r="C154" s="165">
        <v>150</v>
      </c>
      <c r="D154" s="191">
        <v>150</v>
      </c>
      <c r="E154" s="153">
        <v>160</v>
      </c>
      <c r="F154" s="153">
        <v>160</v>
      </c>
      <c r="G154" s="153">
        <v>160</v>
      </c>
      <c r="H154" s="153">
        <v>160</v>
      </c>
      <c r="I154" s="153">
        <v>160</v>
      </c>
      <c r="J154" s="153">
        <v>160</v>
      </c>
      <c r="K154" s="135"/>
      <c r="L154" s="154">
        <v>2606</v>
      </c>
      <c r="M154" s="154">
        <v>521</v>
      </c>
      <c r="N154" s="154">
        <f t="shared" si="39"/>
        <v>3127</v>
      </c>
      <c r="O154" s="155">
        <v>954</v>
      </c>
      <c r="P154" s="155">
        <v>2861</v>
      </c>
      <c r="Q154" s="154">
        <v>3815</v>
      </c>
      <c r="R154" s="154">
        <v>4174</v>
      </c>
      <c r="S154" s="154">
        <v>4646</v>
      </c>
      <c r="T154" s="154">
        <v>5601</v>
      </c>
      <c r="U154" s="135"/>
      <c r="V154" s="374">
        <f t="shared" si="40"/>
        <v>390900</v>
      </c>
      <c r="W154" s="374">
        <f t="shared" si="40"/>
        <v>83360</v>
      </c>
      <c r="X154" s="374">
        <f t="shared" si="41"/>
        <v>474260</v>
      </c>
      <c r="Y154" s="374">
        <f t="shared" si="42"/>
        <v>152640</v>
      </c>
      <c r="Z154" s="374">
        <f t="shared" si="42"/>
        <v>457760</v>
      </c>
      <c r="AA154" s="374">
        <f t="shared" si="43"/>
        <v>610400</v>
      </c>
      <c r="AB154" s="375">
        <f t="shared" si="44"/>
        <v>667840</v>
      </c>
      <c r="AC154" s="375">
        <f t="shared" si="44"/>
        <v>743360</v>
      </c>
      <c r="AD154" s="376">
        <f t="shared" si="44"/>
        <v>896160</v>
      </c>
    </row>
    <row r="155" spans="1:30" x14ac:dyDescent="0.3">
      <c r="A155" s="150">
        <v>1555</v>
      </c>
      <c r="B155" s="373" t="s">
        <v>67</v>
      </c>
      <c r="C155" s="165">
        <v>150</v>
      </c>
      <c r="D155" s="191">
        <v>150</v>
      </c>
      <c r="E155" s="153">
        <v>160</v>
      </c>
      <c r="F155" s="153">
        <v>160</v>
      </c>
      <c r="G155" s="153">
        <v>160</v>
      </c>
      <c r="H155" s="153">
        <v>160</v>
      </c>
      <c r="I155" s="153">
        <v>160</v>
      </c>
      <c r="J155" s="153">
        <v>160</v>
      </c>
      <c r="K155" s="135"/>
      <c r="L155" s="154">
        <v>2057</v>
      </c>
      <c r="M155" s="154">
        <v>411</v>
      </c>
      <c r="N155" s="154">
        <f t="shared" si="39"/>
        <v>2468</v>
      </c>
      <c r="O155" s="155">
        <v>715</v>
      </c>
      <c r="P155" s="155">
        <v>2145</v>
      </c>
      <c r="Q155" s="154">
        <v>2860</v>
      </c>
      <c r="R155" s="154">
        <v>2628</v>
      </c>
      <c r="S155" s="154">
        <v>2969</v>
      </c>
      <c r="T155" s="154">
        <v>2936</v>
      </c>
      <c r="U155" s="135"/>
      <c r="V155" s="374">
        <f t="shared" si="40"/>
        <v>308550</v>
      </c>
      <c r="W155" s="374">
        <f t="shared" si="40"/>
        <v>65760</v>
      </c>
      <c r="X155" s="374">
        <f t="shared" si="41"/>
        <v>374310</v>
      </c>
      <c r="Y155" s="374">
        <f t="shared" si="42"/>
        <v>114400</v>
      </c>
      <c r="Z155" s="374">
        <f t="shared" si="42"/>
        <v>343200</v>
      </c>
      <c r="AA155" s="374">
        <f t="shared" si="43"/>
        <v>457600</v>
      </c>
      <c r="AB155" s="375">
        <f t="shared" si="44"/>
        <v>420480</v>
      </c>
      <c r="AC155" s="375">
        <f t="shared" si="44"/>
        <v>475040</v>
      </c>
      <c r="AD155" s="376">
        <f t="shared" si="44"/>
        <v>469760</v>
      </c>
    </row>
    <row r="156" spans="1:30" x14ac:dyDescent="0.3">
      <c r="A156" s="150">
        <v>1556</v>
      </c>
      <c r="B156" s="373" t="s">
        <v>68</v>
      </c>
      <c r="C156" s="165">
        <v>150</v>
      </c>
      <c r="D156" s="191">
        <v>150</v>
      </c>
      <c r="E156" s="153">
        <v>160</v>
      </c>
      <c r="F156" s="153">
        <v>160</v>
      </c>
      <c r="G156" s="153">
        <v>160</v>
      </c>
      <c r="H156" s="153">
        <v>160</v>
      </c>
      <c r="I156" s="153">
        <v>160</v>
      </c>
      <c r="J156" s="153">
        <v>160</v>
      </c>
      <c r="K156" s="135"/>
      <c r="L156" s="154">
        <v>1358</v>
      </c>
      <c r="M156" s="154">
        <v>272</v>
      </c>
      <c r="N156" s="154">
        <f t="shared" si="39"/>
        <v>1630</v>
      </c>
      <c r="O156" s="155">
        <v>443</v>
      </c>
      <c r="P156" s="155">
        <v>1330</v>
      </c>
      <c r="Q156" s="154">
        <v>1773</v>
      </c>
      <c r="R156" s="154">
        <v>1862</v>
      </c>
      <c r="S156" s="154">
        <v>1832</v>
      </c>
      <c r="T156" s="154">
        <v>1511</v>
      </c>
      <c r="U156" s="135"/>
      <c r="V156" s="374">
        <f t="shared" si="40"/>
        <v>203700</v>
      </c>
      <c r="W156" s="374">
        <f t="shared" si="40"/>
        <v>43520</v>
      </c>
      <c r="X156" s="374">
        <f t="shared" si="41"/>
        <v>247220</v>
      </c>
      <c r="Y156" s="374">
        <f t="shared" si="42"/>
        <v>70880</v>
      </c>
      <c r="Z156" s="374">
        <f t="shared" si="42"/>
        <v>212800</v>
      </c>
      <c r="AA156" s="374">
        <f t="shared" si="43"/>
        <v>283680</v>
      </c>
      <c r="AB156" s="375">
        <f t="shared" si="44"/>
        <v>297920</v>
      </c>
      <c r="AC156" s="375">
        <f t="shared" si="44"/>
        <v>293120</v>
      </c>
      <c r="AD156" s="376">
        <f t="shared" si="44"/>
        <v>241760</v>
      </c>
    </row>
    <row r="157" spans="1:30" x14ac:dyDescent="0.3">
      <c r="A157" s="150">
        <v>1557</v>
      </c>
      <c r="B157" s="377" t="s">
        <v>69</v>
      </c>
      <c r="C157" s="165">
        <v>700</v>
      </c>
      <c r="D157" s="191">
        <v>700</v>
      </c>
      <c r="E157" s="153">
        <v>700</v>
      </c>
      <c r="F157" s="153">
        <v>700</v>
      </c>
      <c r="G157" s="153">
        <v>700</v>
      </c>
      <c r="H157" s="153">
        <v>700</v>
      </c>
      <c r="I157" s="153">
        <v>700</v>
      </c>
      <c r="J157" s="153">
        <v>700</v>
      </c>
      <c r="K157" s="135"/>
      <c r="L157" s="154">
        <v>8</v>
      </c>
      <c r="M157" s="154">
        <v>2</v>
      </c>
      <c r="N157" s="154">
        <f t="shared" si="39"/>
        <v>10</v>
      </c>
      <c r="O157" s="155">
        <v>3</v>
      </c>
      <c r="P157" s="155">
        <v>9</v>
      </c>
      <c r="Q157" s="154">
        <v>12</v>
      </c>
      <c r="R157" s="154">
        <v>12</v>
      </c>
      <c r="S157" s="154">
        <v>14</v>
      </c>
      <c r="T157" s="154">
        <v>15</v>
      </c>
      <c r="U157" s="135"/>
      <c r="V157" s="374">
        <f t="shared" si="40"/>
        <v>5600</v>
      </c>
      <c r="W157" s="374">
        <f t="shared" si="40"/>
        <v>1400</v>
      </c>
      <c r="X157" s="374">
        <f t="shared" si="41"/>
        <v>7000</v>
      </c>
      <c r="Y157" s="374">
        <f t="shared" si="42"/>
        <v>2100</v>
      </c>
      <c r="Z157" s="374">
        <f t="shared" si="42"/>
        <v>6300</v>
      </c>
      <c r="AA157" s="374">
        <f t="shared" si="43"/>
        <v>8400</v>
      </c>
      <c r="AB157" s="375">
        <f t="shared" si="44"/>
        <v>8400</v>
      </c>
      <c r="AC157" s="375">
        <f t="shared" si="44"/>
        <v>9800</v>
      </c>
      <c r="AD157" s="376">
        <f t="shared" si="44"/>
        <v>10500</v>
      </c>
    </row>
    <row r="158" spans="1:30" x14ac:dyDescent="0.3">
      <c r="A158" s="150">
        <v>1558</v>
      </c>
      <c r="B158" s="373" t="s">
        <v>70</v>
      </c>
      <c r="C158" s="165">
        <v>1640</v>
      </c>
      <c r="D158" s="191">
        <v>1640</v>
      </c>
      <c r="E158" s="153">
        <v>1640</v>
      </c>
      <c r="F158" s="153">
        <v>1640</v>
      </c>
      <c r="G158" s="153">
        <v>1640</v>
      </c>
      <c r="H158" s="153">
        <v>1640</v>
      </c>
      <c r="I158" s="153">
        <v>1640</v>
      </c>
      <c r="J158" s="153">
        <v>1640</v>
      </c>
      <c r="K158" s="135"/>
      <c r="L158" s="154">
        <v>1148</v>
      </c>
      <c r="M158" s="154">
        <v>230</v>
      </c>
      <c r="N158" s="154">
        <f t="shared" si="39"/>
        <v>1378</v>
      </c>
      <c r="O158" s="155">
        <v>403</v>
      </c>
      <c r="P158" s="155">
        <v>1210</v>
      </c>
      <c r="Q158" s="154">
        <v>1613</v>
      </c>
      <c r="R158" s="154">
        <v>1663</v>
      </c>
      <c r="S158" s="154">
        <v>1812</v>
      </c>
      <c r="T158" s="154">
        <v>1939</v>
      </c>
      <c r="U158" s="135"/>
      <c r="V158" s="374">
        <f t="shared" si="40"/>
        <v>1882720</v>
      </c>
      <c r="W158" s="374">
        <f t="shared" si="40"/>
        <v>377200</v>
      </c>
      <c r="X158" s="374">
        <f t="shared" si="41"/>
        <v>2259920</v>
      </c>
      <c r="Y158" s="374">
        <f t="shared" si="42"/>
        <v>660920</v>
      </c>
      <c r="Z158" s="374">
        <f t="shared" si="42"/>
        <v>1984400</v>
      </c>
      <c r="AA158" s="374">
        <f t="shared" si="43"/>
        <v>2645320</v>
      </c>
      <c r="AB158" s="375">
        <f t="shared" si="44"/>
        <v>2727320</v>
      </c>
      <c r="AC158" s="375">
        <f t="shared" si="44"/>
        <v>2971680</v>
      </c>
      <c r="AD158" s="376">
        <f t="shared" si="44"/>
        <v>3179960</v>
      </c>
    </row>
    <row r="159" spans="1:30" x14ac:dyDescent="0.3">
      <c r="A159" s="162" t="s">
        <v>62</v>
      </c>
      <c r="B159" s="380"/>
      <c r="C159" s="165"/>
      <c r="D159" s="165"/>
      <c r="E159" s="167"/>
      <c r="F159" s="167"/>
      <c r="G159" s="167"/>
      <c r="H159" s="167"/>
      <c r="I159" s="167"/>
      <c r="J159" s="167"/>
      <c r="K159" s="135"/>
      <c r="L159" s="154"/>
      <c r="M159" s="154"/>
      <c r="N159" s="154"/>
      <c r="O159" s="155"/>
      <c r="P159" s="155"/>
      <c r="Q159" s="154"/>
      <c r="R159" s="154"/>
      <c r="S159" s="154"/>
      <c r="T159" s="154"/>
      <c r="U159" s="135"/>
      <c r="V159" s="388">
        <f t="shared" ref="V159:AD159" si="45">SUM(V151:V158)</f>
        <v>568438500</v>
      </c>
      <c r="W159" s="388">
        <f t="shared" si="45"/>
        <v>159037440</v>
      </c>
      <c r="X159" s="388">
        <f t="shared" si="45"/>
        <v>727475940</v>
      </c>
      <c r="Y159" s="388">
        <f t="shared" si="45"/>
        <v>271445940</v>
      </c>
      <c r="Z159" s="388">
        <f t="shared" si="45"/>
        <v>814342460</v>
      </c>
      <c r="AA159" s="388">
        <f t="shared" si="45"/>
        <v>1085788400</v>
      </c>
      <c r="AB159" s="388">
        <f t="shared" si="45"/>
        <v>1105380360</v>
      </c>
      <c r="AC159" s="388">
        <f t="shared" si="45"/>
        <v>1120163200</v>
      </c>
      <c r="AD159" s="376">
        <f t="shared" si="45"/>
        <v>1135927540</v>
      </c>
    </row>
    <row r="160" spans="1:30" x14ac:dyDescent="0.3">
      <c r="A160" s="190"/>
      <c r="B160" s="380"/>
      <c r="C160" s="165"/>
      <c r="D160" s="165"/>
      <c r="E160" s="167"/>
      <c r="F160" s="167"/>
      <c r="G160" s="167"/>
      <c r="H160" s="167"/>
      <c r="I160" s="167"/>
      <c r="J160" s="167"/>
      <c r="K160" s="135"/>
      <c r="L160" s="154"/>
      <c r="M160" s="154"/>
      <c r="N160" s="154"/>
      <c r="O160" s="155"/>
      <c r="P160" s="155"/>
      <c r="Q160" s="154"/>
      <c r="R160" s="154"/>
      <c r="S160" s="154"/>
      <c r="T160" s="154"/>
      <c r="U160" s="135"/>
      <c r="V160" s="374"/>
      <c r="W160" s="374"/>
      <c r="X160" s="374"/>
      <c r="Y160" s="374"/>
      <c r="Z160" s="374"/>
      <c r="AA160" s="374"/>
      <c r="AB160" s="375"/>
      <c r="AC160" s="374"/>
      <c r="AD160" s="376"/>
    </row>
    <row r="161" spans="1:30" x14ac:dyDescent="0.3">
      <c r="A161" s="162" t="s">
        <v>71</v>
      </c>
      <c r="B161" s="380"/>
      <c r="C161" s="165"/>
      <c r="D161" s="165"/>
      <c r="E161" s="167"/>
      <c r="F161" s="167"/>
      <c r="G161" s="167"/>
      <c r="H161" s="167"/>
      <c r="I161" s="167"/>
      <c r="J161" s="167"/>
      <c r="K161" s="135"/>
      <c r="L161" s="154"/>
      <c r="M161" s="154"/>
      <c r="N161" s="154"/>
      <c r="O161" s="155"/>
      <c r="P161" s="155"/>
      <c r="Q161" s="154"/>
      <c r="R161" s="154"/>
      <c r="S161" s="154"/>
      <c r="T161" s="154"/>
      <c r="U161" s="135"/>
      <c r="V161" s="374"/>
      <c r="W161" s="374"/>
      <c r="X161" s="374"/>
      <c r="Y161" s="374"/>
      <c r="Z161" s="374"/>
      <c r="AA161" s="374"/>
      <c r="AB161" s="375"/>
      <c r="AC161" s="374"/>
      <c r="AD161" s="376"/>
    </row>
    <row r="162" spans="1:30" x14ac:dyDescent="0.3">
      <c r="A162" s="150">
        <v>2551</v>
      </c>
      <c r="B162" s="373" t="s">
        <v>63</v>
      </c>
      <c r="C162" s="165">
        <v>565</v>
      </c>
      <c r="D162" s="165">
        <v>575</v>
      </c>
      <c r="E162" s="167">
        <v>800</v>
      </c>
      <c r="F162" s="167">
        <v>800</v>
      </c>
      <c r="G162" s="167">
        <v>800</v>
      </c>
      <c r="H162" s="167">
        <v>800</v>
      </c>
      <c r="I162" s="167">
        <v>800</v>
      </c>
      <c r="J162" s="167">
        <v>800</v>
      </c>
      <c r="K162" s="135"/>
      <c r="L162" s="154">
        <v>14140</v>
      </c>
      <c r="M162" s="154">
        <v>2828</v>
      </c>
      <c r="N162" s="154">
        <f t="shared" ref="N162:N169" si="46">SUM(L162:M162)</f>
        <v>16968</v>
      </c>
      <c r="O162" s="155">
        <v>5272</v>
      </c>
      <c r="P162" s="155">
        <v>15815</v>
      </c>
      <c r="Q162" s="154">
        <v>21087</v>
      </c>
      <c r="R162" s="154">
        <v>22286</v>
      </c>
      <c r="S162" s="154">
        <v>24808</v>
      </c>
      <c r="T162" s="154">
        <v>29909</v>
      </c>
      <c r="U162" s="135"/>
      <c r="V162" s="374">
        <f t="shared" ref="V162:W169" si="47">L162*D162</f>
        <v>8130500</v>
      </c>
      <c r="W162" s="374">
        <f t="shared" si="47"/>
        <v>2262400</v>
      </c>
      <c r="X162" s="374">
        <f>V162+W162</f>
        <v>10392900</v>
      </c>
      <c r="Y162" s="374">
        <f t="shared" ref="Y162:Z169" si="48">F162*O162</f>
        <v>4217600</v>
      </c>
      <c r="Z162" s="374">
        <f t="shared" si="48"/>
        <v>12652000</v>
      </c>
      <c r="AA162" s="374">
        <f>SUM(Y162:Z162)</f>
        <v>16869600</v>
      </c>
      <c r="AB162" s="375">
        <f t="shared" ref="AB162:AD169" si="49">H162*R162</f>
        <v>17828800</v>
      </c>
      <c r="AC162" s="375">
        <f t="shared" si="49"/>
        <v>19846400</v>
      </c>
      <c r="AD162" s="376">
        <f t="shared" si="49"/>
        <v>23927200</v>
      </c>
    </row>
    <row r="163" spans="1:30" x14ac:dyDescent="0.3">
      <c r="A163" s="150">
        <v>2552</v>
      </c>
      <c r="B163" s="373" t="s">
        <v>64</v>
      </c>
      <c r="C163" s="165">
        <v>1425</v>
      </c>
      <c r="D163" s="165">
        <v>1450</v>
      </c>
      <c r="E163" s="167">
        <v>1800</v>
      </c>
      <c r="F163" s="167">
        <v>1800</v>
      </c>
      <c r="G163" s="167">
        <v>1800</v>
      </c>
      <c r="H163" s="167">
        <v>1800</v>
      </c>
      <c r="I163" s="167">
        <v>1800</v>
      </c>
      <c r="J163" s="167">
        <v>1800</v>
      </c>
      <c r="K163" s="135"/>
      <c r="L163" s="154">
        <v>9154</v>
      </c>
      <c r="M163" s="154">
        <v>1831</v>
      </c>
      <c r="N163" s="154">
        <f t="shared" si="46"/>
        <v>10985</v>
      </c>
      <c r="O163" s="155">
        <v>3067</v>
      </c>
      <c r="P163" s="155">
        <v>9200</v>
      </c>
      <c r="Q163" s="154">
        <v>12267</v>
      </c>
      <c r="R163" s="154">
        <v>10830</v>
      </c>
      <c r="S163" s="154">
        <v>10806</v>
      </c>
      <c r="T163" s="154">
        <v>10400</v>
      </c>
      <c r="U163" s="135"/>
      <c r="V163" s="374">
        <f t="shared" si="47"/>
        <v>13273300</v>
      </c>
      <c r="W163" s="374">
        <f t="shared" si="47"/>
        <v>3295800</v>
      </c>
      <c r="X163" s="374">
        <f t="shared" ref="X163:X168" si="50">V163+W163</f>
        <v>16569100</v>
      </c>
      <c r="Y163" s="374">
        <f t="shared" si="48"/>
        <v>5520600</v>
      </c>
      <c r="Z163" s="374">
        <f t="shared" si="48"/>
        <v>16560000</v>
      </c>
      <c r="AA163" s="374">
        <f t="shared" ref="AA163:AA168" si="51">SUM(Y163:Z163)</f>
        <v>22080600</v>
      </c>
      <c r="AB163" s="375">
        <f t="shared" si="49"/>
        <v>19494000</v>
      </c>
      <c r="AC163" s="375">
        <f t="shared" si="49"/>
        <v>19450800</v>
      </c>
      <c r="AD163" s="376">
        <f t="shared" si="49"/>
        <v>18720000</v>
      </c>
    </row>
    <row r="164" spans="1:30" x14ac:dyDescent="0.3">
      <c r="A164" s="150">
        <v>2553</v>
      </c>
      <c r="B164" s="373" t="s">
        <v>72</v>
      </c>
      <c r="C164" s="165">
        <v>2365</v>
      </c>
      <c r="D164" s="165">
        <v>2410</v>
      </c>
      <c r="E164" s="167">
        <v>3700</v>
      </c>
      <c r="F164" s="167">
        <v>3700</v>
      </c>
      <c r="G164" s="167">
        <v>3700</v>
      </c>
      <c r="H164" s="167">
        <v>3700</v>
      </c>
      <c r="I164" s="167">
        <v>3700</v>
      </c>
      <c r="J164" s="167">
        <v>3700</v>
      </c>
      <c r="K164" s="135"/>
      <c r="L164" s="154">
        <v>5958</v>
      </c>
      <c r="M164" s="154">
        <v>1192</v>
      </c>
      <c r="N164" s="154">
        <f t="shared" si="46"/>
        <v>7150</v>
      </c>
      <c r="O164" s="155">
        <v>1929</v>
      </c>
      <c r="P164" s="155">
        <v>5789</v>
      </c>
      <c r="Q164" s="154">
        <v>7718</v>
      </c>
      <c r="R164" s="154">
        <v>7675</v>
      </c>
      <c r="S164" s="154">
        <v>6847</v>
      </c>
      <c r="T164" s="154">
        <v>5787</v>
      </c>
      <c r="U164" s="135"/>
      <c r="V164" s="374">
        <f t="shared" si="47"/>
        <v>14358780</v>
      </c>
      <c r="W164" s="374">
        <f t="shared" si="47"/>
        <v>4410400</v>
      </c>
      <c r="X164" s="374">
        <f t="shared" si="50"/>
        <v>18769180</v>
      </c>
      <c r="Y164" s="374">
        <f t="shared" si="48"/>
        <v>7137300</v>
      </c>
      <c r="Z164" s="374">
        <f t="shared" si="48"/>
        <v>21419300</v>
      </c>
      <c r="AA164" s="374">
        <f t="shared" si="51"/>
        <v>28556600</v>
      </c>
      <c r="AB164" s="375">
        <f t="shared" si="49"/>
        <v>28397500</v>
      </c>
      <c r="AC164" s="375">
        <f t="shared" si="49"/>
        <v>25333900</v>
      </c>
      <c r="AD164" s="376">
        <f t="shared" si="49"/>
        <v>21411900</v>
      </c>
    </row>
    <row r="165" spans="1:30" x14ac:dyDescent="0.3">
      <c r="A165" s="150">
        <v>2554</v>
      </c>
      <c r="B165" s="373" t="s">
        <v>66</v>
      </c>
      <c r="C165" s="165">
        <v>75</v>
      </c>
      <c r="D165" s="165">
        <v>75</v>
      </c>
      <c r="E165" s="167">
        <v>80</v>
      </c>
      <c r="F165" s="167">
        <v>80</v>
      </c>
      <c r="G165" s="167">
        <v>80</v>
      </c>
      <c r="H165" s="167">
        <v>80</v>
      </c>
      <c r="I165" s="167">
        <v>80</v>
      </c>
      <c r="J165" s="167">
        <v>80</v>
      </c>
      <c r="K165" s="135"/>
      <c r="L165" s="154">
        <v>1485</v>
      </c>
      <c r="M165" s="154">
        <v>297</v>
      </c>
      <c r="N165" s="154">
        <f t="shared" si="46"/>
        <v>1782</v>
      </c>
      <c r="O165" s="155">
        <v>554</v>
      </c>
      <c r="P165" s="155">
        <v>1660</v>
      </c>
      <c r="Q165" s="154">
        <v>2214</v>
      </c>
      <c r="R165" s="154">
        <v>2340</v>
      </c>
      <c r="S165" s="154">
        <v>2605</v>
      </c>
      <c r="T165" s="154">
        <v>3140</v>
      </c>
      <c r="U165" s="135"/>
      <c r="V165" s="374">
        <f t="shared" si="47"/>
        <v>111375</v>
      </c>
      <c r="W165" s="374">
        <f t="shared" si="47"/>
        <v>23760</v>
      </c>
      <c r="X165" s="374">
        <f t="shared" si="50"/>
        <v>135135</v>
      </c>
      <c r="Y165" s="374">
        <f t="shared" si="48"/>
        <v>44320</v>
      </c>
      <c r="Z165" s="374">
        <f t="shared" si="48"/>
        <v>132800</v>
      </c>
      <c r="AA165" s="374">
        <f t="shared" si="51"/>
        <v>177120</v>
      </c>
      <c r="AB165" s="375">
        <f t="shared" si="49"/>
        <v>187200</v>
      </c>
      <c r="AC165" s="375">
        <f t="shared" si="49"/>
        <v>208400</v>
      </c>
      <c r="AD165" s="376">
        <f t="shared" si="49"/>
        <v>251200</v>
      </c>
    </row>
    <row r="166" spans="1:30" x14ac:dyDescent="0.3">
      <c r="A166" s="150">
        <v>2555</v>
      </c>
      <c r="B166" s="373" t="s">
        <v>67</v>
      </c>
      <c r="C166" s="165">
        <v>75</v>
      </c>
      <c r="D166" s="165">
        <v>75</v>
      </c>
      <c r="E166" s="167">
        <v>80</v>
      </c>
      <c r="F166" s="167">
        <v>80</v>
      </c>
      <c r="G166" s="167">
        <v>80</v>
      </c>
      <c r="H166" s="167">
        <v>80</v>
      </c>
      <c r="I166" s="167">
        <v>80</v>
      </c>
      <c r="J166" s="167">
        <v>80</v>
      </c>
      <c r="K166" s="135"/>
      <c r="L166" s="154">
        <v>1008</v>
      </c>
      <c r="M166" s="154">
        <v>202</v>
      </c>
      <c r="N166" s="154">
        <f t="shared" si="46"/>
        <v>1210</v>
      </c>
      <c r="O166" s="155">
        <v>338</v>
      </c>
      <c r="P166" s="155">
        <v>1012</v>
      </c>
      <c r="Q166" s="154">
        <v>1350</v>
      </c>
      <c r="R166" s="154">
        <v>1192</v>
      </c>
      <c r="S166" s="154">
        <v>1190</v>
      </c>
      <c r="T166" s="154">
        <v>1145</v>
      </c>
      <c r="U166" s="135"/>
      <c r="V166" s="374">
        <f t="shared" si="47"/>
        <v>75600</v>
      </c>
      <c r="W166" s="374">
        <f t="shared" si="47"/>
        <v>16160</v>
      </c>
      <c r="X166" s="374">
        <f t="shared" si="50"/>
        <v>91760</v>
      </c>
      <c r="Y166" s="374">
        <f t="shared" si="48"/>
        <v>27040</v>
      </c>
      <c r="Z166" s="374">
        <f t="shared" si="48"/>
        <v>80960</v>
      </c>
      <c r="AA166" s="374">
        <f t="shared" si="51"/>
        <v>108000</v>
      </c>
      <c r="AB166" s="375">
        <f t="shared" si="49"/>
        <v>95360</v>
      </c>
      <c r="AC166" s="375">
        <f t="shared" si="49"/>
        <v>95200</v>
      </c>
      <c r="AD166" s="376">
        <f t="shared" si="49"/>
        <v>91600</v>
      </c>
    </row>
    <row r="167" spans="1:30" x14ac:dyDescent="0.3">
      <c r="A167" s="150">
        <v>2556</v>
      </c>
      <c r="B167" s="373" t="s">
        <v>68</v>
      </c>
      <c r="C167" s="165">
        <v>75</v>
      </c>
      <c r="D167" s="165">
        <v>75</v>
      </c>
      <c r="E167" s="167">
        <v>80</v>
      </c>
      <c r="F167" s="167">
        <v>80</v>
      </c>
      <c r="G167" s="167">
        <v>80</v>
      </c>
      <c r="H167" s="167">
        <v>80</v>
      </c>
      <c r="I167" s="167">
        <v>80</v>
      </c>
      <c r="J167" s="167">
        <v>80</v>
      </c>
      <c r="K167" s="135"/>
      <c r="L167" s="154">
        <v>661</v>
      </c>
      <c r="M167" s="154">
        <v>132</v>
      </c>
      <c r="N167" s="154">
        <f t="shared" si="46"/>
        <v>793</v>
      </c>
      <c r="O167" s="155">
        <v>214</v>
      </c>
      <c r="P167" s="155">
        <v>642</v>
      </c>
      <c r="Q167" s="154">
        <v>856</v>
      </c>
      <c r="R167" s="154">
        <v>851</v>
      </c>
      <c r="S167" s="154">
        <v>759</v>
      </c>
      <c r="T167" s="154">
        <v>642</v>
      </c>
      <c r="U167" s="135"/>
      <c r="V167" s="374">
        <f t="shared" si="47"/>
        <v>49575</v>
      </c>
      <c r="W167" s="374">
        <f t="shared" si="47"/>
        <v>10560</v>
      </c>
      <c r="X167" s="374">
        <f t="shared" si="50"/>
        <v>60135</v>
      </c>
      <c r="Y167" s="374">
        <f t="shared" si="48"/>
        <v>17120</v>
      </c>
      <c r="Z167" s="374">
        <f t="shared" si="48"/>
        <v>51360</v>
      </c>
      <c r="AA167" s="374">
        <f t="shared" si="51"/>
        <v>68480</v>
      </c>
      <c r="AB167" s="375">
        <f t="shared" si="49"/>
        <v>68080</v>
      </c>
      <c r="AC167" s="375">
        <f t="shared" si="49"/>
        <v>60720</v>
      </c>
      <c r="AD167" s="376">
        <f t="shared" si="49"/>
        <v>51360</v>
      </c>
    </row>
    <row r="168" spans="1:30" x14ac:dyDescent="0.3">
      <c r="A168" s="150">
        <v>2557</v>
      </c>
      <c r="B168" s="373" t="s">
        <v>69</v>
      </c>
      <c r="C168" s="165"/>
      <c r="D168" s="165"/>
      <c r="E168" s="167">
        <v>350</v>
      </c>
      <c r="F168" s="167">
        <v>350</v>
      </c>
      <c r="G168" s="167">
        <v>350</v>
      </c>
      <c r="H168" s="167">
        <v>350</v>
      </c>
      <c r="I168" s="167">
        <v>350</v>
      </c>
      <c r="J168" s="167">
        <v>350</v>
      </c>
      <c r="K168" s="135"/>
      <c r="L168" s="154">
        <v>1</v>
      </c>
      <c r="M168" s="154">
        <v>0</v>
      </c>
      <c r="N168" s="154">
        <f t="shared" si="46"/>
        <v>1</v>
      </c>
      <c r="O168" s="155">
        <v>0</v>
      </c>
      <c r="P168" s="156">
        <v>2</v>
      </c>
      <c r="Q168" s="154">
        <v>1</v>
      </c>
      <c r="R168" s="154">
        <v>1</v>
      </c>
      <c r="S168" s="154">
        <v>1</v>
      </c>
      <c r="T168" s="154">
        <v>1</v>
      </c>
      <c r="U168" s="135"/>
      <c r="V168" s="374">
        <f t="shared" si="47"/>
        <v>0</v>
      </c>
      <c r="W168" s="374">
        <f t="shared" si="47"/>
        <v>0</v>
      </c>
      <c r="X168" s="374">
        <f t="shared" si="50"/>
        <v>0</v>
      </c>
      <c r="Y168" s="374">
        <f t="shared" si="48"/>
        <v>0</v>
      </c>
      <c r="Z168" s="374">
        <f t="shared" si="48"/>
        <v>700</v>
      </c>
      <c r="AA168" s="374">
        <f t="shared" si="51"/>
        <v>700</v>
      </c>
      <c r="AB168" s="375">
        <f t="shared" si="49"/>
        <v>350</v>
      </c>
      <c r="AC168" s="375">
        <f t="shared" si="49"/>
        <v>350</v>
      </c>
      <c r="AD168" s="376">
        <f t="shared" si="49"/>
        <v>350</v>
      </c>
    </row>
    <row r="169" spans="1:30" x14ac:dyDescent="0.3">
      <c r="A169" s="150">
        <v>2558</v>
      </c>
      <c r="B169" s="373" t="s">
        <v>70</v>
      </c>
      <c r="C169" s="165"/>
      <c r="D169" s="165"/>
      <c r="E169" s="167">
        <v>820</v>
      </c>
      <c r="F169" s="167">
        <v>820</v>
      </c>
      <c r="G169" s="167">
        <v>820</v>
      </c>
      <c r="H169" s="167">
        <v>820</v>
      </c>
      <c r="I169" s="167">
        <v>820</v>
      </c>
      <c r="J169" s="167">
        <v>820</v>
      </c>
      <c r="K169" s="135"/>
      <c r="L169" s="154">
        <v>104</v>
      </c>
      <c r="M169" s="154">
        <v>21</v>
      </c>
      <c r="N169" s="154">
        <f t="shared" si="46"/>
        <v>125</v>
      </c>
      <c r="O169" s="155">
        <v>37</v>
      </c>
      <c r="P169" s="155">
        <v>109</v>
      </c>
      <c r="Q169" s="154">
        <v>146</v>
      </c>
      <c r="R169" s="154">
        <v>145</v>
      </c>
      <c r="S169" s="154">
        <v>150</v>
      </c>
      <c r="T169" s="154">
        <v>164</v>
      </c>
      <c r="U169" s="135"/>
      <c r="V169" s="374">
        <f t="shared" si="47"/>
        <v>0</v>
      </c>
      <c r="W169" s="374">
        <f t="shared" si="47"/>
        <v>17220</v>
      </c>
      <c r="X169" s="374">
        <f>V169+W169</f>
        <v>17220</v>
      </c>
      <c r="Y169" s="374">
        <f t="shared" si="48"/>
        <v>30340</v>
      </c>
      <c r="Z169" s="374">
        <f t="shared" si="48"/>
        <v>89380</v>
      </c>
      <c r="AA169" s="374">
        <f>SUM(Y169:Z169)</f>
        <v>119720</v>
      </c>
      <c r="AB169" s="375">
        <f t="shared" si="49"/>
        <v>118900</v>
      </c>
      <c r="AC169" s="375">
        <f t="shared" si="49"/>
        <v>123000</v>
      </c>
      <c r="AD169" s="376">
        <f t="shared" si="49"/>
        <v>134480</v>
      </c>
    </row>
    <row r="170" spans="1:30" x14ac:dyDescent="0.3">
      <c r="A170" s="162" t="s">
        <v>71</v>
      </c>
      <c r="B170" s="380"/>
      <c r="C170" s="165"/>
      <c r="D170" s="165"/>
      <c r="E170" s="167"/>
      <c r="F170" s="167"/>
      <c r="G170" s="167"/>
      <c r="H170" s="167"/>
      <c r="I170" s="167"/>
      <c r="J170" s="167"/>
      <c r="K170" s="135"/>
      <c r="L170" s="154"/>
      <c r="M170" s="154"/>
      <c r="N170" s="154"/>
      <c r="O170" s="155"/>
      <c r="P170" s="155"/>
      <c r="Q170" s="154"/>
      <c r="R170" s="154"/>
      <c r="S170" s="154"/>
      <c r="T170" s="154"/>
      <c r="U170" s="135"/>
      <c r="V170" s="388">
        <f t="shared" ref="V170:AD170" si="52">SUM(V162:V169)</f>
        <v>35999130</v>
      </c>
      <c r="W170" s="388">
        <f t="shared" si="52"/>
        <v>10036300</v>
      </c>
      <c r="X170" s="388">
        <f t="shared" si="52"/>
        <v>46035430</v>
      </c>
      <c r="Y170" s="388">
        <f t="shared" si="52"/>
        <v>16994320</v>
      </c>
      <c r="Z170" s="388">
        <f t="shared" si="52"/>
        <v>50986500</v>
      </c>
      <c r="AA170" s="388">
        <f t="shared" si="52"/>
        <v>67980820</v>
      </c>
      <c r="AB170" s="388">
        <f t="shared" si="52"/>
        <v>66190190</v>
      </c>
      <c r="AC170" s="388">
        <f t="shared" si="52"/>
        <v>65118770</v>
      </c>
      <c r="AD170" s="376">
        <f t="shared" si="52"/>
        <v>64588090</v>
      </c>
    </row>
    <row r="171" spans="1:30" x14ac:dyDescent="0.3">
      <c r="A171" s="162"/>
      <c r="B171" s="380"/>
      <c r="C171" s="165"/>
      <c r="D171" s="165"/>
      <c r="E171" s="167"/>
      <c r="F171" s="167"/>
      <c r="G171" s="167"/>
      <c r="H171" s="167"/>
      <c r="I171" s="167"/>
      <c r="J171" s="167"/>
      <c r="K171" s="135"/>
      <c r="L171" s="154"/>
      <c r="M171" s="154"/>
      <c r="N171" s="154"/>
      <c r="O171" s="155"/>
      <c r="P171" s="155"/>
      <c r="Q171" s="154"/>
      <c r="R171" s="154"/>
      <c r="S171" s="154"/>
      <c r="T171" s="154"/>
      <c r="U171" s="135"/>
      <c r="V171" s="374"/>
      <c r="W171" s="374"/>
      <c r="X171" s="374"/>
      <c r="Y171" s="374"/>
      <c r="Z171" s="374"/>
      <c r="AA171" s="374"/>
      <c r="AB171" s="375"/>
      <c r="AC171" s="374"/>
      <c r="AD171" s="376"/>
    </row>
    <row r="172" spans="1:30" x14ac:dyDescent="0.3">
      <c r="A172" s="162" t="s">
        <v>2</v>
      </c>
      <c r="B172" s="380"/>
      <c r="C172" s="165"/>
      <c r="D172" s="165"/>
      <c r="E172" s="167"/>
      <c r="F172" s="167"/>
      <c r="G172" s="167"/>
      <c r="H172" s="167"/>
      <c r="I172" s="167"/>
      <c r="J172" s="167"/>
      <c r="K172" s="135"/>
      <c r="L172" s="154"/>
      <c r="M172" s="154"/>
      <c r="N172" s="154"/>
      <c r="O172" s="155"/>
      <c r="P172" s="155"/>
      <c r="Q172" s="154"/>
      <c r="R172" s="154"/>
      <c r="S172" s="154"/>
      <c r="T172" s="154"/>
      <c r="U172" s="135"/>
      <c r="V172" s="374"/>
      <c r="W172" s="374"/>
      <c r="X172" s="374"/>
      <c r="Y172" s="374"/>
      <c r="Z172" s="374"/>
      <c r="AA172" s="374"/>
      <c r="AB172" s="375"/>
      <c r="AC172" s="374"/>
      <c r="AD172" s="376"/>
    </row>
    <row r="173" spans="1:30" x14ac:dyDescent="0.3">
      <c r="A173" s="150">
        <v>3551</v>
      </c>
      <c r="B173" s="373" t="s">
        <v>63</v>
      </c>
      <c r="C173" s="165"/>
      <c r="D173" s="165"/>
      <c r="E173" s="167">
        <v>400</v>
      </c>
      <c r="F173" s="167">
        <v>400</v>
      </c>
      <c r="G173" s="167">
        <v>400</v>
      </c>
      <c r="H173" s="167">
        <v>400</v>
      </c>
      <c r="I173" s="167">
        <v>400</v>
      </c>
      <c r="J173" s="167">
        <v>400</v>
      </c>
      <c r="K173" s="135"/>
      <c r="L173" s="154"/>
      <c r="M173" s="154">
        <v>7623</v>
      </c>
      <c r="N173" s="154">
        <f t="shared" ref="N173:N180" si="53">SUM(L173:M173)</f>
        <v>7623</v>
      </c>
      <c r="O173" s="155">
        <v>2368</v>
      </c>
      <c r="P173" s="155">
        <v>7106</v>
      </c>
      <c r="Q173" s="154">
        <v>9474</v>
      </c>
      <c r="R173" s="154">
        <v>10012</v>
      </c>
      <c r="S173" s="154">
        <v>11145</v>
      </c>
      <c r="T173" s="154">
        <v>13438</v>
      </c>
      <c r="U173" s="135"/>
      <c r="V173" s="374">
        <f t="shared" ref="V173:W180" si="54">L173*D173</f>
        <v>0</v>
      </c>
      <c r="W173" s="374">
        <f t="shared" si="54"/>
        <v>3049200</v>
      </c>
      <c r="X173" s="374">
        <f t="shared" ref="X173:X180" si="55">V173+W173</f>
        <v>3049200</v>
      </c>
      <c r="Y173" s="374">
        <f t="shared" ref="Y173:Z180" si="56">F173*O173</f>
        <v>947200</v>
      </c>
      <c r="Z173" s="374">
        <f t="shared" si="56"/>
        <v>2842400</v>
      </c>
      <c r="AA173" s="374">
        <f>SUM(Y173:Z173)</f>
        <v>3789600</v>
      </c>
      <c r="AB173" s="375">
        <f t="shared" ref="AB173:AD180" si="57">H173*R173</f>
        <v>4004800</v>
      </c>
      <c r="AC173" s="375">
        <f t="shared" si="57"/>
        <v>4458000</v>
      </c>
      <c r="AD173" s="376">
        <f t="shared" si="57"/>
        <v>5375200</v>
      </c>
    </row>
    <row r="174" spans="1:30" x14ac:dyDescent="0.3">
      <c r="A174" s="150">
        <v>3552</v>
      </c>
      <c r="B174" s="373" t="s">
        <v>64</v>
      </c>
      <c r="C174" s="165"/>
      <c r="D174" s="165"/>
      <c r="E174" s="167">
        <v>900</v>
      </c>
      <c r="F174" s="167">
        <v>900</v>
      </c>
      <c r="G174" s="167">
        <v>900</v>
      </c>
      <c r="H174" s="167">
        <v>900</v>
      </c>
      <c r="I174" s="167">
        <v>900</v>
      </c>
      <c r="J174" s="167">
        <v>900</v>
      </c>
      <c r="K174" s="135"/>
      <c r="L174" s="154"/>
      <c r="M174" s="154">
        <v>4935</v>
      </c>
      <c r="N174" s="154">
        <f t="shared" si="53"/>
        <v>4935</v>
      </c>
      <c r="O174" s="155">
        <v>1378</v>
      </c>
      <c r="P174" s="155">
        <v>4133</v>
      </c>
      <c r="Q174" s="154">
        <v>5511</v>
      </c>
      <c r="R174" s="154">
        <v>4865</v>
      </c>
      <c r="S174" s="154">
        <v>4855</v>
      </c>
      <c r="T174" s="154">
        <v>4672</v>
      </c>
      <c r="U174" s="135"/>
      <c r="V174" s="374">
        <f t="shared" si="54"/>
        <v>0</v>
      </c>
      <c r="W174" s="374">
        <f t="shared" si="54"/>
        <v>4441500</v>
      </c>
      <c r="X174" s="374">
        <f t="shared" si="55"/>
        <v>4441500</v>
      </c>
      <c r="Y174" s="374">
        <f t="shared" si="56"/>
        <v>1240200</v>
      </c>
      <c r="Z174" s="374">
        <f t="shared" si="56"/>
        <v>3719700</v>
      </c>
      <c r="AA174" s="374">
        <f t="shared" ref="AA174:AA180" si="58">SUM(Y174:Z174)</f>
        <v>4959900</v>
      </c>
      <c r="AB174" s="375">
        <f t="shared" si="57"/>
        <v>4378500</v>
      </c>
      <c r="AC174" s="375">
        <f t="shared" si="57"/>
        <v>4369500</v>
      </c>
      <c r="AD174" s="376">
        <f t="shared" si="57"/>
        <v>4204800</v>
      </c>
    </row>
    <row r="175" spans="1:30" x14ac:dyDescent="0.3">
      <c r="A175" s="150">
        <v>3553</v>
      </c>
      <c r="B175" s="373" t="s">
        <v>72</v>
      </c>
      <c r="C175" s="165"/>
      <c r="D175" s="165"/>
      <c r="E175" s="167">
        <v>1850</v>
      </c>
      <c r="F175" s="167">
        <v>1850</v>
      </c>
      <c r="G175" s="167">
        <v>1850</v>
      </c>
      <c r="H175" s="167">
        <v>1850</v>
      </c>
      <c r="I175" s="167">
        <v>1850</v>
      </c>
      <c r="J175" s="167">
        <v>1850</v>
      </c>
      <c r="K175" s="135"/>
      <c r="L175" s="154"/>
      <c r="M175" s="154">
        <v>3212</v>
      </c>
      <c r="N175" s="154">
        <f t="shared" si="53"/>
        <v>3212</v>
      </c>
      <c r="O175" s="155">
        <v>867</v>
      </c>
      <c r="P175" s="155">
        <v>2600</v>
      </c>
      <c r="Q175" s="154">
        <v>3467</v>
      </c>
      <c r="R175" s="154">
        <v>3448</v>
      </c>
      <c r="S175" s="154">
        <v>3076</v>
      </c>
      <c r="T175" s="154">
        <v>2600</v>
      </c>
      <c r="U175" s="135"/>
      <c r="V175" s="374">
        <f t="shared" si="54"/>
        <v>0</v>
      </c>
      <c r="W175" s="374">
        <f t="shared" si="54"/>
        <v>5942200</v>
      </c>
      <c r="X175" s="374">
        <f t="shared" si="55"/>
        <v>5942200</v>
      </c>
      <c r="Y175" s="374">
        <f t="shared" si="56"/>
        <v>1603950</v>
      </c>
      <c r="Z175" s="374">
        <f t="shared" si="56"/>
        <v>4810000</v>
      </c>
      <c r="AA175" s="374">
        <f t="shared" si="58"/>
        <v>6413950</v>
      </c>
      <c r="AB175" s="375">
        <f t="shared" si="57"/>
        <v>6378800</v>
      </c>
      <c r="AC175" s="375">
        <f t="shared" si="57"/>
        <v>5690600</v>
      </c>
      <c r="AD175" s="376">
        <f t="shared" si="57"/>
        <v>4810000</v>
      </c>
    </row>
    <row r="176" spans="1:30" x14ac:dyDescent="0.3">
      <c r="A176" s="150">
        <v>3554</v>
      </c>
      <c r="B176" s="373" t="s">
        <v>66</v>
      </c>
      <c r="C176" s="165"/>
      <c r="D176" s="165"/>
      <c r="E176" s="167">
        <v>40</v>
      </c>
      <c r="F176" s="167">
        <v>40</v>
      </c>
      <c r="G176" s="167">
        <v>40</v>
      </c>
      <c r="H176" s="167">
        <v>40</v>
      </c>
      <c r="I176" s="167">
        <v>40</v>
      </c>
      <c r="J176" s="167">
        <v>40</v>
      </c>
      <c r="K176" s="135"/>
      <c r="L176" s="154"/>
      <c r="M176" s="154">
        <v>800</v>
      </c>
      <c r="N176" s="154">
        <f t="shared" si="53"/>
        <v>800</v>
      </c>
      <c r="O176" s="155">
        <v>249</v>
      </c>
      <c r="P176" s="155">
        <v>746</v>
      </c>
      <c r="Q176" s="154">
        <v>995</v>
      </c>
      <c r="R176" s="154">
        <v>1051</v>
      </c>
      <c r="S176" s="154">
        <v>1170</v>
      </c>
      <c r="T176" s="154">
        <v>1411</v>
      </c>
      <c r="U176" s="135"/>
      <c r="V176" s="374">
        <f t="shared" si="54"/>
        <v>0</v>
      </c>
      <c r="W176" s="374">
        <f t="shared" si="54"/>
        <v>32000</v>
      </c>
      <c r="X176" s="374">
        <f t="shared" si="55"/>
        <v>32000</v>
      </c>
      <c r="Y176" s="374">
        <f t="shared" si="56"/>
        <v>9960</v>
      </c>
      <c r="Z176" s="374">
        <f t="shared" si="56"/>
        <v>29840</v>
      </c>
      <c r="AA176" s="374">
        <f t="shared" si="58"/>
        <v>39800</v>
      </c>
      <c r="AB176" s="375">
        <f t="shared" si="57"/>
        <v>42040</v>
      </c>
      <c r="AC176" s="375">
        <f t="shared" si="57"/>
        <v>46800</v>
      </c>
      <c r="AD176" s="376">
        <f t="shared" si="57"/>
        <v>56440</v>
      </c>
    </row>
    <row r="177" spans="1:30" x14ac:dyDescent="0.3">
      <c r="A177" s="150">
        <v>3555</v>
      </c>
      <c r="B177" s="373" t="s">
        <v>67</v>
      </c>
      <c r="C177" s="165"/>
      <c r="D177" s="165"/>
      <c r="E177" s="167">
        <v>40</v>
      </c>
      <c r="F177" s="167">
        <v>40</v>
      </c>
      <c r="G177" s="167">
        <v>40</v>
      </c>
      <c r="H177" s="167">
        <v>40</v>
      </c>
      <c r="I177" s="167">
        <v>40</v>
      </c>
      <c r="J177" s="167">
        <v>40</v>
      </c>
      <c r="K177" s="135"/>
      <c r="L177" s="154"/>
      <c r="M177" s="154">
        <v>543</v>
      </c>
      <c r="N177" s="154">
        <f t="shared" si="53"/>
        <v>543</v>
      </c>
      <c r="O177" s="155">
        <v>152</v>
      </c>
      <c r="P177" s="155">
        <v>455</v>
      </c>
      <c r="Q177" s="154">
        <v>607</v>
      </c>
      <c r="R177" s="154">
        <v>536</v>
      </c>
      <c r="S177" s="154">
        <v>534</v>
      </c>
      <c r="T177" s="154">
        <v>515</v>
      </c>
      <c r="U177" s="135"/>
      <c r="V177" s="374">
        <f t="shared" si="54"/>
        <v>0</v>
      </c>
      <c r="W177" s="374">
        <f t="shared" si="54"/>
        <v>21720</v>
      </c>
      <c r="X177" s="374">
        <f t="shared" si="55"/>
        <v>21720</v>
      </c>
      <c r="Y177" s="374">
        <f t="shared" si="56"/>
        <v>6080</v>
      </c>
      <c r="Z177" s="374">
        <f t="shared" si="56"/>
        <v>18200</v>
      </c>
      <c r="AA177" s="374">
        <f t="shared" si="58"/>
        <v>24280</v>
      </c>
      <c r="AB177" s="375">
        <f t="shared" si="57"/>
        <v>21440</v>
      </c>
      <c r="AC177" s="375">
        <f t="shared" si="57"/>
        <v>21360</v>
      </c>
      <c r="AD177" s="376">
        <f t="shared" si="57"/>
        <v>20600</v>
      </c>
    </row>
    <row r="178" spans="1:30" x14ac:dyDescent="0.3">
      <c r="A178" s="150">
        <v>3556</v>
      </c>
      <c r="B178" s="373" t="s">
        <v>68</v>
      </c>
      <c r="C178" s="165"/>
      <c r="D178" s="165"/>
      <c r="E178" s="167">
        <v>40</v>
      </c>
      <c r="F178" s="167">
        <v>40</v>
      </c>
      <c r="G178" s="167">
        <v>40</v>
      </c>
      <c r="H178" s="167">
        <v>40</v>
      </c>
      <c r="I178" s="167">
        <v>40</v>
      </c>
      <c r="J178" s="167">
        <v>40</v>
      </c>
      <c r="K178" s="135"/>
      <c r="L178" s="154"/>
      <c r="M178" s="154">
        <v>356</v>
      </c>
      <c r="N178" s="154">
        <f t="shared" si="53"/>
        <v>356</v>
      </c>
      <c r="O178" s="155">
        <v>96</v>
      </c>
      <c r="P178" s="155">
        <v>288</v>
      </c>
      <c r="Q178" s="154">
        <v>384</v>
      </c>
      <c r="R178" s="154">
        <v>382</v>
      </c>
      <c r="S178" s="154">
        <v>341</v>
      </c>
      <c r="T178" s="154">
        <v>288</v>
      </c>
      <c r="U178" s="135"/>
      <c r="V178" s="374">
        <f t="shared" si="54"/>
        <v>0</v>
      </c>
      <c r="W178" s="374">
        <f t="shared" si="54"/>
        <v>14240</v>
      </c>
      <c r="X178" s="374">
        <f t="shared" si="55"/>
        <v>14240</v>
      </c>
      <c r="Y178" s="374">
        <f t="shared" si="56"/>
        <v>3840</v>
      </c>
      <c r="Z178" s="374">
        <f t="shared" si="56"/>
        <v>11520</v>
      </c>
      <c r="AA178" s="374">
        <f t="shared" si="58"/>
        <v>15360</v>
      </c>
      <c r="AB178" s="375">
        <f t="shared" si="57"/>
        <v>15280</v>
      </c>
      <c r="AC178" s="375">
        <f t="shared" si="57"/>
        <v>13640</v>
      </c>
      <c r="AD178" s="376">
        <f t="shared" si="57"/>
        <v>11520</v>
      </c>
    </row>
    <row r="179" spans="1:30" x14ac:dyDescent="0.3">
      <c r="A179" s="150">
        <v>3557</v>
      </c>
      <c r="B179" s="373" t="s">
        <v>69</v>
      </c>
      <c r="C179" s="165"/>
      <c r="D179" s="165"/>
      <c r="E179" s="167">
        <v>175</v>
      </c>
      <c r="F179" s="167">
        <v>175</v>
      </c>
      <c r="G179" s="167">
        <v>175</v>
      </c>
      <c r="H179" s="167">
        <v>175</v>
      </c>
      <c r="I179" s="167">
        <v>175</v>
      </c>
      <c r="J179" s="167">
        <v>175</v>
      </c>
      <c r="K179" s="135"/>
      <c r="L179" s="154"/>
      <c r="M179" s="154">
        <v>0</v>
      </c>
      <c r="N179" s="154">
        <f t="shared" si="53"/>
        <v>0</v>
      </c>
      <c r="O179" s="155">
        <v>0</v>
      </c>
      <c r="P179" s="155">
        <v>1</v>
      </c>
      <c r="Q179" s="154">
        <v>1</v>
      </c>
      <c r="R179" s="154">
        <v>1</v>
      </c>
      <c r="S179" s="154">
        <v>1</v>
      </c>
      <c r="T179" s="154">
        <v>1</v>
      </c>
      <c r="U179" s="135"/>
      <c r="V179" s="374">
        <f t="shared" si="54"/>
        <v>0</v>
      </c>
      <c r="W179" s="374">
        <f t="shared" si="54"/>
        <v>0</v>
      </c>
      <c r="X179" s="374">
        <f t="shared" si="55"/>
        <v>0</v>
      </c>
      <c r="Y179" s="374">
        <f t="shared" si="56"/>
        <v>0</v>
      </c>
      <c r="Z179" s="374">
        <f t="shared" si="56"/>
        <v>175</v>
      </c>
      <c r="AA179" s="374">
        <f t="shared" si="58"/>
        <v>175</v>
      </c>
      <c r="AB179" s="375">
        <f t="shared" si="57"/>
        <v>175</v>
      </c>
      <c r="AC179" s="375">
        <f t="shared" si="57"/>
        <v>175</v>
      </c>
      <c r="AD179" s="376">
        <f t="shared" si="57"/>
        <v>175</v>
      </c>
    </row>
    <row r="180" spans="1:30" x14ac:dyDescent="0.3">
      <c r="A180" s="150">
        <v>3558</v>
      </c>
      <c r="B180" s="373" t="s">
        <v>70</v>
      </c>
      <c r="C180" s="165"/>
      <c r="D180" s="165"/>
      <c r="E180" s="167">
        <v>410</v>
      </c>
      <c r="F180" s="167">
        <v>410</v>
      </c>
      <c r="G180" s="167">
        <v>410</v>
      </c>
      <c r="H180" s="167">
        <v>410</v>
      </c>
      <c r="I180" s="167">
        <v>410</v>
      </c>
      <c r="J180" s="167">
        <v>410</v>
      </c>
      <c r="K180" s="135"/>
      <c r="L180" s="154"/>
      <c r="M180" s="154">
        <v>56</v>
      </c>
      <c r="N180" s="154">
        <f t="shared" si="53"/>
        <v>56</v>
      </c>
      <c r="O180" s="155">
        <v>16</v>
      </c>
      <c r="P180" s="155">
        <v>49</v>
      </c>
      <c r="Q180" s="154">
        <v>65</v>
      </c>
      <c r="R180" s="154">
        <v>65</v>
      </c>
      <c r="S180" s="154">
        <v>68</v>
      </c>
      <c r="T180" s="154">
        <v>73</v>
      </c>
      <c r="U180" s="135"/>
      <c r="V180" s="374">
        <f t="shared" si="54"/>
        <v>0</v>
      </c>
      <c r="W180" s="374">
        <f t="shared" si="54"/>
        <v>22960</v>
      </c>
      <c r="X180" s="374">
        <f t="shared" si="55"/>
        <v>22960</v>
      </c>
      <c r="Y180" s="374">
        <f t="shared" si="56"/>
        <v>6560</v>
      </c>
      <c r="Z180" s="374">
        <f t="shared" si="56"/>
        <v>20090</v>
      </c>
      <c r="AA180" s="374">
        <f t="shared" si="58"/>
        <v>26650</v>
      </c>
      <c r="AB180" s="375">
        <f t="shared" si="57"/>
        <v>26650</v>
      </c>
      <c r="AC180" s="375">
        <f t="shared" si="57"/>
        <v>27880</v>
      </c>
      <c r="AD180" s="376">
        <f t="shared" si="57"/>
        <v>29930</v>
      </c>
    </row>
    <row r="181" spans="1:30" x14ac:dyDescent="0.3">
      <c r="A181" s="204" t="s">
        <v>2</v>
      </c>
      <c r="B181" s="268"/>
      <c r="C181" s="165"/>
      <c r="D181" s="165"/>
      <c r="E181" s="165"/>
      <c r="F181" s="165"/>
      <c r="G181" s="165"/>
      <c r="H181" s="165"/>
      <c r="I181" s="165"/>
      <c r="J181" s="165"/>
      <c r="K181" s="135"/>
      <c r="L181" s="166"/>
      <c r="M181" s="166"/>
      <c r="N181" s="166"/>
      <c r="O181" s="155"/>
      <c r="P181" s="155"/>
      <c r="Q181" s="229"/>
      <c r="R181" s="229"/>
      <c r="S181" s="229"/>
      <c r="T181" s="229"/>
      <c r="U181" s="135"/>
      <c r="V181" s="374">
        <f t="shared" ref="V181:AD181" si="59">SUM(V173:V180)</f>
        <v>0</v>
      </c>
      <c r="W181" s="374">
        <f t="shared" si="59"/>
        <v>13523820</v>
      </c>
      <c r="X181" s="374">
        <f t="shared" si="59"/>
        <v>13523820</v>
      </c>
      <c r="Y181" s="374">
        <f t="shared" si="59"/>
        <v>3817790</v>
      </c>
      <c r="Z181" s="374">
        <f t="shared" si="59"/>
        <v>11451925</v>
      </c>
      <c r="AA181" s="374">
        <f t="shared" si="59"/>
        <v>15269715</v>
      </c>
      <c r="AB181" s="374">
        <f t="shared" si="59"/>
        <v>14867685</v>
      </c>
      <c r="AC181" s="374">
        <f t="shared" si="59"/>
        <v>14627955</v>
      </c>
      <c r="AD181" s="376">
        <f t="shared" si="59"/>
        <v>14508665</v>
      </c>
    </row>
    <row r="182" spans="1:30" x14ac:dyDescent="0.3">
      <c r="A182" s="150">
        <v>1559</v>
      </c>
      <c r="B182" s="373" t="s">
        <v>205</v>
      </c>
      <c r="C182" s="394" t="s">
        <v>213</v>
      </c>
      <c r="D182" s="394" t="s">
        <v>213</v>
      </c>
      <c r="E182" s="394" t="s">
        <v>213</v>
      </c>
      <c r="F182" s="394" t="s">
        <v>213</v>
      </c>
      <c r="G182" s="394" t="s">
        <v>213</v>
      </c>
      <c r="H182" s="394" t="s">
        <v>213</v>
      </c>
      <c r="I182" s="394" t="s">
        <v>213</v>
      </c>
      <c r="J182" s="394" t="s">
        <v>213</v>
      </c>
      <c r="K182" s="135"/>
      <c r="L182" s="207">
        <v>721222</v>
      </c>
      <c r="M182" s="207">
        <v>1009712</v>
      </c>
      <c r="N182" s="207">
        <v>1730934</v>
      </c>
      <c r="O182" s="208">
        <v>500000</v>
      </c>
      <c r="P182" s="208">
        <v>1230934</v>
      </c>
      <c r="Q182" s="230">
        <v>1730934</v>
      </c>
      <c r="R182" s="209">
        <v>1730934</v>
      </c>
      <c r="S182" s="209">
        <v>1730934</v>
      </c>
      <c r="T182" s="209">
        <v>1730934</v>
      </c>
      <c r="U182" s="135"/>
      <c r="V182" s="374">
        <v>721222</v>
      </c>
      <c r="W182" s="374">
        <v>1009712</v>
      </c>
      <c r="X182" s="374">
        <v>1730934</v>
      </c>
      <c r="Y182" s="388">
        <v>500000</v>
      </c>
      <c r="Z182" s="388">
        <v>1230934</v>
      </c>
      <c r="AA182" s="395">
        <v>1730934</v>
      </c>
      <c r="AB182" s="395">
        <v>1730934</v>
      </c>
      <c r="AC182" s="395">
        <v>1730934</v>
      </c>
      <c r="AD182" s="396">
        <v>1730934</v>
      </c>
    </row>
    <row r="183" spans="1:30" x14ac:dyDescent="0.3">
      <c r="A183" s="162" t="s">
        <v>9</v>
      </c>
      <c r="B183" s="380"/>
      <c r="C183" s="165"/>
      <c r="D183" s="165"/>
      <c r="E183" s="165"/>
      <c r="F183" s="165"/>
      <c r="G183" s="165"/>
      <c r="H183" s="165"/>
      <c r="I183" s="165"/>
      <c r="J183" s="165"/>
      <c r="K183" s="135"/>
      <c r="L183" s="166"/>
      <c r="M183" s="166"/>
      <c r="N183" s="166"/>
      <c r="O183" s="155"/>
      <c r="P183" s="229"/>
      <c r="Q183" s="229"/>
      <c r="R183" s="229"/>
      <c r="S183" s="229"/>
      <c r="T183" s="229"/>
      <c r="U183" s="135"/>
      <c r="V183" s="388">
        <f t="shared" ref="V183:AD183" si="60">SUM(V182,V181,V170,V159)</f>
        <v>605158852</v>
      </c>
      <c r="W183" s="388">
        <f t="shared" si="60"/>
        <v>183607272</v>
      </c>
      <c r="X183" s="388">
        <f t="shared" si="60"/>
        <v>788766124</v>
      </c>
      <c r="Y183" s="388">
        <f t="shared" si="60"/>
        <v>292758050</v>
      </c>
      <c r="Z183" s="388">
        <f t="shared" si="60"/>
        <v>878011819</v>
      </c>
      <c r="AA183" s="388">
        <f t="shared" si="60"/>
        <v>1170769869</v>
      </c>
      <c r="AB183" s="388">
        <f t="shared" si="60"/>
        <v>1188169169</v>
      </c>
      <c r="AC183" s="388">
        <f t="shared" si="60"/>
        <v>1201640859</v>
      </c>
      <c r="AD183" s="397">
        <f t="shared" si="60"/>
        <v>1216755229</v>
      </c>
    </row>
    <row r="184" spans="1:30" x14ac:dyDescent="0.3">
      <c r="A184" s="190"/>
      <c r="B184" s="380"/>
      <c r="C184" s="165"/>
      <c r="D184" s="165"/>
      <c r="E184" s="165"/>
      <c r="F184" s="165"/>
      <c r="G184" s="165"/>
      <c r="H184" s="165"/>
      <c r="I184" s="165"/>
      <c r="J184" s="165"/>
      <c r="K184" s="135"/>
      <c r="L184" s="166"/>
      <c r="M184" s="166"/>
      <c r="N184" s="166"/>
      <c r="O184" s="155"/>
      <c r="P184" s="155"/>
      <c r="Q184" s="229"/>
      <c r="R184" s="229"/>
      <c r="S184" s="229"/>
      <c r="T184" s="229"/>
      <c r="U184" s="135"/>
      <c r="V184" s="374"/>
      <c r="W184" s="374"/>
      <c r="X184" s="374"/>
      <c r="Y184" s="374"/>
      <c r="Z184" s="374"/>
      <c r="AA184" s="374"/>
      <c r="AB184" s="375"/>
      <c r="AC184" s="374"/>
      <c r="AD184" s="376"/>
    </row>
    <row r="185" spans="1:30" x14ac:dyDescent="0.3">
      <c r="A185" s="162" t="s">
        <v>73</v>
      </c>
      <c r="B185" s="380"/>
      <c r="C185" s="165"/>
      <c r="D185" s="165"/>
      <c r="E185" s="165"/>
      <c r="F185" s="165"/>
      <c r="G185" s="165"/>
      <c r="H185" s="165"/>
      <c r="I185" s="165"/>
      <c r="J185" s="165"/>
      <c r="K185" s="135"/>
      <c r="L185" s="166"/>
      <c r="M185" s="166"/>
      <c r="N185" s="166"/>
      <c r="O185" s="155"/>
      <c r="P185" s="155"/>
      <c r="Q185" s="229"/>
      <c r="R185" s="229"/>
      <c r="S185" s="229"/>
      <c r="T185" s="229"/>
      <c r="U185" s="135"/>
      <c r="V185" s="374"/>
      <c r="W185" s="374"/>
      <c r="X185" s="374"/>
      <c r="Y185" s="374"/>
      <c r="Z185" s="374"/>
      <c r="AA185" s="374"/>
      <c r="AB185" s="375"/>
      <c r="AC185" s="374"/>
      <c r="AD185" s="376"/>
    </row>
    <row r="186" spans="1:30" x14ac:dyDescent="0.3">
      <c r="A186" s="150">
        <v>1251</v>
      </c>
      <c r="B186" s="373" t="s">
        <v>74</v>
      </c>
      <c r="C186" s="191">
        <v>150</v>
      </c>
      <c r="D186" s="191">
        <v>150</v>
      </c>
      <c r="E186" s="153">
        <v>200</v>
      </c>
      <c r="F186" s="153">
        <v>200</v>
      </c>
      <c r="G186" s="153">
        <v>200</v>
      </c>
      <c r="H186" s="153">
        <v>200</v>
      </c>
      <c r="I186" s="153">
        <v>200</v>
      </c>
      <c r="J186" s="153">
        <v>200</v>
      </c>
      <c r="K186" s="135"/>
      <c r="L186" s="154">
        <v>82398</v>
      </c>
      <c r="M186" s="154">
        <v>41199</v>
      </c>
      <c r="N186" s="154">
        <f>SUM(L186:M186)</f>
        <v>123597</v>
      </c>
      <c r="O186" s="154">
        <v>30108</v>
      </c>
      <c r="P186" s="154">
        <v>90323</v>
      </c>
      <c r="Q186" s="154">
        <v>120431</v>
      </c>
      <c r="R186" s="154">
        <v>138257</v>
      </c>
      <c r="S186" s="154">
        <v>128509</v>
      </c>
      <c r="T186" s="154">
        <v>130700</v>
      </c>
      <c r="U186" s="135"/>
      <c r="V186" s="374">
        <f t="shared" ref="V186:W190" si="61">L186*D186</f>
        <v>12359700</v>
      </c>
      <c r="W186" s="374">
        <f t="shared" si="61"/>
        <v>8239800</v>
      </c>
      <c r="X186" s="374">
        <f>V186+W186</f>
        <v>20599500</v>
      </c>
      <c r="Y186" s="374">
        <f t="shared" ref="Y186:Z190" si="62">F186*O186</f>
        <v>6021600</v>
      </c>
      <c r="Z186" s="374">
        <f t="shared" si="62"/>
        <v>18064600</v>
      </c>
      <c r="AA186" s="374">
        <f>SUM(Y186:Z186)</f>
        <v>24086200</v>
      </c>
      <c r="AB186" s="374">
        <f t="shared" ref="AB186:AD190" si="63">H186*R186</f>
        <v>27651400</v>
      </c>
      <c r="AC186" s="374">
        <f t="shared" si="63"/>
        <v>25701800</v>
      </c>
      <c r="AD186" s="376">
        <f t="shared" si="63"/>
        <v>26140000</v>
      </c>
    </row>
    <row r="187" spans="1:30" x14ac:dyDescent="0.3">
      <c r="A187" s="150">
        <v>1252</v>
      </c>
      <c r="B187" s="373" t="s">
        <v>75</v>
      </c>
      <c r="C187" s="191">
        <v>560</v>
      </c>
      <c r="D187" s="191">
        <v>570</v>
      </c>
      <c r="E187" s="153">
        <v>600</v>
      </c>
      <c r="F187" s="153">
        <v>600</v>
      </c>
      <c r="G187" s="153">
        <v>600</v>
      </c>
      <c r="H187" s="153">
        <v>600</v>
      </c>
      <c r="I187" s="153">
        <v>600</v>
      </c>
      <c r="J187" s="153">
        <v>600</v>
      </c>
      <c r="K187" s="135"/>
      <c r="L187" s="154">
        <v>36582</v>
      </c>
      <c r="M187" s="154">
        <v>18291</v>
      </c>
      <c r="N187" s="154">
        <f>SUM(L187:M187)</f>
        <v>54873</v>
      </c>
      <c r="O187" s="155">
        <v>13367</v>
      </c>
      <c r="P187" s="155">
        <v>40101</v>
      </c>
      <c r="Q187" s="154">
        <v>53468</v>
      </c>
      <c r="R187" s="154">
        <v>61382</v>
      </c>
      <c r="S187" s="154">
        <v>57054</v>
      </c>
      <c r="T187" s="154">
        <v>58027</v>
      </c>
      <c r="U187" s="135"/>
      <c r="V187" s="374">
        <f t="shared" si="61"/>
        <v>20851740</v>
      </c>
      <c r="W187" s="374">
        <f t="shared" si="61"/>
        <v>10974600</v>
      </c>
      <c r="X187" s="374">
        <f>V187+W187</f>
        <v>31826340</v>
      </c>
      <c r="Y187" s="374">
        <f t="shared" si="62"/>
        <v>8020200</v>
      </c>
      <c r="Z187" s="374">
        <f t="shared" si="62"/>
        <v>24060600</v>
      </c>
      <c r="AA187" s="374">
        <f>SUM(Y187:Z187)</f>
        <v>32080800</v>
      </c>
      <c r="AB187" s="375">
        <f t="shared" si="63"/>
        <v>36829200</v>
      </c>
      <c r="AC187" s="375">
        <f t="shared" si="63"/>
        <v>34232400</v>
      </c>
      <c r="AD187" s="376">
        <f t="shared" si="63"/>
        <v>34816200</v>
      </c>
    </row>
    <row r="188" spans="1:30" x14ac:dyDescent="0.3">
      <c r="A188" s="150">
        <v>1253</v>
      </c>
      <c r="B188" s="373" t="s">
        <v>76</v>
      </c>
      <c r="C188" s="191">
        <v>1270</v>
      </c>
      <c r="D188" s="191">
        <v>1300</v>
      </c>
      <c r="E188" s="153">
        <v>1400</v>
      </c>
      <c r="F188" s="153">
        <v>1400</v>
      </c>
      <c r="G188" s="153">
        <v>1400</v>
      </c>
      <c r="H188" s="153">
        <v>1400</v>
      </c>
      <c r="I188" s="153">
        <v>1400</v>
      </c>
      <c r="J188" s="153">
        <v>1400</v>
      </c>
      <c r="K188" s="135"/>
      <c r="L188" s="154">
        <v>34577</v>
      </c>
      <c r="M188" s="154">
        <v>17289</v>
      </c>
      <c r="N188" s="154">
        <f>SUM(L188:M188)</f>
        <v>51866</v>
      </c>
      <c r="O188" s="155">
        <v>12634</v>
      </c>
      <c r="P188" s="155">
        <v>37903</v>
      </c>
      <c r="Q188" s="154">
        <v>50537</v>
      </c>
      <c r="R188" s="154">
        <v>58017</v>
      </c>
      <c r="S188" s="154">
        <v>53926</v>
      </c>
      <c r="T188" s="154">
        <v>54846</v>
      </c>
      <c r="U188" s="135"/>
      <c r="V188" s="374">
        <f t="shared" si="61"/>
        <v>44950100</v>
      </c>
      <c r="W188" s="374">
        <f t="shared" si="61"/>
        <v>24204600</v>
      </c>
      <c r="X188" s="374">
        <f>V188+W188</f>
        <v>69154700</v>
      </c>
      <c r="Y188" s="374">
        <f t="shared" si="62"/>
        <v>17687600</v>
      </c>
      <c r="Z188" s="374">
        <f t="shared" si="62"/>
        <v>53064200</v>
      </c>
      <c r="AA188" s="374">
        <f>SUM(Y188:Z188)</f>
        <v>70751800</v>
      </c>
      <c r="AB188" s="375">
        <f t="shared" si="63"/>
        <v>81223800</v>
      </c>
      <c r="AC188" s="375">
        <f t="shared" si="63"/>
        <v>75496400</v>
      </c>
      <c r="AD188" s="376">
        <f t="shared" si="63"/>
        <v>76784400</v>
      </c>
    </row>
    <row r="189" spans="1:30" x14ac:dyDescent="0.3">
      <c r="A189" s="150">
        <v>1254</v>
      </c>
      <c r="B189" s="373" t="s">
        <v>77</v>
      </c>
      <c r="C189" s="191">
        <v>1980</v>
      </c>
      <c r="D189" s="191">
        <v>2030</v>
      </c>
      <c r="E189" s="153">
        <v>2200</v>
      </c>
      <c r="F189" s="153">
        <v>2200</v>
      </c>
      <c r="G189" s="153">
        <v>2200</v>
      </c>
      <c r="H189" s="153">
        <v>2200</v>
      </c>
      <c r="I189" s="153">
        <v>2200</v>
      </c>
      <c r="J189" s="153">
        <v>2200</v>
      </c>
      <c r="K189" s="135"/>
      <c r="L189" s="154">
        <v>2368</v>
      </c>
      <c r="M189" s="154">
        <v>1184</v>
      </c>
      <c r="N189" s="154">
        <f>SUM(L189:M189)</f>
        <v>3552</v>
      </c>
      <c r="O189" s="155">
        <v>865</v>
      </c>
      <c r="P189" s="155">
        <v>2596</v>
      </c>
      <c r="Q189" s="154">
        <v>3461</v>
      </c>
      <c r="R189" s="154">
        <v>3974</v>
      </c>
      <c r="S189" s="154">
        <v>3694</v>
      </c>
      <c r="T189" s="154">
        <v>3757</v>
      </c>
      <c r="U189" s="135"/>
      <c r="V189" s="374">
        <f t="shared" si="61"/>
        <v>4807040</v>
      </c>
      <c r="W189" s="374">
        <f t="shared" si="61"/>
        <v>2604800</v>
      </c>
      <c r="X189" s="374">
        <f>V189+W189</f>
        <v>7411840</v>
      </c>
      <c r="Y189" s="374">
        <f t="shared" si="62"/>
        <v>1903000</v>
      </c>
      <c r="Z189" s="374">
        <f t="shared" si="62"/>
        <v>5711200</v>
      </c>
      <c r="AA189" s="374">
        <f>SUM(Y189:Z189)</f>
        <v>7614200</v>
      </c>
      <c r="AB189" s="375">
        <f t="shared" si="63"/>
        <v>8742800</v>
      </c>
      <c r="AC189" s="375">
        <f t="shared" si="63"/>
        <v>8126800</v>
      </c>
      <c r="AD189" s="376">
        <f t="shared" si="63"/>
        <v>8265400</v>
      </c>
    </row>
    <row r="190" spans="1:30" x14ac:dyDescent="0.3">
      <c r="A190" s="150">
        <v>1255</v>
      </c>
      <c r="B190" s="373" t="s">
        <v>78</v>
      </c>
      <c r="C190" s="191">
        <v>2690</v>
      </c>
      <c r="D190" s="191">
        <v>2760</v>
      </c>
      <c r="E190" s="153">
        <v>3000</v>
      </c>
      <c r="F190" s="153">
        <v>3000</v>
      </c>
      <c r="G190" s="153">
        <v>3000</v>
      </c>
      <c r="H190" s="153">
        <v>3000</v>
      </c>
      <c r="I190" s="153">
        <v>3000</v>
      </c>
      <c r="J190" s="153">
        <v>3000</v>
      </c>
      <c r="K190" s="135"/>
      <c r="L190" s="154">
        <v>2946</v>
      </c>
      <c r="M190" s="154">
        <v>1473</v>
      </c>
      <c r="N190" s="154">
        <f>SUM(L190:M190)</f>
        <v>4419</v>
      </c>
      <c r="O190" s="155">
        <v>1076</v>
      </c>
      <c r="P190" s="155">
        <v>3229</v>
      </c>
      <c r="Q190" s="154">
        <v>4305</v>
      </c>
      <c r="R190" s="154">
        <v>4943</v>
      </c>
      <c r="S190" s="154">
        <v>4594</v>
      </c>
      <c r="T190" s="154">
        <v>4673</v>
      </c>
      <c r="U190" s="135"/>
      <c r="V190" s="374">
        <f t="shared" si="61"/>
        <v>8130960</v>
      </c>
      <c r="W190" s="374">
        <f t="shared" si="61"/>
        <v>4419000</v>
      </c>
      <c r="X190" s="374">
        <f>V190+W190</f>
        <v>12549960</v>
      </c>
      <c r="Y190" s="374">
        <f t="shared" si="62"/>
        <v>3228000</v>
      </c>
      <c r="Z190" s="374">
        <f t="shared" si="62"/>
        <v>9687000</v>
      </c>
      <c r="AA190" s="374">
        <f>SUM(Y190:Z190)</f>
        <v>12915000</v>
      </c>
      <c r="AB190" s="375">
        <f t="shared" si="63"/>
        <v>14829000</v>
      </c>
      <c r="AC190" s="375">
        <f t="shared" si="63"/>
        <v>13782000</v>
      </c>
      <c r="AD190" s="376">
        <f t="shared" si="63"/>
        <v>14019000</v>
      </c>
    </row>
    <row r="191" spans="1:30" x14ac:dyDescent="0.3">
      <c r="A191" s="232" t="s">
        <v>73</v>
      </c>
      <c r="B191" s="380"/>
      <c r="C191" s="165"/>
      <c r="D191" s="165"/>
      <c r="E191" s="167"/>
      <c r="F191" s="167"/>
      <c r="G191" s="167"/>
      <c r="H191" s="167"/>
      <c r="I191" s="167"/>
      <c r="J191" s="167"/>
      <c r="K191" s="135"/>
      <c r="L191" s="154"/>
      <c r="M191" s="154"/>
      <c r="N191" s="154"/>
      <c r="O191" s="155"/>
      <c r="P191" s="155"/>
      <c r="Q191" s="154"/>
      <c r="R191" s="154"/>
      <c r="S191" s="154"/>
      <c r="T191" s="154"/>
      <c r="U191" s="135"/>
      <c r="V191" s="374">
        <f t="shared" ref="V191:AD191" si="64">SUM(V186:V190)</f>
        <v>91099540</v>
      </c>
      <c r="W191" s="374">
        <f t="shared" si="64"/>
        <v>50442800</v>
      </c>
      <c r="X191" s="374">
        <f t="shared" si="64"/>
        <v>141542340</v>
      </c>
      <c r="Y191" s="374">
        <f t="shared" si="64"/>
        <v>36860400</v>
      </c>
      <c r="Z191" s="374">
        <f t="shared" si="64"/>
        <v>110587600</v>
      </c>
      <c r="AA191" s="374">
        <f t="shared" si="64"/>
        <v>147448000</v>
      </c>
      <c r="AB191" s="374">
        <f t="shared" si="64"/>
        <v>169276200</v>
      </c>
      <c r="AC191" s="374">
        <f t="shared" si="64"/>
        <v>157339400</v>
      </c>
      <c r="AD191" s="376">
        <f t="shared" si="64"/>
        <v>160025000</v>
      </c>
    </row>
    <row r="192" spans="1:30" x14ac:dyDescent="0.3">
      <c r="A192" s="232"/>
      <c r="B192" s="380"/>
      <c r="C192" s="165"/>
      <c r="D192" s="165"/>
      <c r="E192" s="167"/>
      <c r="F192" s="167"/>
      <c r="G192" s="167"/>
      <c r="H192" s="167"/>
      <c r="I192" s="167"/>
      <c r="J192" s="167"/>
      <c r="K192" s="135"/>
      <c r="L192" s="154"/>
      <c r="M192" s="154"/>
      <c r="N192" s="154"/>
      <c r="O192" s="155"/>
      <c r="P192" s="155"/>
      <c r="Q192" s="154"/>
      <c r="R192" s="154"/>
      <c r="S192" s="154"/>
      <c r="T192" s="154"/>
      <c r="U192" s="135"/>
      <c r="V192" s="374"/>
      <c r="W192" s="374"/>
      <c r="X192" s="374"/>
      <c r="Y192" s="374"/>
      <c r="Z192" s="374"/>
      <c r="AA192" s="374"/>
      <c r="AB192" s="375"/>
      <c r="AC192" s="374"/>
      <c r="AD192" s="376"/>
    </row>
    <row r="193" spans="1:30" x14ac:dyDescent="0.3">
      <c r="A193" s="232" t="s">
        <v>79</v>
      </c>
      <c r="B193" s="380"/>
      <c r="C193" s="165"/>
      <c r="D193" s="165"/>
      <c r="E193" s="167"/>
      <c r="F193" s="167"/>
      <c r="G193" s="167"/>
      <c r="H193" s="167"/>
      <c r="I193" s="167"/>
      <c r="J193" s="167"/>
      <c r="K193" s="135"/>
      <c r="L193" s="154"/>
      <c r="M193" s="154"/>
      <c r="N193" s="154"/>
      <c r="O193" s="155"/>
      <c r="P193" s="155"/>
      <c r="Q193" s="154"/>
      <c r="R193" s="154"/>
      <c r="S193" s="154"/>
      <c r="T193" s="154"/>
      <c r="U193" s="135"/>
      <c r="V193" s="374"/>
      <c r="W193" s="374"/>
      <c r="X193" s="374"/>
      <c r="Y193" s="374"/>
      <c r="Z193" s="374"/>
      <c r="AA193" s="374"/>
      <c r="AB193" s="375"/>
      <c r="AC193" s="374"/>
      <c r="AD193" s="376"/>
    </row>
    <row r="194" spans="1:30" x14ac:dyDescent="0.3">
      <c r="A194" s="150">
        <v>2251</v>
      </c>
      <c r="B194" s="373" t="s">
        <v>74</v>
      </c>
      <c r="C194" s="165">
        <v>75</v>
      </c>
      <c r="D194" s="165">
        <v>75</v>
      </c>
      <c r="E194" s="167">
        <v>100</v>
      </c>
      <c r="F194" s="167">
        <v>100</v>
      </c>
      <c r="G194" s="167">
        <v>100</v>
      </c>
      <c r="H194" s="167">
        <v>100</v>
      </c>
      <c r="I194" s="167">
        <v>100</v>
      </c>
      <c r="J194" s="167">
        <v>100</v>
      </c>
      <c r="K194" s="135"/>
      <c r="L194" s="154">
        <v>19953</v>
      </c>
      <c r="M194" s="154">
        <v>9976</v>
      </c>
      <c r="N194" s="154">
        <f>SUM(L194:M194)</f>
        <v>29929</v>
      </c>
      <c r="O194" s="155">
        <v>7291</v>
      </c>
      <c r="P194" s="155">
        <v>21871</v>
      </c>
      <c r="Q194" s="154">
        <v>29162</v>
      </c>
      <c r="R194" s="154">
        <v>33479</v>
      </c>
      <c r="S194" s="154">
        <v>31118</v>
      </c>
      <c r="T194" s="154">
        <v>31649</v>
      </c>
      <c r="U194" s="135"/>
      <c r="V194" s="374">
        <f t="shared" ref="V194:W198" si="65">L194*D194</f>
        <v>1496475</v>
      </c>
      <c r="W194" s="374">
        <f t="shared" si="65"/>
        <v>997600</v>
      </c>
      <c r="X194" s="374">
        <f>V194+W194</f>
        <v>2494075</v>
      </c>
      <c r="Y194" s="374">
        <f t="shared" ref="Y194:Z198" si="66">F194*O194</f>
        <v>729100</v>
      </c>
      <c r="Z194" s="374">
        <f t="shared" si="66"/>
        <v>2187100</v>
      </c>
      <c r="AA194" s="374">
        <f>SUM(Y194:Z194)</f>
        <v>2916200</v>
      </c>
      <c r="AB194" s="375">
        <f t="shared" ref="AB194:AD198" si="67">H194*R194</f>
        <v>3347900</v>
      </c>
      <c r="AC194" s="375">
        <f t="shared" si="67"/>
        <v>3111800</v>
      </c>
      <c r="AD194" s="376">
        <f t="shared" si="67"/>
        <v>3164900</v>
      </c>
    </row>
    <row r="195" spans="1:30" x14ac:dyDescent="0.3">
      <c r="A195" s="150">
        <v>2252</v>
      </c>
      <c r="B195" s="373" t="s">
        <v>75</v>
      </c>
      <c r="C195" s="165">
        <v>280</v>
      </c>
      <c r="D195" s="165">
        <v>285</v>
      </c>
      <c r="E195" s="167">
        <v>300</v>
      </c>
      <c r="F195" s="167">
        <v>300</v>
      </c>
      <c r="G195" s="167">
        <v>300</v>
      </c>
      <c r="H195" s="167">
        <v>300</v>
      </c>
      <c r="I195" s="167">
        <v>300</v>
      </c>
      <c r="J195" s="167">
        <v>300</v>
      </c>
      <c r="K195" s="135"/>
      <c r="L195" s="154">
        <v>11028</v>
      </c>
      <c r="M195" s="154">
        <v>5514</v>
      </c>
      <c r="N195" s="154">
        <f>SUM(L195:M195)</f>
        <v>16542</v>
      </c>
      <c r="O195" s="155">
        <v>4030</v>
      </c>
      <c r="P195" s="155">
        <v>12088</v>
      </c>
      <c r="Q195" s="154">
        <v>16118</v>
      </c>
      <c r="R195" s="154">
        <v>18503</v>
      </c>
      <c r="S195" s="154">
        <v>17199</v>
      </c>
      <c r="T195" s="154">
        <v>17492</v>
      </c>
      <c r="U195" s="135"/>
      <c r="V195" s="374">
        <f t="shared" si="65"/>
        <v>3142980</v>
      </c>
      <c r="W195" s="374">
        <f t="shared" si="65"/>
        <v>1654200</v>
      </c>
      <c r="X195" s="374">
        <f>V195+W195</f>
        <v>4797180</v>
      </c>
      <c r="Y195" s="374">
        <f t="shared" si="66"/>
        <v>1209000</v>
      </c>
      <c r="Z195" s="374">
        <f t="shared" si="66"/>
        <v>3626400</v>
      </c>
      <c r="AA195" s="374">
        <f>SUM(Y195:Z195)</f>
        <v>4835400</v>
      </c>
      <c r="AB195" s="375">
        <f t="shared" si="67"/>
        <v>5550900</v>
      </c>
      <c r="AC195" s="375">
        <f t="shared" si="67"/>
        <v>5159700</v>
      </c>
      <c r="AD195" s="376">
        <f t="shared" si="67"/>
        <v>5247600</v>
      </c>
    </row>
    <row r="196" spans="1:30" x14ac:dyDescent="0.3">
      <c r="A196" s="150">
        <v>2253</v>
      </c>
      <c r="B196" s="373" t="s">
        <v>76</v>
      </c>
      <c r="C196" s="165">
        <v>635</v>
      </c>
      <c r="D196" s="165">
        <v>650</v>
      </c>
      <c r="E196" s="167">
        <v>700</v>
      </c>
      <c r="F196" s="167">
        <v>700</v>
      </c>
      <c r="G196" s="167">
        <v>700</v>
      </c>
      <c r="H196" s="167">
        <v>700</v>
      </c>
      <c r="I196" s="167">
        <v>700</v>
      </c>
      <c r="J196" s="167">
        <v>700</v>
      </c>
      <c r="K196" s="135"/>
      <c r="L196" s="154">
        <v>17006</v>
      </c>
      <c r="M196" s="154">
        <v>8503</v>
      </c>
      <c r="N196" s="154">
        <f>SUM(L196:M196)</f>
        <v>25509</v>
      </c>
      <c r="O196" s="155">
        <v>6214</v>
      </c>
      <c r="P196" s="155">
        <v>18641</v>
      </c>
      <c r="Q196" s="154">
        <v>24855</v>
      </c>
      <c r="R196" s="154">
        <v>28534</v>
      </c>
      <c r="S196" s="154">
        <v>26522</v>
      </c>
      <c r="T196" s="154">
        <v>26975</v>
      </c>
      <c r="U196" s="135"/>
      <c r="V196" s="374">
        <f t="shared" si="65"/>
        <v>11053900</v>
      </c>
      <c r="W196" s="374">
        <f t="shared" si="65"/>
        <v>5952100</v>
      </c>
      <c r="X196" s="374">
        <f>V196+W196</f>
        <v>17006000</v>
      </c>
      <c r="Y196" s="374">
        <f t="shared" si="66"/>
        <v>4349800</v>
      </c>
      <c r="Z196" s="374">
        <f t="shared" si="66"/>
        <v>13048700</v>
      </c>
      <c r="AA196" s="374">
        <f>SUM(Y196:Z196)</f>
        <v>17398500</v>
      </c>
      <c r="AB196" s="375">
        <f t="shared" si="67"/>
        <v>19973800</v>
      </c>
      <c r="AC196" s="375">
        <f t="shared" si="67"/>
        <v>18565400</v>
      </c>
      <c r="AD196" s="376">
        <f t="shared" si="67"/>
        <v>18882500</v>
      </c>
    </row>
    <row r="197" spans="1:30" x14ac:dyDescent="0.3">
      <c r="A197" s="150">
        <v>2254</v>
      </c>
      <c r="B197" s="373" t="s">
        <v>77</v>
      </c>
      <c r="C197" s="165">
        <v>990</v>
      </c>
      <c r="D197" s="165">
        <v>1015</v>
      </c>
      <c r="E197" s="167">
        <v>1100</v>
      </c>
      <c r="F197" s="167">
        <v>1100</v>
      </c>
      <c r="G197" s="167">
        <v>1100</v>
      </c>
      <c r="H197" s="167">
        <v>1100</v>
      </c>
      <c r="I197" s="167">
        <v>1100</v>
      </c>
      <c r="J197" s="167">
        <v>1100</v>
      </c>
      <c r="K197" s="135"/>
      <c r="L197" s="154">
        <v>1247</v>
      </c>
      <c r="M197" s="154">
        <v>624</v>
      </c>
      <c r="N197" s="154">
        <f>SUM(L197:M197)</f>
        <v>1871</v>
      </c>
      <c r="O197" s="155">
        <v>456</v>
      </c>
      <c r="P197" s="155">
        <v>1367</v>
      </c>
      <c r="Q197" s="154">
        <v>1823</v>
      </c>
      <c r="R197" s="154">
        <v>2093</v>
      </c>
      <c r="S197" s="154">
        <v>1945</v>
      </c>
      <c r="T197" s="154">
        <v>1978</v>
      </c>
      <c r="U197" s="135"/>
      <c r="V197" s="374">
        <f t="shared" si="65"/>
        <v>1265705</v>
      </c>
      <c r="W197" s="374">
        <f t="shared" si="65"/>
        <v>686400</v>
      </c>
      <c r="X197" s="374">
        <f>V197+W197</f>
        <v>1952105</v>
      </c>
      <c r="Y197" s="374">
        <f t="shared" si="66"/>
        <v>501600</v>
      </c>
      <c r="Z197" s="374">
        <f t="shared" si="66"/>
        <v>1503700</v>
      </c>
      <c r="AA197" s="374">
        <f>SUM(Y197:Z197)</f>
        <v>2005300</v>
      </c>
      <c r="AB197" s="375">
        <f t="shared" si="67"/>
        <v>2302300</v>
      </c>
      <c r="AC197" s="375">
        <f t="shared" si="67"/>
        <v>2139500</v>
      </c>
      <c r="AD197" s="376">
        <f t="shared" si="67"/>
        <v>2175800</v>
      </c>
    </row>
    <row r="198" spans="1:30" x14ac:dyDescent="0.3">
      <c r="A198" s="150">
        <v>2255</v>
      </c>
      <c r="B198" s="373" t="s">
        <v>78</v>
      </c>
      <c r="C198" s="165">
        <v>1345</v>
      </c>
      <c r="D198" s="165">
        <v>1380</v>
      </c>
      <c r="E198" s="167">
        <v>1500</v>
      </c>
      <c r="F198" s="167">
        <v>1500</v>
      </c>
      <c r="G198" s="167">
        <v>1500</v>
      </c>
      <c r="H198" s="167">
        <v>1500</v>
      </c>
      <c r="I198" s="167">
        <v>1500</v>
      </c>
      <c r="J198" s="167">
        <v>1500</v>
      </c>
      <c r="K198" s="135"/>
      <c r="L198" s="154">
        <v>1902</v>
      </c>
      <c r="M198" s="154">
        <v>951</v>
      </c>
      <c r="N198" s="154">
        <f>SUM(L198:M198)</f>
        <v>2853</v>
      </c>
      <c r="O198" s="155">
        <v>695</v>
      </c>
      <c r="P198" s="155">
        <v>2085</v>
      </c>
      <c r="Q198" s="154">
        <v>2780</v>
      </c>
      <c r="R198" s="154">
        <v>3192</v>
      </c>
      <c r="S198" s="154">
        <v>2967</v>
      </c>
      <c r="T198" s="154">
        <v>3017</v>
      </c>
      <c r="U198" s="135"/>
      <c r="V198" s="374">
        <f t="shared" si="65"/>
        <v>2624760</v>
      </c>
      <c r="W198" s="374">
        <f t="shared" si="65"/>
        <v>1426500</v>
      </c>
      <c r="X198" s="374">
        <f>V198+W198</f>
        <v>4051260</v>
      </c>
      <c r="Y198" s="374">
        <f t="shared" si="66"/>
        <v>1042500</v>
      </c>
      <c r="Z198" s="374">
        <f t="shared" si="66"/>
        <v>3127500</v>
      </c>
      <c r="AA198" s="374">
        <f>SUM(Y198:Z198)</f>
        <v>4170000</v>
      </c>
      <c r="AB198" s="375">
        <f t="shared" si="67"/>
        <v>4788000</v>
      </c>
      <c r="AC198" s="375">
        <f t="shared" si="67"/>
        <v>4450500</v>
      </c>
      <c r="AD198" s="376">
        <f t="shared" si="67"/>
        <v>4525500</v>
      </c>
    </row>
    <row r="199" spans="1:30" x14ac:dyDescent="0.3">
      <c r="A199" s="232" t="s">
        <v>79</v>
      </c>
      <c r="B199" s="380"/>
      <c r="C199" s="165"/>
      <c r="D199" s="165"/>
      <c r="E199" s="167"/>
      <c r="F199" s="167"/>
      <c r="G199" s="167"/>
      <c r="H199" s="167"/>
      <c r="I199" s="167"/>
      <c r="J199" s="167"/>
      <c r="K199" s="135"/>
      <c r="L199" s="154"/>
      <c r="M199" s="154"/>
      <c r="N199" s="154"/>
      <c r="O199" s="155"/>
      <c r="P199" s="155"/>
      <c r="Q199" s="154"/>
      <c r="R199" s="154"/>
      <c r="S199" s="154"/>
      <c r="T199" s="154"/>
      <c r="U199" s="135"/>
      <c r="V199" s="388">
        <f t="shared" ref="V199:AD199" si="68">SUM(V194:V198)</f>
        <v>19583820</v>
      </c>
      <c r="W199" s="388">
        <f t="shared" si="68"/>
        <v>10716800</v>
      </c>
      <c r="X199" s="388">
        <f t="shared" si="68"/>
        <v>30300620</v>
      </c>
      <c r="Y199" s="388">
        <f t="shared" si="68"/>
        <v>7832000</v>
      </c>
      <c r="Z199" s="388">
        <f t="shared" si="68"/>
        <v>23493400</v>
      </c>
      <c r="AA199" s="388">
        <f t="shared" si="68"/>
        <v>31325400</v>
      </c>
      <c r="AB199" s="388">
        <f t="shared" si="68"/>
        <v>35962900</v>
      </c>
      <c r="AC199" s="388">
        <f t="shared" si="68"/>
        <v>33426900</v>
      </c>
      <c r="AD199" s="376">
        <f t="shared" si="68"/>
        <v>33996300</v>
      </c>
    </row>
    <row r="200" spans="1:30" x14ac:dyDescent="0.3">
      <c r="A200" s="232"/>
      <c r="B200" s="380"/>
      <c r="C200" s="165"/>
      <c r="D200" s="165"/>
      <c r="E200" s="167"/>
      <c r="F200" s="167"/>
      <c r="G200" s="167"/>
      <c r="H200" s="167"/>
      <c r="I200" s="167"/>
      <c r="J200" s="167"/>
      <c r="K200" s="135"/>
      <c r="L200" s="154"/>
      <c r="M200" s="154"/>
      <c r="N200" s="154"/>
      <c r="O200" s="155"/>
      <c r="P200" s="155"/>
      <c r="Q200" s="154"/>
      <c r="R200" s="154"/>
      <c r="S200" s="154"/>
      <c r="T200" s="154"/>
      <c r="U200" s="135"/>
      <c r="V200" s="374"/>
      <c r="W200" s="374"/>
      <c r="X200" s="374"/>
      <c r="Y200" s="374"/>
      <c r="Z200" s="374"/>
      <c r="AA200" s="374"/>
      <c r="AB200" s="375"/>
      <c r="AC200" s="374"/>
      <c r="AD200" s="376"/>
    </row>
    <row r="201" spans="1:30" x14ac:dyDescent="0.3">
      <c r="A201" s="232" t="s">
        <v>3</v>
      </c>
      <c r="B201" s="380"/>
      <c r="C201" s="165"/>
      <c r="D201" s="165"/>
      <c r="E201" s="167"/>
      <c r="F201" s="167"/>
      <c r="G201" s="167"/>
      <c r="H201" s="167"/>
      <c r="I201" s="167"/>
      <c r="J201" s="167"/>
      <c r="K201" s="135"/>
      <c r="L201" s="154"/>
      <c r="M201" s="154"/>
      <c r="N201" s="154"/>
      <c r="O201" s="155"/>
      <c r="P201" s="155"/>
      <c r="Q201" s="154"/>
      <c r="R201" s="154"/>
      <c r="S201" s="154"/>
      <c r="T201" s="154"/>
      <c r="U201" s="135"/>
      <c r="V201" s="374"/>
      <c r="W201" s="374"/>
      <c r="X201" s="374"/>
      <c r="Y201" s="374"/>
      <c r="Z201" s="374"/>
      <c r="AA201" s="374"/>
      <c r="AB201" s="375"/>
      <c r="AC201" s="374"/>
      <c r="AD201" s="376"/>
    </row>
    <row r="202" spans="1:30" x14ac:dyDescent="0.3">
      <c r="A202" s="150">
        <v>3251</v>
      </c>
      <c r="B202" s="373" t="s">
        <v>74</v>
      </c>
      <c r="C202" s="165"/>
      <c r="D202" s="165"/>
      <c r="E202" s="167">
        <v>50</v>
      </c>
      <c r="F202" s="167">
        <v>50</v>
      </c>
      <c r="G202" s="167">
        <v>50</v>
      </c>
      <c r="H202" s="167">
        <v>50</v>
      </c>
      <c r="I202" s="167">
        <v>50</v>
      </c>
      <c r="J202" s="167">
        <v>50</v>
      </c>
      <c r="K202" s="135"/>
      <c r="L202" s="154"/>
      <c r="M202" s="154">
        <v>13446</v>
      </c>
      <c r="N202" s="154">
        <f>SUM(L202:M202)</f>
        <v>13446</v>
      </c>
      <c r="O202" s="155">
        <v>3276</v>
      </c>
      <c r="P202" s="155">
        <v>9826</v>
      </c>
      <c r="Q202" s="154">
        <v>13102</v>
      </c>
      <c r="R202" s="154">
        <v>15041</v>
      </c>
      <c r="S202" s="154">
        <v>13981</v>
      </c>
      <c r="T202" s="154">
        <v>14219</v>
      </c>
      <c r="U202" s="135"/>
      <c r="V202" s="374">
        <f t="shared" ref="V202:W206" si="69">L202*D202</f>
        <v>0</v>
      </c>
      <c r="W202" s="374">
        <f t="shared" si="69"/>
        <v>672300</v>
      </c>
      <c r="X202" s="374">
        <f>V202+W202</f>
        <v>672300</v>
      </c>
      <c r="Y202" s="374">
        <f t="shared" ref="Y202:Z206" si="70">F202*O202</f>
        <v>163800</v>
      </c>
      <c r="Z202" s="374">
        <f t="shared" si="70"/>
        <v>491300</v>
      </c>
      <c r="AA202" s="374">
        <f>SUM(Y202:Z202)</f>
        <v>655100</v>
      </c>
      <c r="AB202" s="375">
        <f t="shared" ref="AB202:AD206" si="71">H202*R202</f>
        <v>752050</v>
      </c>
      <c r="AC202" s="375">
        <f t="shared" si="71"/>
        <v>699050</v>
      </c>
      <c r="AD202" s="376">
        <f t="shared" si="71"/>
        <v>710950</v>
      </c>
    </row>
    <row r="203" spans="1:30" x14ac:dyDescent="0.3">
      <c r="A203" s="150">
        <v>3252</v>
      </c>
      <c r="B203" s="373" t="s">
        <v>75</v>
      </c>
      <c r="C203" s="165"/>
      <c r="D203" s="165"/>
      <c r="E203" s="167">
        <v>150</v>
      </c>
      <c r="F203" s="167">
        <v>150</v>
      </c>
      <c r="G203" s="167">
        <v>150</v>
      </c>
      <c r="H203" s="167">
        <v>150</v>
      </c>
      <c r="I203" s="167">
        <v>150</v>
      </c>
      <c r="J203" s="167">
        <v>150</v>
      </c>
      <c r="K203" s="135"/>
      <c r="L203" s="154"/>
      <c r="M203" s="154">
        <v>7432</v>
      </c>
      <c r="N203" s="154">
        <f>SUM(L203:M203)</f>
        <v>7432</v>
      </c>
      <c r="O203" s="155">
        <v>1810</v>
      </c>
      <c r="P203" s="155">
        <v>5431</v>
      </c>
      <c r="Q203" s="154">
        <v>7241</v>
      </c>
      <c r="R203" s="154">
        <v>8313</v>
      </c>
      <c r="S203" s="154">
        <v>7727</v>
      </c>
      <c r="T203" s="154">
        <v>7859</v>
      </c>
      <c r="U203" s="135"/>
      <c r="V203" s="374">
        <f t="shared" si="69"/>
        <v>0</v>
      </c>
      <c r="W203" s="374">
        <f t="shared" si="69"/>
        <v>1114800</v>
      </c>
      <c r="X203" s="374">
        <f>V203+W203</f>
        <v>1114800</v>
      </c>
      <c r="Y203" s="374">
        <f t="shared" si="70"/>
        <v>271500</v>
      </c>
      <c r="Z203" s="374">
        <f t="shared" si="70"/>
        <v>814650</v>
      </c>
      <c r="AA203" s="374">
        <f>SUM(Y203:Z203)</f>
        <v>1086150</v>
      </c>
      <c r="AB203" s="375">
        <f t="shared" si="71"/>
        <v>1246950</v>
      </c>
      <c r="AC203" s="375">
        <f t="shared" si="71"/>
        <v>1159050</v>
      </c>
      <c r="AD203" s="376">
        <f t="shared" si="71"/>
        <v>1178850</v>
      </c>
    </row>
    <row r="204" spans="1:30" x14ac:dyDescent="0.3">
      <c r="A204" s="150">
        <v>3253</v>
      </c>
      <c r="B204" s="373" t="s">
        <v>76</v>
      </c>
      <c r="C204" s="165"/>
      <c r="D204" s="165"/>
      <c r="E204" s="167">
        <v>350</v>
      </c>
      <c r="F204" s="167">
        <v>350</v>
      </c>
      <c r="G204" s="167">
        <v>350</v>
      </c>
      <c r="H204" s="167">
        <v>350</v>
      </c>
      <c r="I204" s="167">
        <v>350</v>
      </c>
      <c r="J204" s="167">
        <v>350</v>
      </c>
      <c r="K204" s="135"/>
      <c r="L204" s="154"/>
      <c r="M204" s="154">
        <v>11460</v>
      </c>
      <c r="N204" s="154">
        <f>SUM(L204:M204)</f>
        <v>11460</v>
      </c>
      <c r="O204" s="155">
        <v>2792</v>
      </c>
      <c r="P204" s="155">
        <v>8375</v>
      </c>
      <c r="Q204" s="154">
        <v>11167</v>
      </c>
      <c r="R204" s="154">
        <v>12820</v>
      </c>
      <c r="S204" s="154">
        <v>11916</v>
      </c>
      <c r="T204" s="154">
        <v>12119</v>
      </c>
      <c r="U204" s="135"/>
      <c r="V204" s="374">
        <f t="shared" si="69"/>
        <v>0</v>
      </c>
      <c r="W204" s="374">
        <f t="shared" si="69"/>
        <v>4011000</v>
      </c>
      <c r="X204" s="374">
        <f>V204+W204</f>
        <v>4011000</v>
      </c>
      <c r="Y204" s="374">
        <f t="shared" si="70"/>
        <v>977200</v>
      </c>
      <c r="Z204" s="374">
        <f t="shared" si="70"/>
        <v>2931250</v>
      </c>
      <c r="AA204" s="374">
        <f>SUM(Y204:Z204)</f>
        <v>3908450</v>
      </c>
      <c r="AB204" s="375">
        <f t="shared" si="71"/>
        <v>4487000</v>
      </c>
      <c r="AC204" s="375">
        <f t="shared" si="71"/>
        <v>4170600</v>
      </c>
      <c r="AD204" s="376">
        <f t="shared" si="71"/>
        <v>4241650</v>
      </c>
    </row>
    <row r="205" spans="1:30" x14ac:dyDescent="0.3">
      <c r="A205" s="150">
        <v>3254</v>
      </c>
      <c r="B205" s="373" t="s">
        <v>77</v>
      </c>
      <c r="C205" s="165"/>
      <c r="D205" s="165"/>
      <c r="E205" s="167">
        <v>550</v>
      </c>
      <c r="F205" s="167">
        <v>550</v>
      </c>
      <c r="G205" s="167">
        <v>550</v>
      </c>
      <c r="H205" s="167">
        <v>550</v>
      </c>
      <c r="I205" s="167">
        <v>550</v>
      </c>
      <c r="J205" s="167">
        <v>550</v>
      </c>
      <c r="K205" s="135"/>
      <c r="L205" s="154"/>
      <c r="M205" s="154">
        <v>841</v>
      </c>
      <c r="N205" s="154">
        <f>SUM(L205:M205)</f>
        <v>841</v>
      </c>
      <c r="O205" s="155">
        <v>205</v>
      </c>
      <c r="P205" s="155">
        <v>614</v>
      </c>
      <c r="Q205" s="154">
        <v>819</v>
      </c>
      <c r="R205" s="154">
        <v>940</v>
      </c>
      <c r="S205" s="154">
        <v>874</v>
      </c>
      <c r="T205" s="154">
        <v>889</v>
      </c>
      <c r="U205" s="135"/>
      <c r="V205" s="374">
        <f t="shared" si="69"/>
        <v>0</v>
      </c>
      <c r="W205" s="374">
        <f t="shared" si="69"/>
        <v>462550</v>
      </c>
      <c r="X205" s="374">
        <f>V205+W205</f>
        <v>462550</v>
      </c>
      <c r="Y205" s="374">
        <f t="shared" si="70"/>
        <v>112750</v>
      </c>
      <c r="Z205" s="374">
        <f t="shared" si="70"/>
        <v>337700</v>
      </c>
      <c r="AA205" s="374">
        <f>SUM(Y205:Z205)</f>
        <v>450450</v>
      </c>
      <c r="AB205" s="375">
        <f t="shared" si="71"/>
        <v>517000</v>
      </c>
      <c r="AC205" s="375">
        <f t="shared" si="71"/>
        <v>480700</v>
      </c>
      <c r="AD205" s="376">
        <f t="shared" si="71"/>
        <v>488950</v>
      </c>
    </row>
    <row r="206" spans="1:30" x14ac:dyDescent="0.3">
      <c r="A206" s="150">
        <v>3255</v>
      </c>
      <c r="B206" s="373" t="s">
        <v>78</v>
      </c>
      <c r="C206" s="165"/>
      <c r="D206" s="165"/>
      <c r="E206" s="167">
        <v>750</v>
      </c>
      <c r="F206" s="167">
        <v>750</v>
      </c>
      <c r="G206" s="167">
        <v>750</v>
      </c>
      <c r="H206" s="167">
        <v>750</v>
      </c>
      <c r="I206" s="167">
        <v>750</v>
      </c>
      <c r="J206" s="167">
        <v>750</v>
      </c>
      <c r="K206" s="135"/>
      <c r="L206" s="154"/>
      <c r="M206" s="154">
        <v>1282</v>
      </c>
      <c r="N206" s="154">
        <f>SUM(L206:M206)</f>
        <v>1282</v>
      </c>
      <c r="O206" s="155">
        <v>312</v>
      </c>
      <c r="P206" s="155">
        <v>937</v>
      </c>
      <c r="Q206" s="154">
        <v>1249</v>
      </c>
      <c r="R206" s="154">
        <v>1434</v>
      </c>
      <c r="S206" s="154">
        <v>1333</v>
      </c>
      <c r="T206" s="154">
        <v>1356</v>
      </c>
      <c r="U206" s="135"/>
      <c r="V206" s="374">
        <f t="shared" si="69"/>
        <v>0</v>
      </c>
      <c r="W206" s="374">
        <f t="shared" si="69"/>
        <v>961500</v>
      </c>
      <c r="X206" s="374">
        <f>V206+W206</f>
        <v>961500</v>
      </c>
      <c r="Y206" s="374">
        <f t="shared" si="70"/>
        <v>234000</v>
      </c>
      <c r="Z206" s="374">
        <f t="shared" si="70"/>
        <v>702750</v>
      </c>
      <c r="AA206" s="374">
        <f>SUM(Y206:Z206)</f>
        <v>936750</v>
      </c>
      <c r="AB206" s="375">
        <f t="shared" si="71"/>
        <v>1075500</v>
      </c>
      <c r="AC206" s="375">
        <f t="shared" si="71"/>
        <v>999750</v>
      </c>
      <c r="AD206" s="376">
        <f t="shared" si="71"/>
        <v>1017000</v>
      </c>
    </row>
    <row r="207" spans="1:30" x14ac:dyDescent="0.3">
      <c r="A207" s="232" t="s">
        <v>3</v>
      </c>
      <c r="B207" s="380"/>
      <c r="C207" s="165"/>
      <c r="D207" s="165"/>
      <c r="E207" s="165"/>
      <c r="F207" s="165"/>
      <c r="G207" s="165"/>
      <c r="H207" s="165"/>
      <c r="I207" s="165"/>
      <c r="J207" s="165"/>
      <c r="K207" s="135"/>
      <c r="L207" s="166"/>
      <c r="M207" s="166"/>
      <c r="N207" s="166"/>
      <c r="O207" s="155"/>
      <c r="P207" s="155"/>
      <c r="Q207" s="156"/>
      <c r="R207" s="156"/>
      <c r="S207" s="156"/>
      <c r="T207" s="156"/>
      <c r="U207" s="135"/>
      <c r="V207" s="374">
        <f t="shared" ref="V207:AD207" si="72">SUM(V202:V206)</f>
        <v>0</v>
      </c>
      <c r="W207" s="374">
        <f t="shared" si="72"/>
        <v>7222150</v>
      </c>
      <c r="X207" s="374">
        <f t="shared" si="72"/>
        <v>7222150</v>
      </c>
      <c r="Y207" s="374">
        <f t="shared" si="72"/>
        <v>1759250</v>
      </c>
      <c r="Z207" s="374">
        <f t="shared" si="72"/>
        <v>5277650</v>
      </c>
      <c r="AA207" s="374">
        <f t="shared" si="72"/>
        <v>7036900</v>
      </c>
      <c r="AB207" s="374">
        <f t="shared" si="72"/>
        <v>8078500</v>
      </c>
      <c r="AC207" s="374">
        <f t="shared" si="72"/>
        <v>7509150</v>
      </c>
      <c r="AD207" s="376">
        <f t="shared" si="72"/>
        <v>7637400</v>
      </c>
    </row>
    <row r="208" spans="1:30" ht="15" thickBot="1" x14ac:dyDescent="0.35">
      <c r="A208" s="241" t="s">
        <v>80</v>
      </c>
      <c r="B208" s="381"/>
      <c r="C208" s="172"/>
      <c r="D208" s="172"/>
      <c r="E208" s="172"/>
      <c r="F208" s="172"/>
      <c r="G208" s="172"/>
      <c r="H208" s="172"/>
      <c r="I208" s="172"/>
      <c r="J208" s="172"/>
      <c r="K208" s="141"/>
      <c r="L208" s="173"/>
      <c r="M208" s="173"/>
      <c r="N208" s="173"/>
      <c r="O208" s="174"/>
      <c r="P208" s="174"/>
      <c r="Q208" s="173"/>
      <c r="R208" s="175"/>
      <c r="S208" s="175"/>
      <c r="T208" s="175"/>
      <c r="U208" s="141"/>
      <c r="V208" s="382">
        <f t="shared" ref="V208:AD208" si="73">SUM(V207,V199,V191)</f>
        <v>110683360</v>
      </c>
      <c r="W208" s="382">
        <f t="shared" si="73"/>
        <v>68381750</v>
      </c>
      <c r="X208" s="382">
        <f t="shared" si="73"/>
        <v>179065110</v>
      </c>
      <c r="Y208" s="382">
        <f t="shared" si="73"/>
        <v>46451650</v>
      </c>
      <c r="Z208" s="382">
        <f t="shared" si="73"/>
        <v>139358650</v>
      </c>
      <c r="AA208" s="382">
        <f t="shared" si="73"/>
        <v>185810300</v>
      </c>
      <c r="AB208" s="382">
        <f t="shared" si="73"/>
        <v>213317600</v>
      </c>
      <c r="AC208" s="382">
        <f t="shared" si="73"/>
        <v>198275450</v>
      </c>
      <c r="AD208" s="383">
        <f t="shared" si="73"/>
        <v>201658700</v>
      </c>
    </row>
    <row r="209" spans="1:30" x14ac:dyDescent="0.3">
      <c r="A209" s="398"/>
      <c r="B209" s="384"/>
      <c r="C209" s="181"/>
      <c r="D209" s="181"/>
      <c r="E209" s="181"/>
      <c r="F209" s="181"/>
      <c r="G209" s="181"/>
      <c r="H209" s="181"/>
      <c r="I209" s="181"/>
      <c r="J209" s="181"/>
      <c r="K209" s="182"/>
      <c r="L209" s="183"/>
      <c r="M209" s="183"/>
      <c r="N209" s="183"/>
      <c r="O209" s="184"/>
      <c r="P209" s="184"/>
      <c r="Q209" s="185"/>
      <c r="R209" s="185"/>
      <c r="S209" s="185"/>
      <c r="T209" s="185"/>
      <c r="U209" s="182"/>
      <c r="V209" s="385"/>
      <c r="W209" s="385"/>
      <c r="X209" s="385"/>
      <c r="Y209" s="385"/>
      <c r="Z209" s="385"/>
      <c r="AA209" s="385"/>
      <c r="AB209" s="386"/>
      <c r="AC209" s="385"/>
      <c r="AD209" s="387"/>
    </row>
    <row r="210" spans="1:30" x14ac:dyDescent="0.3">
      <c r="A210" s="232" t="s">
        <v>196</v>
      </c>
      <c r="B210" s="380"/>
      <c r="C210" s="165"/>
      <c r="D210" s="165"/>
      <c r="E210" s="165"/>
      <c r="F210" s="165"/>
      <c r="G210" s="165"/>
      <c r="H210" s="165"/>
      <c r="I210" s="165"/>
      <c r="J210" s="165"/>
      <c r="K210" s="135"/>
      <c r="L210" s="166"/>
      <c r="M210" s="166"/>
      <c r="N210" s="166"/>
      <c r="O210" s="155"/>
      <c r="P210" s="155"/>
      <c r="Q210" s="156"/>
      <c r="R210" s="156"/>
      <c r="S210" s="156"/>
      <c r="T210" s="156"/>
      <c r="U210" s="135"/>
      <c r="V210" s="374"/>
      <c r="W210" s="374"/>
      <c r="X210" s="374"/>
      <c r="Y210" s="374"/>
      <c r="Z210" s="374"/>
      <c r="AA210" s="374"/>
      <c r="AB210" s="375"/>
      <c r="AC210" s="374"/>
      <c r="AD210" s="376"/>
    </row>
    <row r="211" spans="1:30" x14ac:dyDescent="0.3">
      <c r="A211" s="150">
        <v>1401</v>
      </c>
      <c r="B211" s="373" t="s">
        <v>81</v>
      </c>
      <c r="C211" s="191">
        <v>620</v>
      </c>
      <c r="D211" s="191">
        <v>630</v>
      </c>
      <c r="E211" s="153">
        <v>1000</v>
      </c>
      <c r="F211" s="153">
        <v>1000</v>
      </c>
      <c r="G211" s="153">
        <v>1000</v>
      </c>
      <c r="H211" s="153">
        <v>1000</v>
      </c>
      <c r="I211" s="153">
        <v>1000</v>
      </c>
      <c r="J211" s="153">
        <v>1000</v>
      </c>
      <c r="K211" s="135"/>
      <c r="L211" s="399">
        <v>23330</v>
      </c>
      <c r="M211" s="399">
        <v>7777</v>
      </c>
      <c r="N211" s="399">
        <f>SUM(L211:M211)</f>
        <v>31107</v>
      </c>
      <c r="O211" s="400">
        <v>8372</v>
      </c>
      <c r="P211" s="400">
        <v>25116</v>
      </c>
      <c r="Q211" s="399">
        <v>33488</v>
      </c>
      <c r="R211" s="399">
        <v>34957</v>
      </c>
      <c r="S211" s="399">
        <v>33944</v>
      </c>
      <c r="T211" s="399">
        <v>35082</v>
      </c>
      <c r="U211" s="135"/>
      <c r="V211" s="374">
        <f t="shared" ref="V211:W233" si="74">L211*D211</f>
        <v>14697900</v>
      </c>
      <c r="W211" s="374">
        <f t="shared" si="74"/>
        <v>7777000</v>
      </c>
      <c r="X211" s="374">
        <f t="shared" ref="X211:X232" si="75">V211+W211</f>
        <v>22474900</v>
      </c>
      <c r="Y211" s="374">
        <f t="shared" ref="Y211:Z223" si="76">F211*O211</f>
        <v>8372000</v>
      </c>
      <c r="Z211" s="374">
        <f t="shared" si="76"/>
        <v>25116000</v>
      </c>
      <c r="AA211" s="374">
        <f t="shared" ref="AA211:AA223" si="77">SUM(Y211:Z211)</f>
        <v>33488000</v>
      </c>
      <c r="AB211" s="375">
        <f t="shared" ref="AB211:AD233" si="78">H211*R211</f>
        <v>34957000</v>
      </c>
      <c r="AC211" s="375">
        <f t="shared" si="78"/>
        <v>33944000</v>
      </c>
      <c r="AD211" s="376">
        <f t="shared" si="78"/>
        <v>35082000</v>
      </c>
    </row>
    <row r="212" spans="1:30" x14ac:dyDescent="0.3">
      <c r="A212" s="150">
        <v>1402</v>
      </c>
      <c r="B212" s="373" t="s">
        <v>82</v>
      </c>
      <c r="C212" s="191">
        <v>620</v>
      </c>
      <c r="D212" s="191">
        <v>630</v>
      </c>
      <c r="E212" s="153">
        <v>0</v>
      </c>
      <c r="F212" s="153">
        <v>0</v>
      </c>
      <c r="G212" s="153">
        <v>0</v>
      </c>
      <c r="H212" s="153">
        <v>0</v>
      </c>
      <c r="I212" s="153">
        <v>0</v>
      </c>
      <c r="J212" s="153">
        <v>0</v>
      </c>
      <c r="K212" s="135"/>
      <c r="L212" s="399">
        <v>13803</v>
      </c>
      <c r="M212" s="399">
        <v>4601</v>
      </c>
      <c r="N212" s="399">
        <f>SUM(L212:M212)</f>
        <v>18404</v>
      </c>
      <c r="O212" s="400">
        <v>4953</v>
      </c>
      <c r="P212" s="400">
        <v>14860</v>
      </c>
      <c r="Q212" s="399">
        <v>19813</v>
      </c>
      <c r="R212" s="399">
        <v>20682</v>
      </c>
      <c r="S212" s="399">
        <v>20082</v>
      </c>
      <c r="T212" s="399">
        <v>20756</v>
      </c>
      <c r="U212" s="135"/>
      <c r="V212" s="374">
        <f>L212*D212</f>
        <v>8695890</v>
      </c>
      <c r="W212" s="374">
        <f>M212*E212</f>
        <v>0</v>
      </c>
      <c r="X212" s="374">
        <f t="shared" si="75"/>
        <v>8695890</v>
      </c>
      <c r="Y212" s="374">
        <f>F212*O212</f>
        <v>0</v>
      </c>
      <c r="Z212" s="374">
        <f>G212*P212</f>
        <v>0</v>
      </c>
      <c r="AA212" s="374">
        <f>SUM(Y212:Z212)</f>
        <v>0</v>
      </c>
      <c r="AB212" s="375">
        <f>H212*R212</f>
        <v>0</v>
      </c>
      <c r="AC212" s="375">
        <f>I212*S212</f>
        <v>0</v>
      </c>
      <c r="AD212" s="376">
        <f>J212*T212</f>
        <v>0</v>
      </c>
    </row>
    <row r="213" spans="1:30" x14ac:dyDescent="0.3">
      <c r="A213" s="150" t="s">
        <v>192</v>
      </c>
      <c r="B213" s="401" t="s">
        <v>378</v>
      </c>
      <c r="C213" s="191"/>
      <c r="D213" s="191"/>
      <c r="E213" s="153">
        <v>2000</v>
      </c>
      <c r="F213" s="153">
        <v>2000</v>
      </c>
      <c r="G213" s="153">
        <v>2000</v>
      </c>
      <c r="H213" s="153">
        <v>2000</v>
      </c>
      <c r="I213" s="153">
        <v>2000</v>
      </c>
      <c r="J213" s="153">
        <v>2000</v>
      </c>
      <c r="K213" s="135"/>
      <c r="L213" s="399">
        <v>6995</v>
      </c>
      <c r="M213" s="399">
        <v>2332</v>
      </c>
      <c r="N213" s="399">
        <f>SUM(L213:M213)</f>
        <v>9327</v>
      </c>
      <c r="O213" s="400">
        <v>2681</v>
      </c>
      <c r="P213" s="400">
        <v>8043</v>
      </c>
      <c r="Q213" s="399">
        <v>10724</v>
      </c>
      <c r="R213" s="399">
        <v>11604</v>
      </c>
      <c r="S213" s="399">
        <v>11960</v>
      </c>
      <c r="T213" s="399">
        <v>11110</v>
      </c>
      <c r="U213" s="135"/>
      <c r="V213" s="374">
        <f t="shared" si="74"/>
        <v>0</v>
      </c>
      <c r="W213" s="374">
        <f t="shared" si="74"/>
        <v>4664000</v>
      </c>
      <c r="X213" s="374">
        <f t="shared" si="75"/>
        <v>4664000</v>
      </c>
      <c r="Y213" s="374">
        <f t="shared" si="76"/>
        <v>5362000</v>
      </c>
      <c r="Z213" s="374">
        <f t="shared" si="76"/>
        <v>16086000</v>
      </c>
      <c r="AA213" s="374">
        <f t="shared" si="77"/>
        <v>21448000</v>
      </c>
      <c r="AB213" s="375">
        <f t="shared" si="78"/>
        <v>23208000</v>
      </c>
      <c r="AC213" s="375">
        <f t="shared" si="78"/>
        <v>23920000</v>
      </c>
      <c r="AD213" s="376">
        <f t="shared" si="78"/>
        <v>22220000</v>
      </c>
    </row>
    <row r="214" spans="1:30" x14ac:dyDescent="0.3">
      <c r="A214" s="150" t="s">
        <v>192</v>
      </c>
      <c r="B214" s="373" t="s">
        <v>379</v>
      </c>
      <c r="C214" s="191"/>
      <c r="D214" s="191"/>
      <c r="E214" s="153">
        <v>2000</v>
      </c>
      <c r="F214" s="153">
        <v>2000</v>
      </c>
      <c r="G214" s="153">
        <v>2000</v>
      </c>
      <c r="H214" s="153">
        <v>2000</v>
      </c>
      <c r="I214" s="153">
        <v>2000</v>
      </c>
      <c r="J214" s="153">
        <v>2000</v>
      </c>
      <c r="K214" s="135"/>
      <c r="L214" s="399">
        <v>0</v>
      </c>
      <c r="M214" s="399">
        <v>486</v>
      </c>
      <c r="N214" s="399">
        <v>486</v>
      </c>
      <c r="O214" s="400">
        <v>158</v>
      </c>
      <c r="P214" s="400">
        <v>474</v>
      </c>
      <c r="Q214" s="399">
        <v>632</v>
      </c>
      <c r="R214" s="399">
        <v>822</v>
      </c>
      <c r="S214" s="399">
        <v>1069</v>
      </c>
      <c r="T214" s="399">
        <v>1069</v>
      </c>
      <c r="U214" s="135"/>
      <c r="V214" s="374">
        <f>L214*D214</f>
        <v>0</v>
      </c>
      <c r="W214" s="374">
        <f>M214*E214</f>
        <v>972000</v>
      </c>
      <c r="X214" s="374">
        <f t="shared" si="75"/>
        <v>972000</v>
      </c>
      <c r="Y214" s="374">
        <f>F214*O214</f>
        <v>316000</v>
      </c>
      <c r="Z214" s="374">
        <f>G214*P214</f>
        <v>948000</v>
      </c>
      <c r="AA214" s="374">
        <f>SUM(Y214:Z214)</f>
        <v>1264000</v>
      </c>
      <c r="AB214" s="375">
        <f>H214*R214</f>
        <v>1644000</v>
      </c>
      <c r="AC214" s="375">
        <f>I214*S214</f>
        <v>2138000</v>
      </c>
      <c r="AD214" s="376">
        <f>J214*T214</f>
        <v>2138000</v>
      </c>
    </row>
    <row r="215" spans="1:30" x14ac:dyDescent="0.3">
      <c r="A215" s="150">
        <v>1403</v>
      </c>
      <c r="B215" s="373" t="s">
        <v>83</v>
      </c>
      <c r="C215" s="191">
        <v>1240</v>
      </c>
      <c r="D215" s="191">
        <v>1260</v>
      </c>
      <c r="E215" s="153">
        <v>1300</v>
      </c>
      <c r="F215" s="153">
        <v>1300</v>
      </c>
      <c r="G215" s="153">
        <v>1300</v>
      </c>
      <c r="H215" s="153">
        <v>1300</v>
      </c>
      <c r="I215" s="153">
        <v>1300</v>
      </c>
      <c r="J215" s="153">
        <v>1300</v>
      </c>
      <c r="K215" s="135"/>
      <c r="L215" s="399">
        <v>879</v>
      </c>
      <c r="M215" s="399">
        <v>293</v>
      </c>
      <c r="N215" s="399">
        <f>SUM(L215:M215)</f>
        <v>1172</v>
      </c>
      <c r="O215" s="400">
        <v>316</v>
      </c>
      <c r="P215" s="400">
        <v>946</v>
      </c>
      <c r="Q215" s="399">
        <v>1262</v>
      </c>
      <c r="R215" s="399">
        <v>1317</v>
      </c>
      <c r="S215" s="399">
        <v>1279</v>
      </c>
      <c r="T215" s="399">
        <v>1322</v>
      </c>
      <c r="U215" s="135"/>
      <c r="V215" s="374">
        <f t="shared" si="74"/>
        <v>1107540</v>
      </c>
      <c r="W215" s="374">
        <f t="shared" si="74"/>
        <v>380900</v>
      </c>
      <c r="X215" s="374">
        <f t="shared" si="75"/>
        <v>1488440</v>
      </c>
      <c r="Y215" s="374">
        <f t="shared" si="76"/>
        <v>410800</v>
      </c>
      <c r="Z215" s="374">
        <f t="shared" si="76"/>
        <v>1229800</v>
      </c>
      <c r="AA215" s="374">
        <f t="shared" si="77"/>
        <v>1640600</v>
      </c>
      <c r="AB215" s="375">
        <f t="shared" si="78"/>
        <v>1712100</v>
      </c>
      <c r="AC215" s="375">
        <f t="shared" si="78"/>
        <v>1662700</v>
      </c>
      <c r="AD215" s="376">
        <f t="shared" si="78"/>
        <v>1718600</v>
      </c>
    </row>
    <row r="216" spans="1:30" x14ac:dyDescent="0.3">
      <c r="A216" s="150">
        <v>1405</v>
      </c>
      <c r="B216" s="373" t="s">
        <v>187</v>
      </c>
      <c r="C216" s="191">
        <v>400</v>
      </c>
      <c r="D216" s="191">
        <v>400</v>
      </c>
      <c r="E216" s="153">
        <v>400</v>
      </c>
      <c r="F216" s="153">
        <v>400</v>
      </c>
      <c r="G216" s="153">
        <v>400</v>
      </c>
      <c r="H216" s="153">
        <v>400</v>
      </c>
      <c r="I216" s="153">
        <v>400</v>
      </c>
      <c r="J216" s="153">
        <v>400</v>
      </c>
      <c r="K216" s="135"/>
      <c r="L216" s="399">
        <v>75</v>
      </c>
      <c r="M216" s="399">
        <v>75</v>
      </c>
      <c r="N216" s="399">
        <v>150</v>
      </c>
      <c r="O216" s="400">
        <v>41</v>
      </c>
      <c r="P216" s="400">
        <v>124</v>
      </c>
      <c r="Q216" s="399">
        <v>165</v>
      </c>
      <c r="R216" s="399">
        <v>180</v>
      </c>
      <c r="S216" s="399">
        <v>180</v>
      </c>
      <c r="T216" s="399">
        <v>180</v>
      </c>
      <c r="U216" s="135"/>
      <c r="V216" s="374">
        <f t="shared" si="74"/>
        <v>30000</v>
      </c>
      <c r="W216" s="374">
        <f t="shared" si="74"/>
        <v>30000</v>
      </c>
      <c r="X216" s="374">
        <f t="shared" si="75"/>
        <v>60000</v>
      </c>
      <c r="Y216" s="374">
        <f t="shared" si="76"/>
        <v>16400</v>
      </c>
      <c r="Z216" s="374">
        <f t="shared" si="76"/>
        <v>49600</v>
      </c>
      <c r="AA216" s="374">
        <f t="shared" si="77"/>
        <v>66000</v>
      </c>
      <c r="AB216" s="375">
        <f t="shared" si="78"/>
        <v>72000</v>
      </c>
      <c r="AC216" s="375">
        <f t="shared" si="78"/>
        <v>72000</v>
      </c>
      <c r="AD216" s="376">
        <f t="shared" si="78"/>
        <v>72000</v>
      </c>
    </row>
    <row r="217" spans="1:30" x14ac:dyDescent="0.3">
      <c r="A217" s="402" t="s">
        <v>192</v>
      </c>
      <c r="B217" s="401" t="s">
        <v>193</v>
      </c>
      <c r="C217" s="165">
        <v>27200</v>
      </c>
      <c r="D217" s="165">
        <v>27200</v>
      </c>
      <c r="E217" s="191">
        <v>0</v>
      </c>
      <c r="F217" s="191">
        <v>0</v>
      </c>
      <c r="G217" s="191">
        <v>0</v>
      </c>
      <c r="H217" s="191">
        <v>0</v>
      </c>
      <c r="I217" s="191">
        <v>0</v>
      </c>
      <c r="J217" s="191">
        <v>0</v>
      </c>
      <c r="K217" s="135"/>
      <c r="L217" s="154">
        <v>175</v>
      </c>
      <c r="M217" s="154">
        <v>0</v>
      </c>
      <c r="N217" s="154">
        <v>175</v>
      </c>
      <c r="O217" s="154">
        <v>0</v>
      </c>
      <c r="P217" s="154">
        <v>0</v>
      </c>
      <c r="Q217" s="154">
        <v>0</v>
      </c>
      <c r="R217" s="154">
        <v>0</v>
      </c>
      <c r="S217" s="154">
        <v>0</v>
      </c>
      <c r="T217" s="154">
        <v>0</v>
      </c>
      <c r="U217" s="135"/>
      <c r="V217" s="374">
        <f t="shared" si="74"/>
        <v>4760000</v>
      </c>
      <c r="W217" s="374">
        <f t="shared" si="74"/>
        <v>0</v>
      </c>
      <c r="X217" s="374">
        <f t="shared" si="75"/>
        <v>4760000</v>
      </c>
      <c r="Y217" s="374">
        <f t="shared" si="76"/>
        <v>0</v>
      </c>
      <c r="Z217" s="374">
        <f t="shared" si="76"/>
        <v>0</v>
      </c>
      <c r="AA217" s="374">
        <f t="shared" si="77"/>
        <v>0</v>
      </c>
      <c r="AB217" s="375">
        <f t="shared" si="78"/>
        <v>0</v>
      </c>
      <c r="AC217" s="375">
        <f t="shared" si="78"/>
        <v>0</v>
      </c>
      <c r="AD217" s="376">
        <f t="shared" si="78"/>
        <v>0</v>
      </c>
    </row>
    <row r="218" spans="1:30" x14ac:dyDescent="0.3">
      <c r="A218" s="402" t="s">
        <v>192</v>
      </c>
      <c r="B218" s="401" t="s">
        <v>380</v>
      </c>
      <c r="C218" s="165">
        <v>600</v>
      </c>
      <c r="D218" s="165">
        <v>600</v>
      </c>
      <c r="E218" s="191">
        <v>0</v>
      </c>
      <c r="F218" s="191">
        <v>0</v>
      </c>
      <c r="G218" s="191">
        <v>0</v>
      </c>
      <c r="H218" s="191">
        <v>0</v>
      </c>
      <c r="I218" s="191">
        <v>0</v>
      </c>
      <c r="J218" s="191">
        <v>0</v>
      </c>
      <c r="K218" s="135"/>
      <c r="L218" s="154">
        <v>1225</v>
      </c>
      <c r="M218" s="154">
        <v>0</v>
      </c>
      <c r="N218" s="154">
        <v>1225</v>
      </c>
      <c r="O218" s="154">
        <v>0</v>
      </c>
      <c r="P218" s="154">
        <v>0</v>
      </c>
      <c r="Q218" s="154">
        <v>0</v>
      </c>
      <c r="R218" s="154">
        <v>0</v>
      </c>
      <c r="S218" s="154">
        <v>0</v>
      </c>
      <c r="T218" s="154">
        <v>0</v>
      </c>
      <c r="U218" s="135"/>
      <c r="V218" s="374">
        <f t="shared" si="74"/>
        <v>735000</v>
      </c>
      <c r="W218" s="374">
        <f t="shared" si="74"/>
        <v>0</v>
      </c>
      <c r="X218" s="374">
        <f t="shared" si="75"/>
        <v>735000</v>
      </c>
      <c r="Y218" s="374">
        <f t="shared" si="76"/>
        <v>0</v>
      </c>
      <c r="Z218" s="374">
        <f t="shared" si="76"/>
        <v>0</v>
      </c>
      <c r="AA218" s="374">
        <f t="shared" si="77"/>
        <v>0</v>
      </c>
      <c r="AB218" s="375">
        <f t="shared" si="78"/>
        <v>0</v>
      </c>
      <c r="AC218" s="375">
        <f t="shared" si="78"/>
        <v>0</v>
      </c>
      <c r="AD218" s="376">
        <f t="shared" si="78"/>
        <v>0</v>
      </c>
    </row>
    <row r="219" spans="1:30" x14ac:dyDescent="0.3">
      <c r="A219" s="403" t="s">
        <v>192</v>
      </c>
      <c r="B219" s="401" t="s">
        <v>381</v>
      </c>
      <c r="C219" s="235"/>
      <c r="D219" s="236"/>
      <c r="E219" s="236">
        <v>9000</v>
      </c>
      <c r="F219" s="236">
        <v>9000</v>
      </c>
      <c r="G219" s="236">
        <v>9000</v>
      </c>
      <c r="H219" s="236">
        <v>9000</v>
      </c>
      <c r="I219" s="236">
        <v>9000</v>
      </c>
      <c r="J219" s="404">
        <v>9000</v>
      </c>
      <c r="K219" s="135"/>
      <c r="L219" s="154"/>
      <c r="M219" s="154">
        <v>245</v>
      </c>
      <c r="N219" s="154">
        <v>245</v>
      </c>
      <c r="O219" s="155">
        <v>115</v>
      </c>
      <c r="P219" s="155">
        <v>335</v>
      </c>
      <c r="Q219" s="154">
        <v>450</v>
      </c>
      <c r="R219" s="154">
        <v>500</v>
      </c>
      <c r="S219" s="154">
        <v>575</v>
      </c>
      <c r="T219" s="154">
        <v>600</v>
      </c>
      <c r="U219" s="135"/>
      <c r="V219" s="374">
        <f t="shared" si="74"/>
        <v>0</v>
      </c>
      <c r="W219" s="374">
        <f t="shared" si="74"/>
        <v>2205000</v>
      </c>
      <c r="X219" s="374">
        <f t="shared" si="75"/>
        <v>2205000</v>
      </c>
      <c r="Y219" s="374">
        <f t="shared" si="76"/>
        <v>1035000</v>
      </c>
      <c r="Z219" s="374">
        <f t="shared" si="76"/>
        <v>3015000</v>
      </c>
      <c r="AA219" s="374">
        <f t="shared" si="77"/>
        <v>4050000</v>
      </c>
      <c r="AB219" s="375">
        <f t="shared" si="78"/>
        <v>4500000</v>
      </c>
      <c r="AC219" s="375">
        <f t="shared" si="78"/>
        <v>5175000</v>
      </c>
      <c r="AD219" s="376">
        <f t="shared" si="78"/>
        <v>5400000</v>
      </c>
    </row>
    <row r="220" spans="1:30" x14ac:dyDescent="0.3">
      <c r="A220" s="255" t="s">
        <v>192</v>
      </c>
      <c r="B220" s="401" t="s">
        <v>382</v>
      </c>
      <c r="C220" s="235"/>
      <c r="D220" s="236"/>
      <c r="E220" s="236">
        <v>200</v>
      </c>
      <c r="F220" s="236">
        <v>200</v>
      </c>
      <c r="G220" s="236">
        <v>200</v>
      </c>
      <c r="H220" s="236">
        <v>200</v>
      </c>
      <c r="I220" s="236">
        <v>200</v>
      </c>
      <c r="J220" s="236">
        <v>200</v>
      </c>
      <c r="K220" s="135"/>
      <c r="L220" s="154"/>
      <c r="M220" s="154">
        <v>1715</v>
      </c>
      <c r="N220" s="154">
        <v>1715</v>
      </c>
      <c r="O220" s="155">
        <v>805</v>
      </c>
      <c r="P220" s="155">
        <v>2345</v>
      </c>
      <c r="Q220" s="154">
        <v>3150</v>
      </c>
      <c r="R220" s="154">
        <v>3500</v>
      </c>
      <c r="S220" s="154">
        <v>4025</v>
      </c>
      <c r="T220" s="154">
        <v>4200</v>
      </c>
      <c r="U220" s="135"/>
      <c r="V220" s="374">
        <f t="shared" si="74"/>
        <v>0</v>
      </c>
      <c r="W220" s="374">
        <f t="shared" si="74"/>
        <v>343000</v>
      </c>
      <c r="X220" s="374">
        <f t="shared" si="75"/>
        <v>343000</v>
      </c>
      <c r="Y220" s="374">
        <f t="shared" si="76"/>
        <v>161000</v>
      </c>
      <c r="Z220" s="374">
        <f t="shared" si="76"/>
        <v>469000</v>
      </c>
      <c r="AA220" s="374">
        <f t="shared" si="77"/>
        <v>630000</v>
      </c>
      <c r="AB220" s="375">
        <f t="shared" si="78"/>
        <v>700000</v>
      </c>
      <c r="AC220" s="375">
        <f t="shared" si="78"/>
        <v>805000</v>
      </c>
      <c r="AD220" s="376">
        <f t="shared" si="78"/>
        <v>840000</v>
      </c>
    </row>
    <row r="221" spans="1:30" x14ac:dyDescent="0.3">
      <c r="A221" s="255" t="s">
        <v>192</v>
      </c>
      <c r="B221" s="401" t="s">
        <v>383</v>
      </c>
      <c r="C221" s="235"/>
      <c r="D221" s="236"/>
      <c r="E221" s="236">
        <v>14000</v>
      </c>
      <c r="F221" s="236">
        <v>14000</v>
      </c>
      <c r="G221" s="236">
        <v>14000</v>
      </c>
      <c r="H221" s="236">
        <v>14000</v>
      </c>
      <c r="I221" s="236">
        <v>14000</v>
      </c>
      <c r="J221" s="236">
        <v>14000</v>
      </c>
      <c r="K221" s="135"/>
      <c r="L221" s="154"/>
      <c r="M221" s="154">
        <v>245</v>
      </c>
      <c r="N221" s="154">
        <v>245</v>
      </c>
      <c r="O221" s="155">
        <v>115</v>
      </c>
      <c r="P221" s="155">
        <v>335</v>
      </c>
      <c r="Q221" s="154">
        <v>450</v>
      </c>
      <c r="R221" s="154">
        <v>500</v>
      </c>
      <c r="S221" s="154">
        <v>575</v>
      </c>
      <c r="T221" s="154">
        <v>600</v>
      </c>
      <c r="U221" s="135"/>
      <c r="V221" s="374">
        <f t="shared" si="74"/>
        <v>0</v>
      </c>
      <c r="W221" s="374">
        <f t="shared" si="74"/>
        <v>3430000</v>
      </c>
      <c r="X221" s="374">
        <f t="shared" si="75"/>
        <v>3430000</v>
      </c>
      <c r="Y221" s="374">
        <f t="shared" si="76"/>
        <v>1610000</v>
      </c>
      <c r="Z221" s="374">
        <f t="shared" si="76"/>
        <v>4690000</v>
      </c>
      <c r="AA221" s="374">
        <f t="shared" si="77"/>
        <v>6300000</v>
      </c>
      <c r="AB221" s="375">
        <f t="shared" si="78"/>
        <v>7000000</v>
      </c>
      <c r="AC221" s="375">
        <f t="shared" si="78"/>
        <v>8050000</v>
      </c>
      <c r="AD221" s="376">
        <f t="shared" si="78"/>
        <v>8400000</v>
      </c>
    </row>
    <row r="222" spans="1:30" x14ac:dyDescent="0.3">
      <c r="A222" s="255" t="s">
        <v>192</v>
      </c>
      <c r="B222" s="401" t="s">
        <v>384</v>
      </c>
      <c r="C222" s="235"/>
      <c r="D222" s="236"/>
      <c r="E222" s="236">
        <v>400</v>
      </c>
      <c r="F222" s="236">
        <v>400</v>
      </c>
      <c r="G222" s="236">
        <v>400</v>
      </c>
      <c r="H222" s="236">
        <v>400</v>
      </c>
      <c r="I222" s="236">
        <v>400</v>
      </c>
      <c r="J222" s="236">
        <v>400</v>
      </c>
      <c r="K222" s="135"/>
      <c r="L222" s="154"/>
      <c r="M222" s="154">
        <v>1286</v>
      </c>
      <c r="N222" s="154">
        <v>1286</v>
      </c>
      <c r="O222" s="155">
        <v>604</v>
      </c>
      <c r="P222" s="155">
        <v>1759</v>
      </c>
      <c r="Q222" s="154">
        <v>2363</v>
      </c>
      <c r="R222" s="154">
        <v>2625</v>
      </c>
      <c r="S222" s="154">
        <v>3019</v>
      </c>
      <c r="T222" s="154">
        <v>3150</v>
      </c>
      <c r="U222" s="135"/>
      <c r="V222" s="374">
        <f t="shared" si="74"/>
        <v>0</v>
      </c>
      <c r="W222" s="374">
        <f t="shared" si="74"/>
        <v>514400</v>
      </c>
      <c r="X222" s="374">
        <f t="shared" si="75"/>
        <v>514400</v>
      </c>
      <c r="Y222" s="374">
        <f t="shared" si="76"/>
        <v>241600</v>
      </c>
      <c r="Z222" s="374">
        <f t="shared" si="76"/>
        <v>703600</v>
      </c>
      <c r="AA222" s="374">
        <f t="shared" si="77"/>
        <v>945200</v>
      </c>
      <c r="AB222" s="375">
        <f t="shared" si="78"/>
        <v>1050000</v>
      </c>
      <c r="AC222" s="375">
        <f t="shared" si="78"/>
        <v>1207600</v>
      </c>
      <c r="AD222" s="376">
        <f t="shared" si="78"/>
        <v>1260000</v>
      </c>
    </row>
    <row r="223" spans="1:30" x14ac:dyDescent="0.3">
      <c r="A223" s="255" t="s">
        <v>192</v>
      </c>
      <c r="B223" s="401" t="s">
        <v>385</v>
      </c>
      <c r="C223" s="235"/>
      <c r="D223" s="236"/>
      <c r="E223" s="236">
        <v>-18200</v>
      </c>
      <c r="F223" s="236">
        <v>-18200</v>
      </c>
      <c r="G223" s="236">
        <v>-18200</v>
      </c>
      <c r="H223" s="236">
        <v>-18200</v>
      </c>
      <c r="I223" s="236">
        <v>-18200</v>
      </c>
      <c r="J223" s="236">
        <v>-18200</v>
      </c>
      <c r="K223" s="135"/>
      <c r="L223" s="154"/>
      <c r="M223" s="154">
        <v>21</v>
      </c>
      <c r="N223" s="154">
        <v>21</v>
      </c>
      <c r="O223" s="155">
        <v>13</v>
      </c>
      <c r="P223" s="155">
        <v>40</v>
      </c>
      <c r="Q223" s="154">
        <v>53</v>
      </c>
      <c r="R223" s="154">
        <v>57</v>
      </c>
      <c r="S223" s="154">
        <v>65</v>
      </c>
      <c r="T223" s="154">
        <v>71</v>
      </c>
      <c r="U223" s="135"/>
      <c r="V223" s="374">
        <f t="shared" si="74"/>
        <v>0</v>
      </c>
      <c r="W223" s="374">
        <f t="shared" si="74"/>
        <v>-382200</v>
      </c>
      <c r="X223" s="374">
        <f t="shared" si="75"/>
        <v>-382200</v>
      </c>
      <c r="Y223" s="374">
        <f t="shared" si="76"/>
        <v>-236600</v>
      </c>
      <c r="Z223" s="374">
        <f t="shared" si="76"/>
        <v>-728000</v>
      </c>
      <c r="AA223" s="374">
        <f t="shared" si="77"/>
        <v>-964600</v>
      </c>
      <c r="AB223" s="375">
        <f t="shared" si="78"/>
        <v>-1037400</v>
      </c>
      <c r="AC223" s="375">
        <f t="shared" si="78"/>
        <v>-1183000</v>
      </c>
      <c r="AD223" s="376">
        <f t="shared" si="78"/>
        <v>-1292200</v>
      </c>
    </row>
    <row r="224" spans="1:30" x14ac:dyDescent="0.3">
      <c r="A224" s="150" t="s">
        <v>192</v>
      </c>
      <c r="B224" s="401" t="s">
        <v>386</v>
      </c>
      <c r="C224" s="165">
        <v>35800</v>
      </c>
      <c r="D224" s="165">
        <v>35800</v>
      </c>
      <c r="E224" s="153">
        <v>0</v>
      </c>
      <c r="F224" s="153">
        <v>0</v>
      </c>
      <c r="G224" s="153">
        <v>0</v>
      </c>
      <c r="H224" s="153">
        <v>0</v>
      </c>
      <c r="I224" s="153">
        <v>0</v>
      </c>
      <c r="J224" s="153">
        <v>0</v>
      </c>
      <c r="K224" s="135"/>
      <c r="L224" s="399">
        <v>20</v>
      </c>
      <c r="M224" s="399">
        <v>0</v>
      </c>
      <c r="N224" s="399">
        <v>20</v>
      </c>
      <c r="O224" s="400">
        <v>0</v>
      </c>
      <c r="P224" s="400">
        <v>0</v>
      </c>
      <c r="Q224" s="399">
        <v>0</v>
      </c>
      <c r="R224" s="399">
        <v>0</v>
      </c>
      <c r="S224" s="399">
        <v>0</v>
      </c>
      <c r="T224" s="399">
        <v>0</v>
      </c>
      <c r="U224" s="135"/>
      <c r="V224" s="374">
        <f t="shared" si="74"/>
        <v>716000</v>
      </c>
      <c r="W224" s="374">
        <f t="shared" si="74"/>
        <v>0</v>
      </c>
      <c r="X224" s="374">
        <f t="shared" si="75"/>
        <v>716000</v>
      </c>
      <c r="Y224" s="374">
        <v>0</v>
      </c>
      <c r="Z224" s="374">
        <f>G224*P224</f>
        <v>0</v>
      </c>
      <c r="AA224" s="374">
        <v>0</v>
      </c>
      <c r="AB224" s="375">
        <f t="shared" si="78"/>
        <v>0</v>
      </c>
      <c r="AC224" s="375">
        <f t="shared" si="78"/>
        <v>0</v>
      </c>
      <c r="AD224" s="376">
        <f t="shared" si="78"/>
        <v>0</v>
      </c>
    </row>
    <row r="225" spans="1:30" x14ac:dyDescent="0.3">
      <c r="A225" s="150" t="s">
        <v>192</v>
      </c>
      <c r="B225" s="401" t="s">
        <v>387</v>
      </c>
      <c r="C225" s="165">
        <v>800</v>
      </c>
      <c r="D225" s="165">
        <v>800</v>
      </c>
      <c r="E225" s="153">
        <v>0</v>
      </c>
      <c r="F225" s="153">
        <v>0</v>
      </c>
      <c r="G225" s="153">
        <v>0</v>
      </c>
      <c r="H225" s="153">
        <v>0</v>
      </c>
      <c r="I225" s="153">
        <v>0</v>
      </c>
      <c r="J225" s="153">
        <v>0</v>
      </c>
      <c r="K225" s="135"/>
      <c r="L225" s="399">
        <v>140</v>
      </c>
      <c r="M225" s="399">
        <v>0</v>
      </c>
      <c r="N225" s="399">
        <v>140</v>
      </c>
      <c r="O225" s="400">
        <v>0</v>
      </c>
      <c r="P225" s="400">
        <v>0</v>
      </c>
      <c r="Q225" s="399">
        <v>0</v>
      </c>
      <c r="R225" s="399">
        <v>0</v>
      </c>
      <c r="S225" s="399">
        <v>0</v>
      </c>
      <c r="T225" s="399">
        <v>0</v>
      </c>
      <c r="U225" s="135"/>
      <c r="V225" s="374">
        <f t="shared" si="74"/>
        <v>112000</v>
      </c>
      <c r="W225" s="374">
        <f t="shared" si="74"/>
        <v>0</v>
      </c>
      <c r="X225" s="374">
        <f t="shared" si="75"/>
        <v>112000</v>
      </c>
      <c r="Y225" s="374">
        <v>0</v>
      </c>
      <c r="Z225" s="374">
        <f>G225*P225</f>
        <v>0</v>
      </c>
      <c r="AA225" s="374">
        <v>0</v>
      </c>
      <c r="AB225" s="375">
        <f t="shared" si="78"/>
        <v>0</v>
      </c>
      <c r="AC225" s="375">
        <f t="shared" si="78"/>
        <v>0</v>
      </c>
      <c r="AD225" s="376">
        <f t="shared" si="78"/>
        <v>0</v>
      </c>
    </row>
    <row r="226" spans="1:30" x14ac:dyDescent="0.3">
      <c r="A226" s="150" t="s">
        <v>192</v>
      </c>
      <c r="B226" s="401" t="s">
        <v>388</v>
      </c>
      <c r="C226" s="152"/>
      <c r="D226" s="152"/>
      <c r="E226" s="152">
        <v>12000</v>
      </c>
      <c r="F226" s="152">
        <v>12000</v>
      </c>
      <c r="G226" s="152">
        <v>12000</v>
      </c>
      <c r="H226" s="152">
        <v>12000</v>
      </c>
      <c r="I226" s="152">
        <v>12000</v>
      </c>
      <c r="J226" s="152">
        <v>12000</v>
      </c>
      <c r="K226" s="135"/>
      <c r="L226" s="399"/>
      <c r="M226" s="399">
        <v>30</v>
      </c>
      <c r="N226" s="399">
        <f t="shared" ref="N226:N232" si="79">SUM(L226:M226)</f>
        <v>30</v>
      </c>
      <c r="O226" s="400">
        <v>15</v>
      </c>
      <c r="P226" s="400">
        <v>45</v>
      </c>
      <c r="Q226" s="399">
        <v>60</v>
      </c>
      <c r="R226" s="399">
        <v>110</v>
      </c>
      <c r="S226" s="399">
        <v>200</v>
      </c>
      <c r="T226" s="399">
        <v>275</v>
      </c>
      <c r="U226" s="135"/>
      <c r="V226" s="374">
        <f t="shared" si="74"/>
        <v>0</v>
      </c>
      <c r="W226" s="374">
        <f t="shared" si="74"/>
        <v>360000</v>
      </c>
      <c r="X226" s="374">
        <f t="shared" si="75"/>
        <v>360000</v>
      </c>
      <c r="Y226" s="374">
        <f>F226*O226</f>
        <v>180000</v>
      </c>
      <c r="Z226" s="374">
        <f>G226*P226</f>
        <v>540000</v>
      </c>
      <c r="AA226" s="374">
        <f>SUM(Y226:Z226)</f>
        <v>720000</v>
      </c>
      <c r="AB226" s="375">
        <f t="shared" si="78"/>
        <v>1320000</v>
      </c>
      <c r="AC226" s="375">
        <f t="shared" si="78"/>
        <v>2400000</v>
      </c>
      <c r="AD226" s="376">
        <f t="shared" si="78"/>
        <v>3300000</v>
      </c>
    </row>
    <row r="227" spans="1:30" x14ac:dyDescent="0.3">
      <c r="A227" s="150" t="s">
        <v>192</v>
      </c>
      <c r="B227" s="401" t="s">
        <v>389</v>
      </c>
      <c r="C227" s="152"/>
      <c r="D227" s="152"/>
      <c r="E227" s="152">
        <v>250</v>
      </c>
      <c r="F227" s="152">
        <v>250</v>
      </c>
      <c r="G227" s="152">
        <v>250</v>
      </c>
      <c r="H227" s="152">
        <v>250</v>
      </c>
      <c r="I227" s="152">
        <v>250</v>
      </c>
      <c r="J227" s="152">
        <v>250</v>
      </c>
      <c r="K227" s="135"/>
      <c r="L227" s="399"/>
      <c r="M227" s="399">
        <v>210</v>
      </c>
      <c r="N227" s="399">
        <f t="shared" si="79"/>
        <v>210</v>
      </c>
      <c r="O227" s="400">
        <v>105</v>
      </c>
      <c r="P227" s="400">
        <v>315</v>
      </c>
      <c r="Q227" s="399">
        <v>420</v>
      </c>
      <c r="R227" s="399">
        <v>770</v>
      </c>
      <c r="S227" s="399">
        <v>1400</v>
      </c>
      <c r="T227" s="399">
        <v>1925</v>
      </c>
      <c r="U227" s="135"/>
      <c r="V227" s="374">
        <f t="shared" si="74"/>
        <v>0</v>
      </c>
      <c r="W227" s="374">
        <f t="shared" si="74"/>
        <v>52500</v>
      </c>
      <c r="X227" s="374">
        <f t="shared" si="75"/>
        <v>52500</v>
      </c>
      <c r="Y227" s="374">
        <f t="shared" ref="Y227:Z233" si="80">F227*O227</f>
        <v>26250</v>
      </c>
      <c r="Z227" s="374">
        <f t="shared" si="80"/>
        <v>78750</v>
      </c>
      <c r="AA227" s="374">
        <f t="shared" ref="AA227:AA233" si="81">SUM(Y227:Z227)</f>
        <v>105000</v>
      </c>
      <c r="AB227" s="375">
        <f t="shared" si="78"/>
        <v>192500</v>
      </c>
      <c r="AC227" s="375">
        <f t="shared" si="78"/>
        <v>350000</v>
      </c>
      <c r="AD227" s="376">
        <f t="shared" si="78"/>
        <v>481250</v>
      </c>
    </row>
    <row r="228" spans="1:30" x14ac:dyDescent="0.3">
      <c r="A228" s="150" t="s">
        <v>192</v>
      </c>
      <c r="B228" s="401" t="s">
        <v>390</v>
      </c>
      <c r="C228" s="152"/>
      <c r="D228" s="152"/>
      <c r="E228" s="152">
        <v>18000</v>
      </c>
      <c r="F228" s="152">
        <v>18000</v>
      </c>
      <c r="G228" s="152">
        <v>18000</v>
      </c>
      <c r="H228" s="152">
        <v>18000</v>
      </c>
      <c r="I228" s="152">
        <v>18000</v>
      </c>
      <c r="J228" s="152">
        <v>18000</v>
      </c>
      <c r="K228" s="135"/>
      <c r="L228" s="399"/>
      <c r="M228" s="399">
        <v>30</v>
      </c>
      <c r="N228" s="399">
        <f t="shared" si="79"/>
        <v>30</v>
      </c>
      <c r="O228" s="400">
        <v>15</v>
      </c>
      <c r="P228" s="400">
        <v>45</v>
      </c>
      <c r="Q228" s="399">
        <v>60</v>
      </c>
      <c r="R228" s="399">
        <v>110</v>
      </c>
      <c r="S228" s="399">
        <v>200</v>
      </c>
      <c r="T228" s="399">
        <v>275</v>
      </c>
      <c r="U228" s="135"/>
      <c r="V228" s="374">
        <f t="shared" si="74"/>
        <v>0</v>
      </c>
      <c r="W228" s="374">
        <f t="shared" si="74"/>
        <v>540000</v>
      </c>
      <c r="X228" s="374">
        <f t="shared" si="75"/>
        <v>540000</v>
      </c>
      <c r="Y228" s="374">
        <f t="shared" si="80"/>
        <v>270000</v>
      </c>
      <c r="Z228" s="374">
        <f t="shared" si="80"/>
        <v>810000</v>
      </c>
      <c r="AA228" s="374">
        <f t="shared" si="81"/>
        <v>1080000</v>
      </c>
      <c r="AB228" s="375">
        <f t="shared" si="78"/>
        <v>1980000</v>
      </c>
      <c r="AC228" s="375">
        <f t="shared" si="78"/>
        <v>3600000</v>
      </c>
      <c r="AD228" s="376">
        <f t="shared" si="78"/>
        <v>4950000</v>
      </c>
    </row>
    <row r="229" spans="1:30" x14ac:dyDescent="0.3">
      <c r="A229" s="150" t="s">
        <v>192</v>
      </c>
      <c r="B229" s="401" t="s">
        <v>391</v>
      </c>
      <c r="C229" s="152"/>
      <c r="D229" s="152"/>
      <c r="E229" s="152">
        <v>550</v>
      </c>
      <c r="F229" s="152">
        <v>550</v>
      </c>
      <c r="G229" s="152">
        <v>550</v>
      </c>
      <c r="H229" s="152">
        <v>550</v>
      </c>
      <c r="I229" s="152">
        <v>550</v>
      </c>
      <c r="J229" s="152">
        <v>550</v>
      </c>
      <c r="K229" s="135"/>
      <c r="L229" s="399"/>
      <c r="M229" s="399">
        <v>158</v>
      </c>
      <c r="N229" s="399">
        <f t="shared" si="79"/>
        <v>158</v>
      </c>
      <c r="O229" s="400">
        <v>79</v>
      </c>
      <c r="P229" s="400">
        <v>236</v>
      </c>
      <c r="Q229" s="399">
        <v>315</v>
      </c>
      <c r="R229" s="399">
        <v>578</v>
      </c>
      <c r="S229" s="399">
        <v>1050</v>
      </c>
      <c r="T229" s="399">
        <v>1444</v>
      </c>
      <c r="U229" s="135"/>
      <c r="V229" s="374">
        <f t="shared" si="74"/>
        <v>0</v>
      </c>
      <c r="W229" s="374">
        <f t="shared" si="74"/>
        <v>86900</v>
      </c>
      <c r="X229" s="374">
        <f t="shared" si="75"/>
        <v>86900</v>
      </c>
      <c r="Y229" s="374">
        <f t="shared" si="80"/>
        <v>43450</v>
      </c>
      <c r="Z229" s="374">
        <f t="shared" si="80"/>
        <v>129800</v>
      </c>
      <c r="AA229" s="374">
        <f t="shared" si="81"/>
        <v>173250</v>
      </c>
      <c r="AB229" s="375">
        <f t="shared" si="78"/>
        <v>317900</v>
      </c>
      <c r="AC229" s="375">
        <f t="shared" si="78"/>
        <v>577500</v>
      </c>
      <c r="AD229" s="376">
        <f t="shared" si="78"/>
        <v>794200</v>
      </c>
    </row>
    <row r="230" spans="1:30" x14ac:dyDescent="0.3">
      <c r="A230" s="150" t="s">
        <v>192</v>
      </c>
      <c r="B230" s="401" t="s">
        <v>392</v>
      </c>
      <c r="C230" s="152"/>
      <c r="D230" s="152"/>
      <c r="E230" s="152">
        <v>-23600</v>
      </c>
      <c r="F230" s="152">
        <v>-23600</v>
      </c>
      <c r="G230" s="152">
        <v>-23600</v>
      </c>
      <c r="H230" s="152">
        <v>-23600</v>
      </c>
      <c r="I230" s="152">
        <v>-23600</v>
      </c>
      <c r="J230" s="152">
        <v>-23600</v>
      </c>
      <c r="K230" s="135"/>
      <c r="L230" s="399"/>
      <c r="M230" s="399">
        <v>2</v>
      </c>
      <c r="N230" s="399">
        <f t="shared" si="79"/>
        <v>2</v>
      </c>
      <c r="O230" s="400">
        <v>2</v>
      </c>
      <c r="P230" s="400">
        <v>6</v>
      </c>
      <c r="Q230" s="399">
        <v>8</v>
      </c>
      <c r="R230" s="399">
        <v>11</v>
      </c>
      <c r="S230" s="399">
        <v>20</v>
      </c>
      <c r="T230" s="399">
        <v>30</v>
      </c>
      <c r="U230" s="135"/>
      <c r="V230" s="374">
        <f t="shared" si="74"/>
        <v>0</v>
      </c>
      <c r="W230" s="374">
        <f t="shared" si="74"/>
        <v>-47200</v>
      </c>
      <c r="X230" s="374">
        <f t="shared" si="75"/>
        <v>-47200</v>
      </c>
      <c r="Y230" s="374">
        <f t="shared" si="80"/>
        <v>-47200</v>
      </c>
      <c r="Z230" s="374">
        <f t="shared" si="80"/>
        <v>-141600</v>
      </c>
      <c r="AA230" s="374">
        <f t="shared" si="81"/>
        <v>-188800</v>
      </c>
      <c r="AB230" s="375">
        <f t="shared" si="78"/>
        <v>-259600</v>
      </c>
      <c r="AC230" s="375">
        <f t="shared" si="78"/>
        <v>-472000</v>
      </c>
      <c r="AD230" s="376">
        <f t="shared" si="78"/>
        <v>-708000</v>
      </c>
    </row>
    <row r="231" spans="1:30" x14ac:dyDescent="0.3">
      <c r="A231" s="150" t="s">
        <v>192</v>
      </c>
      <c r="B231" s="401" t="s">
        <v>191</v>
      </c>
      <c r="C231" s="152">
        <v>400</v>
      </c>
      <c r="D231" s="152">
        <v>400</v>
      </c>
      <c r="E231" s="152">
        <v>400</v>
      </c>
      <c r="F231" s="152">
        <v>400</v>
      </c>
      <c r="G231" s="152">
        <v>400</v>
      </c>
      <c r="H231" s="152">
        <v>400</v>
      </c>
      <c r="I231" s="152">
        <v>400</v>
      </c>
      <c r="J231" s="152">
        <v>400</v>
      </c>
      <c r="K231" s="135"/>
      <c r="L231" s="399">
        <v>37</v>
      </c>
      <c r="M231" s="399">
        <v>13</v>
      </c>
      <c r="N231" s="399">
        <f t="shared" si="79"/>
        <v>50</v>
      </c>
      <c r="O231" s="400">
        <v>12</v>
      </c>
      <c r="P231" s="400">
        <v>38</v>
      </c>
      <c r="Q231" s="399">
        <v>50</v>
      </c>
      <c r="R231" s="399">
        <v>50</v>
      </c>
      <c r="S231" s="399">
        <v>50</v>
      </c>
      <c r="T231" s="399">
        <v>50</v>
      </c>
      <c r="U231" s="135"/>
      <c r="V231" s="374">
        <f>L231*D231</f>
        <v>14800</v>
      </c>
      <c r="W231" s="374">
        <f>M231*E231</f>
        <v>5200</v>
      </c>
      <c r="X231" s="374">
        <f>V231+W231</f>
        <v>20000</v>
      </c>
      <c r="Y231" s="374">
        <f>F231*O231</f>
        <v>4800</v>
      </c>
      <c r="Z231" s="374">
        <f>G231*P231</f>
        <v>15200</v>
      </c>
      <c r="AA231" s="374">
        <f>SUM(Y231:Z231)</f>
        <v>20000</v>
      </c>
      <c r="AB231" s="375">
        <f>H231*R231</f>
        <v>20000</v>
      </c>
      <c r="AC231" s="375">
        <f>I231*S231</f>
        <v>20000</v>
      </c>
      <c r="AD231" s="376">
        <f>J231*T231</f>
        <v>20000</v>
      </c>
    </row>
    <row r="232" spans="1:30" x14ac:dyDescent="0.3">
      <c r="A232" s="150" t="s">
        <v>192</v>
      </c>
      <c r="B232" s="401" t="s">
        <v>190</v>
      </c>
      <c r="C232" s="152">
        <v>0</v>
      </c>
      <c r="D232" s="152">
        <v>0</v>
      </c>
      <c r="E232" s="152">
        <v>0</v>
      </c>
      <c r="F232" s="152">
        <v>0</v>
      </c>
      <c r="G232" s="152">
        <v>0</v>
      </c>
      <c r="H232" s="152">
        <v>0</v>
      </c>
      <c r="I232" s="152">
        <v>0</v>
      </c>
      <c r="J232" s="152">
        <v>0</v>
      </c>
      <c r="K232" s="135"/>
      <c r="L232" s="399">
        <v>0</v>
      </c>
      <c r="M232" s="399">
        <v>0</v>
      </c>
      <c r="N232" s="399">
        <f t="shared" si="79"/>
        <v>0</v>
      </c>
      <c r="O232" s="400">
        <v>0</v>
      </c>
      <c r="P232" s="400">
        <v>0</v>
      </c>
      <c r="Q232" s="399">
        <v>0</v>
      </c>
      <c r="R232" s="399">
        <v>0</v>
      </c>
      <c r="S232" s="399">
        <v>0</v>
      </c>
      <c r="T232" s="399">
        <v>0</v>
      </c>
      <c r="U232" s="135"/>
      <c r="V232" s="374">
        <f t="shared" si="74"/>
        <v>0</v>
      </c>
      <c r="W232" s="374">
        <f t="shared" si="74"/>
        <v>0</v>
      </c>
      <c r="X232" s="374">
        <f t="shared" si="75"/>
        <v>0</v>
      </c>
      <c r="Y232" s="374">
        <f t="shared" si="80"/>
        <v>0</v>
      </c>
      <c r="Z232" s="374">
        <f t="shared" si="80"/>
        <v>0</v>
      </c>
      <c r="AA232" s="374">
        <f t="shared" si="81"/>
        <v>0</v>
      </c>
      <c r="AB232" s="375">
        <f t="shared" si="78"/>
        <v>0</v>
      </c>
      <c r="AC232" s="375">
        <f t="shared" si="78"/>
        <v>0</v>
      </c>
      <c r="AD232" s="376">
        <f t="shared" si="78"/>
        <v>0</v>
      </c>
    </row>
    <row r="233" spans="1:30" x14ac:dyDescent="0.3">
      <c r="A233" s="150" t="s">
        <v>192</v>
      </c>
      <c r="B233" s="401" t="s">
        <v>212</v>
      </c>
      <c r="C233" s="152">
        <v>400</v>
      </c>
      <c r="D233" s="152">
        <v>400</v>
      </c>
      <c r="E233" s="152">
        <v>400</v>
      </c>
      <c r="F233" s="152">
        <v>400</v>
      </c>
      <c r="G233" s="152">
        <v>400</v>
      </c>
      <c r="H233" s="152">
        <v>400</v>
      </c>
      <c r="I233" s="152">
        <v>400</v>
      </c>
      <c r="J233" s="152">
        <v>400</v>
      </c>
      <c r="K233" s="135"/>
      <c r="L233" s="400">
        <v>10</v>
      </c>
      <c r="M233" s="400">
        <v>10</v>
      </c>
      <c r="N233" s="399">
        <v>20</v>
      </c>
      <c r="O233" s="400">
        <v>5</v>
      </c>
      <c r="P233" s="400">
        <v>15</v>
      </c>
      <c r="Q233" s="400">
        <v>20</v>
      </c>
      <c r="R233" s="400">
        <v>20</v>
      </c>
      <c r="S233" s="400">
        <v>20</v>
      </c>
      <c r="T233" s="400">
        <v>20</v>
      </c>
      <c r="U233" s="135"/>
      <c r="V233" s="374">
        <f t="shared" si="74"/>
        <v>4000</v>
      </c>
      <c r="W233" s="374">
        <f t="shared" si="74"/>
        <v>4000</v>
      </c>
      <c r="X233" s="374">
        <f>V233+W233</f>
        <v>8000</v>
      </c>
      <c r="Y233" s="374">
        <f t="shared" si="80"/>
        <v>2000</v>
      </c>
      <c r="Z233" s="374">
        <f t="shared" si="80"/>
        <v>6000</v>
      </c>
      <c r="AA233" s="374">
        <f t="shared" si="81"/>
        <v>8000</v>
      </c>
      <c r="AB233" s="375">
        <f t="shared" si="78"/>
        <v>8000</v>
      </c>
      <c r="AC233" s="375">
        <f t="shared" si="78"/>
        <v>8000</v>
      </c>
      <c r="AD233" s="376">
        <f t="shared" si="78"/>
        <v>8000</v>
      </c>
    </row>
    <row r="234" spans="1:30" x14ac:dyDescent="0.3">
      <c r="A234" s="232" t="s">
        <v>196</v>
      </c>
      <c r="B234" s="380"/>
      <c r="C234" s="165"/>
      <c r="D234" s="165"/>
      <c r="E234" s="167"/>
      <c r="F234" s="167"/>
      <c r="G234" s="167"/>
      <c r="H234" s="167"/>
      <c r="I234" s="167"/>
      <c r="J234" s="167"/>
      <c r="K234" s="135"/>
      <c r="L234" s="154"/>
      <c r="M234" s="154"/>
      <c r="N234" s="154"/>
      <c r="O234" s="155"/>
      <c r="P234" s="155"/>
      <c r="Q234" s="156"/>
      <c r="R234" s="156"/>
      <c r="S234" s="156"/>
      <c r="T234" s="156"/>
      <c r="U234" s="135"/>
      <c r="V234" s="388">
        <f t="shared" ref="V234:AD234" si="82">SUM(V211:V232)</f>
        <v>30869130</v>
      </c>
      <c r="W234" s="388">
        <f t="shared" si="82"/>
        <v>20931500</v>
      </c>
      <c r="X234" s="388">
        <f t="shared" si="82"/>
        <v>51800630</v>
      </c>
      <c r="Y234" s="388">
        <f t="shared" si="82"/>
        <v>17765500</v>
      </c>
      <c r="Z234" s="388">
        <f t="shared" si="82"/>
        <v>53011150</v>
      </c>
      <c r="AA234" s="388">
        <f t="shared" si="82"/>
        <v>70776650</v>
      </c>
      <c r="AB234" s="388">
        <f t="shared" si="82"/>
        <v>77376500</v>
      </c>
      <c r="AC234" s="388">
        <f t="shared" si="82"/>
        <v>82266800</v>
      </c>
      <c r="AD234" s="376">
        <f t="shared" si="82"/>
        <v>84675850</v>
      </c>
    </row>
    <row r="235" spans="1:30" x14ac:dyDescent="0.3">
      <c r="A235" s="162"/>
      <c r="B235" s="380"/>
      <c r="C235" s="165"/>
      <c r="D235" s="165"/>
      <c r="E235" s="167"/>
      <c r="F235" s="167"/>
      <c r="G235" s="167"/>
      <c r="H235" s="167"/>
      <c r="I235" s="167"/>
      <c r="J235" s="167"/>
      <c r="K235" s="135"/>
      <c r="L235" s="154"/>
      <c r="M235" s="154"/>
      <c r="N235" s="154"/>
      <c r="O235" s="155"/>
      <c r="P235" s="155"/>
      <c r="Q235" s="166"/>
      <c r="R235" s="156"/>
      <c r="S235" s="156"/>
      <c r="T235" s="156"/>
      <c r="U235" s="135"/>
      <c r="V235" s="374"/>
      <c r="W235" s="374"/>
      <c r="X235" s="374"/>
      <c r="Y235" s="374"/>
      <c r="Z235" s="374"/>
      <c r="AA235" s="374"/>
      <c r="AB235" s="375"/>
      <c r="AC235" s="374"/>
      <c r="AD235" s="376"/>
    </row>
    <row r="236" spans="1:30" x14ac:dyDescent="0.3">
      <c r="A236" s="232" t="s">
        <v>198</v>
      </c>
      <c r="B236" s="380"/>
      <c r="C236" s="165"/>
      <c r="D236" s="165"/>
      <c r="E236" s="167"/>
      <c r="F236" s="167"/>
      <c r="G236" s="167"/>
      <c r="H236" s="167"/>
      <c r="I236" s="167"/>
      <c r="J236" s="167"/>
      <c r="K236" s="135"/>
      <c r="L236" s="154"/>
      <c r="M236" s="154"/>
      <c r="N236" s="154"/>
      <c r="O236" s="155"/>
      <c r="P236" s="155"/>
      <c r="Q236" s="156"/>
      <c r="R236" s="156"/>
      <c r="S236" s="156"/>
      <c r="T236" s="156"/>
      <c r="U236" s="135"/>
      <c r="V236" s="374"/>
      <c r="W236" s="374"/>
      <c r="X236" s="374"/>
      <c r="Y236" s="374"/>
      <c r="Z236" s="374"/>
      <c r="AA236" s="374"/>
      <c r="AB236" s="375"/>
      <c r="AC236" s="374"/>
      <c r="AD236" s="376"/>
    </row>
    <row r="237" spans="1:30" x14ac:dyDescent="0.3">
      <c r="A237" s="150">
        <v>2401</v>
      </c>
      <c r="B237" s="373" t="s">
        <v>81</v>
      </c>
      <c r="C237" s="165">
        <v>310</v>
      </c>
      <c r="D237" s="165">
        <v>315</v>
      </c>
      <c r="E237" s="167">
        <v>500</v>
      </c>
      <c r="F237" s="167">
        <v>500</v>
      </c>
      <c r="G237" s="167">
        <v>500</v>
      </c>
      <c r="H237" s="167">
        <v>500</v>
      </c>
      <c r="I237" s="167">
        <v>500</v>
      </c>
      <c r="J237" s="167">
        <v>500</v>
      </c>
      <c r="K237" s="135"/>
      <c r="L237" s="154">
        <v>3945</v>
      </c>
      <c r="M237" s="154">
        <v>1315</v>
      </c>
      <c r="N237" s="154">
        <f>SUM(L237:M237)</f>
        <v>5260</v>
      </c>
      <c r="O237" s="155">
        <v>1416</v>
      </c>
      <c r="P237" s="155">
        <v>4247</v>
      </c>
      <c r="Q237" s="154">
        <v>5663</v>
      </c>
      <c r="R237" s="154">
        <v>5911</v>
      </c>
      <c r="S237" s="154">
        <v>5740</v>
      </c>
      <c r="T237" s="154">
        <v>5932</v>
      </c>
      <c r="U237" s="135"/>
      <c r="V237" s="374">
        <f t="shared" ref="V237:W241" si="83">L237*D237</f>
        <v>1242675</v>
      </c>
      <c r="W237" s="374">
        <f t="shared" si="83"/>
        <v>657500</v>
      </c>
      <c r="X237" s="374">
        <f>V237+W237</f>
        <v>1900175</v>
      </c>
      <c r="Y237" s="374">
        <f t="shared" ref="Y237:Z241" si="84">F237*O237</f>
        <v>708000</v>
      </c>
      <c r="Z237" s="374">
        <f t="shared" si="84"/>
        <v>2123500</v>
      </c>
      <c r="AA237" s="374">
        <f>SUM(Y237:Z237)</f>
        <v>2831500</v>
      </c>
      <c r="AB237" s="375">
        <f t="shared" ref="AB237:AD241" si="85">H237*R237</f>
        <v>2955500</v>
      </c>
      <c r="AC237" s="375">
        <f t="shared" si="85"/>
        <v>2870000</v>
      </c>
      <c r="AD237" s="376">
        <f t="shared" si="85"/>
        <v>2966000</v>
      </c>
    </row>
    <row r="238" spans="1:30" x14ac:dyDescent="0.3">
      <c r="A238" s="160">
        <v>2402</v>
      </c>
      <c r="B238" s="373" t="s">
        <v>82</v>
      </c>
      <c r="C238" s="165">
        <v>310</v>
      </c>
      <c r="D238" s="165">
        <v>315</v>
      </c>
      <c r="E238" s="167">
        <v>0</v>
      </c>
      <c r="F238" s="167">
        <v>0</v>
      </c>
      <c r="G238" s="167">
        <v>0</v>
      </c>
      <c r="H238" s="167">
        <v>0</v>
      </c>
      <c r="I238" s="167">
        <v>0</v>
      </c>
      <c r="J238" s="167">
        <v>0</v>
      </c>
      <c r="K238" s="135"/>
      <c r="L238" s="154">
        <v>1813</v>
      </c>
      <c r="M238" s="154">
        <v>604</v>
      </c>
      <c r="N238" s="154">
        <f>SUM(L238:M238)</f>
        <v>2417</v>
      </c>
      <c r="O238" s="155">
        <v>651</v>
      </c>
      <c r="P238" s="155">
        <v>1952</v>
      </c>
      <c r="Q238" s="154">
        <v>2603</v>
      </c>
      <c r="R238" s="154">
        <v>2717</v>
      </c>
      <c r="S238" s="154">
        <v>2638</v>
      </c>
      <c r="T238" s="154">
        <v>2727</v>
      </c>
      <c r="U238" s="135"/>
      <c r="V238" s="374">
        <f>L238*D238</f>
        <v>571095</v>
      </c>
      <c r="W238" s="374">
        <f>M238*E238</f>
        <v>0</v>
      </c>
      <c r="X238" s="374">
        <f>V238+W238</f>
        <v>571095</v>
      </c>
      <c r="Y238" s="374">
        <f>F238*O238</f>
        <v>0</v>
      </c>
      <c r="Z238" s="374">
        <f>G238*P238</f>
        <v>0</v>
      </c>
      <c r="AA238" s="374">
        <f>SUM(Y238:Z238)</f>
        <v>0</v>
      </c>
      <c r="AB238" s="375">
        <f>H238*R238</f>
        <v>0</v>
      </c>
      <c r="AC238" s="375">
        <f>I238*S238</f>
        <v>0</v>
      </c>
      <c r="AD238" s="376">
        <f>J238*T238</f>
        <v>0</v>
      </c>
    </row>
    <row r="239" spans="1:30" x14ac:dyDescent="0.3">
      <c r="A239" s="150" t="s">
        <v>192</v>
      </c>
      <c r="B239" s="401" t="s">
        <v>378</v>
      </c>
      <c r="C239" s="165"/>
      <c r="D239" s="165"/>
      <c r="E239" s="167">
        <v>1000</v>
      </c>
      <c r="F239" s="167">
        <v>1000</v>
      </c>
      <c r="G239" s="167">
        <v>1000</v>
      </c>
      <c r="H239" s="167">
        <v>1000</v>
      </c>
      <c r="I239" s="167">
        <v>1000</v>
      </c>
      <c r="J239" s="167">
        <v>1000</v>
      </c>
      <c r="K239" s="135"/>
      <c r="L239" s="154">
        <v>1311</v>
      </c>
      <c r="M239" s="154">
        <v>437</v>
      </c>
      <c r="N239" s="154">
        <f>SUM(L239:M239)</f>
        <v>1748</v>
      </c>
      <c r="O239" s="155">
        <v>503</v>
      </c>
      <c r="P239" s="155">
        <v>1508</v>
      </c>
      <c r="Q239" s="154">
        <v>2011</v>
      </c>
      <c r="R239" s="154">
        <v>2176</v>
      </c>
      <c r="S239" s="154">
        <v>2242</v>
      </c>
      <c r="T239" s="154">
        <v>2083</v>
      </c>
      <c r="U239" s="135"/>
      <c r="V239" s="374">
        <f t="shared" si="83"/>
        <v>0</v>
      </c>
      <c r="W239" s="374">
        <f t="shared" si="83"/>
        <v>437000</v>
      </c>
      <c r="X239" s="374">
        <f>V239+W239</f>
        <v>437000</v>
      </c>
      <c r="Y239" s="374">
        <f t="shared" si="84"/>
        <v>503000</v>
      </c>
      <c r="Z239" s="374">
        <f t="shared" si="84"/>
        <v>1508000</v>
      </c>
      <c r="AA239" s="374">
        <f>SUM(Y239:Z239)</f>
        <v>2011000</v>
      </c>
      <c r="AB239" s="375">
        <f t="shared" si="85"/>
        <v>2176000</v>
      </c>
      <c r="AC239" s="375">
        <f t="shared" si="85"/>
        <v>2242000</v>
      </c>
      <c r="AD239" s="376">
        <f t="shared" si="85"/>
        <v>2083000</v>
      </c>
    </row>
    <row r="240" spans="1:30" x14ac:dyDescent="0.3">
      <c r="A240" s="150" t="s">
        <v>192</v>
      </c>
      <c r="B240" s="373" t="s">
        <v>379</v>
      </c>
      <c r="C240" s="191"/>
      <c r="D240" s="191"/>
      <c r="E240" s="153">
        <v>1000</v>
      </c>
      <c r="F240" s="153">
        <v>1000</v>
      </c>
      <c r="G240" s="153">
        <v>1000</v>
      </c>
      <c r="H240" s="153">
        <v>1000</v>
      </c>
      <c r="I240" s="153">
        <v>1000</v>
      </c>
      <c r="J240" s="153">
        <v>1000</v>
      </c>
      <c r="K240" s="135"/>
      <c r="L240" s="399">
        <v>0</v>
      </c>
      <c r="M240" s="399">
        <v>76</v>
      </c>
      <c r="N240" s="399">
        <v>76</v>
      </c>
      <c r="O240" s="400">
        <v>25</v>
      </c>
      <c r="P240" s="400">
        <v>74</v>
      </c>
      <c r="Q240" s="399">
        <v>99</v>
      </c>
      <c r="R240" s="399">
        <v>130</v>
      </c>
      <c r="S240" s="399">
        <v>130</v>
      </c>
      <c r="T240" s="399">
        <v>130</v>
      </c>
      <c r="U240" s="135"/>
      <c r="V240" s="374">
        <f>L240*D240</f>
        <v>0</v>
      </c>
      <c r="W240" s="374">
        <f>M240*E240</f>
        <v>76000</v>
      </c>
      <c r="X240" s="374">
        <f>V240+W240</f>
        <v>76000</v>
      </c>
      <c r="Y240" s="374">
        <f>F240*O240</f>
        <v>25000</v>
      </c>
      <c r="Z240" s="374">
        <f>G240*P240</f>
        <v>74000</v>
      </c>
      <c r="AA240" s="374">
        <f>SUM(Y240:Z240)</f>
        <v>99000</v>
      </c>
      <c r="AB240" s="375">
        <f>H240*R240</f>
        <v>130000</v>
      </c>
      <c r="AC240" s="375">
        <f>I240*S240</f>
        <v>130000</v>
      </c>
      <c r="AD240" s="376">
        <f>J240*T240</f>
        <v>130000</v>
      </c>
    </row>
    <row r="241" spans="1:30" x14ac:dyDescent="0.3">
      <c r="A241" s="239">
        <v>2403</v>
      </c>
      <c r="B241" s="405" t="s">
        <v>83</v>
      </c>
      <c r="C241" s="164">
        <v>620</v>
      </c>
      <c r="D241" s="164">
        <v>630</v>
      </c>
      <c r="E241" s="164">
        <v>650</v>
      </c>
      <c r="F241" s="164">
        <v>650</v>
      </c>
      <c r="G241" s="164">
        <v>650</v>
      </c>
      <c r="H241" s="164">
        <v>650</v>
      </c>
      <c r="I241" s="164">
        <v>650</v>
      </c>
      <c r="J241" s="164">
        <v>650</v>
      </c>
      <c r="K241" s="135"/>
      <c r="L241" s="154">
        <v>152</v>
      </c>
      <c r="M241" s="154">
        <v>51</v>
      </c>
      <c r="N241" s="154">
        <f>SUM(L241:M241)</f>
        <v>203</v>
      </c>
      <c r="O241" s="155">
        <v>55</v>
      </c>
      <c r="P241" s="155">
        <v>164</v>
      </c>
      <c r="Q241" s="154">
        <v>219</v>
      </c>
      <c r="R241" s="154">
        <v>228</v>
      </c>
      <c r="S241" s="154">
        <v>222</v>
      </c>
      <c r="T241" s="154">
        <v>229</v>
      </c>
      <c r="U241" s="135"/>
      <c r="V241" s="374">
        <f t="shared" si="83"/>
        <v>95760</v>
      </c>
      <c r="W241" s="374">
        <f t="shared" si="83"/>
        <v>33150</v>
      </c>
      <c r="X241" s="374">
        <f>V241+W241</f>
        <v>128910</v>
      </c>
      <c r="Y241" s="374">
        <f t="shared" si="84"/>
        <v>35750</v>
      </c>
      <c r="Z241" s="374">
        <f t="shared" si="84"/>
        <v>106600</v>
      </c>
      <c r="AA241" s="374">
        <f>SUM(Y241:Z241)</f>
        <v>142350</v>
      </c>
      <c r="AB241" s="375">
        <f t="shared" si="85"/>
        <v>148200</v>
      </c>
      <c r="AC241" s="375">
        <f t="shared" si="85"/>
        <v>144300</v>
      </c>
      <c r="AD241" s="376">
        <f t="shared" si="85"/>
        <v>148850</v>
      </c>
    </row>
    <row r="242" spans="1:30" x14ac:dyDescent="0.3">
      <c r="A242" s="232" t="s">
        <v>198</v>
      </c>
      <c r="B242" s="380"/>
      <c r="C242" s="165"/>
      <c r="D242" s="165"/>
      <c r="E242" s="167"/>
      <c r="F242" s="167"/>
      <c r="G242" s="167"/>
      <c r="H242" s="167"/>
      <c r="I242" s="167"/>
      <c r="J242" s="167"/>
      <c r="K242" s="135"/>
      <c r="L242" s="154"/>
      <c r="M242" s="154"/>
      <c r="N242" s="154"/>
      <c r="O242" s="155"/>
      <c r="P242" s="155"/>
      <c r="Q242" s="154"/>
      <c r="R242" s="154"/>
      <c r="S242" s="154"/>
      <c r="T242" s="154"/>
      <c r="U242" s="135"/>
      <c r="V242" s="374">
        <f t="shared" ref="V242:AD242" si="86">SUM(V237:V241)</f>
        <v>1909530</v>
      </c>
      <c r="W242" s="374">
        <f t="shared" si="86"/>
        <v>1203650</v>
      </c>
      <c r="X242" s="374">
        <f t="shared" si="86"/>
        <v>3113180</v>
      </c>
      <c r="Y242" s="374">
        <f t="shared" si="86"/>
        <v>1271750</v>
      </c>
      <c r="Z242" s="374">
        <f t="shared" si="86"/>
        <v>3812100</v>
      </c>
      <c r="AA242" s="374">
        <f t="shared" si="86"/>
        <v>5083850</v>
      </c>
      <c r="AB242" s="374">
        <f t="shared" si="86"/>
        <v>5409700</v>
      </c>
      <c r="AC242" s="374">
        <f t="shared" si="86"/>
        <v>5386300</v>
      </c>
      <c r="AD242" s="376">
        <f t="shared" si="86"/>
        <v>5327850</v>
      </c>
    </row>
    <row r="243" spans="1:30" x14ac:dyDescent="0.3">
      <c r="A243" s="232"/>
      <c r="B243" s="380"/>
      <c r="C243" s="165"/>
      <c r="D243" s="165"/>
      <c r="E243" s="167"/>
      <c r="F243" s="167"/>
      <c r="G243" s="167"/>
      <c r="H243" s="167"/>
      <c r="I243" s="167"/>
      <c r="J243" s="167"/>
      <c r="K243" s="135"/>
      <c r="L243" s="154"/>
      <c r="M243" s="154"/>
      <c r="N243" s="154"/>
      <c r="O243" s="155"/>
      <c r="P243" s="155"/>
      <c r="Q243" s="154"/>
      <c r="R243" s="154"/>
      <c r="S243" s="154"/>
      <c r="T243" s="154"/>
      <c r="U243" s="135"/>
      <c r="V243" s="374"/>
      <c r="W243" s="374"/>
      <c r="X243" s="374"/>
      <c r="Y243" s="374"/>
      <c r="Z243" s="374"/>
      <c r="AA243" s="374"/>
      <c r="AB243" s="375"/>
      <c r="AC243" s="374"/>
      <c r="AD243" s="376"/>
    </row>
    <row r="244" spans="1:30" x14ac:dyDescent="0.3">
      <c r="A244" s="232" t="s">
        <v>197</v>
      </c>
      <c r="B244" s="380"/>
      <c r="C244" s="165"/>
      <c r="D244" s="165"/>
      <c r="E244" s="167"/>
      <c r="F244" s="167"/>
      <c r="G244" s="167"/>
      <c r="H244" s="167"/>
      <c r="I244" s="167"/>
      <c r="J244" s="167"/>
      <c r="K244" s="135"/>
      <c r="L244" s="154"/>
      <c r="M244" s="154"/>
      <c r="N244" s="154"/>
      <c r="O244" s="155"/>
      <c r="P244" s="155"/>
      <c r="Q244" s="154"/>
      <c r="R244" s="154"/>
      <c r="S244" s="154"/>
      <c r="T244" s="154"/>
      <c r="U244" s="135"/>
      <c r="V244" s="374"/>
      <c r="W244" s="374"/>
      <c r="X244" s="374"/>
      <c r="Y244" s="374"/>
      <c r="Z244" s="374"/>
      <c r="AA244" s="374"/>
      <c r="AB244" s="375"/>
      <c r="AC244" s="374"/>
      <c r="AD244" s="376"/>
    </row>
    <row r="245" spans="1:30" x14ac:dyDescent="0.3">
      <c r="A245" s="150">
        <v>3401</v>
      </c>
      <c r="B245" s="373" t="s">
        <v>81</v>
      </c>
      <c r="C245" s="165"/>
      <c r="D245" s="165"/>
      <c r="E245" s="167">
        <v>250</v>
      </c>
      <c r="F245" s="167">
        <v>250</v>
      </c>
      <c r="G245" s="167">
        <v>250</v>
      </c>
      <c r="H245" s="167">
        <v>250</v>
      </c>
      <c r="I245" s="167">
        <v>250</v>
      </c>
      <c r="J245" s="167">
        <v>250</v>
      </c>
      <c r="K245" s="135"/>
      <c r="L245" s="154"/>
      <c r="M245" s="154">
        <v>2363</v>
      </c>
      <c r="N245" s="154">
        <f>SUM(L245:M245)</f>
        <v>2363</v>
      </c>
      <c r="O245" s="155">
        <v>636</v>
      </c>
      <c r="P245" s="155">
        <v>1908</v>
      </c>
      <c r="Q245" s="154">
        <v>2544</v>
      </c>
      <c r="R245" s="154">
        <v>2656</v>
      </c>
      <c r="S245" s="154">
        <v>2579</v>
      </c>
      <c r="T245" s="154">
        <v>2665</v>
      </c>
      <c r="U245" s="135"/>
      <c r="V245" s="374">
        <f t="shared" ref="V245:W249" si="87">L245*D245</f>
        <v>0</v>
      </c>
      <c r="W245" s="374">
        <f t="shared" si="87"/>
        <v>590750</v>
      </c>
      <c r="X245" s="374">
        <f>V245+W245</f>
        <v>590750</v>
      </c>
      <c r="Y245" s="374">
        <f t="shared" ref="Y245:Z249" si="88">F245*O245</f>
        <v>159000</v>
      </c>
      <c r="Z245" s="374">
        <f t="shared" si="88"/>
        <v>477000</v>
      </c>
      <c r="AA245" s="374">
        <f>SUM(Y245:Z245)</f>
        <v>636000</v>
      </c>
      <c r="AB245" s="375">
        <f t="shared" ref="AB245:AD249" si="89">H245*R245</f>
        <v>664000</v>
      </c>
      <c r="AC245" s="375">
        <f t="shared" si="89"/>
        <v>644750</v>
      </c>
      <c r="AD245" s="376">
        <f t="shared" si="89"/>
        <v>666250</v>
      </c>
    </row>
    <row r="246" spans="1:30" x14ac:dyDescent="0.3">
      <c r="A246" s="150">
        <v>3402</v>
      </c>
      <c r="B246" s="373" t="s">
        <v>82</v>
      </c>
      <c r="C246" s="165"/>
      <c r="D246" s="165"/>
      <c r="E246" s="167">
        <v>0</v>
      </c>
      <c r="F246" s="167">
        <v>0</v>
      </c>
      <c r="G246" s="167">
        <v>0</v>
      </c>
      <c r="H246" s="167">
        <v>0</v>
      </c>
      <c r="I246" s="167">
        <v>0</v>
      </c>
      <c r="J246" s="167">
        <v>0</v>
      </c>
      <c r="K246" s="135"/>
      <c r="L246" s="154"/>
      <c r="M246" s="154">
        <v>1086</v>
      </c>
      <c r="N246" s="154">
        <f>SUM(L246:M246)</f>
        <v>1086</v>
      </c>
      <c r="O246" s="155">
        <v>292</v>
      </c>
      <c r="P246" s="155">
        <v>877</v>
      </c>
      <c r="Q246" s="154">
        <v>1169</v>
      </c>
      <c r="R246" s="154">
        <v>1221</v>
      </c>
      <c r="S246" s="154">
        <v>1185</v>
      </c>
      <c r="T246" s="154">
        <v>1225</v>
      </c>
      <c r="U246" s="135"/>
      <c r="V246" s="374">
        <f>L246*D246</f>
        <v>0</v>
      </c>
      <c r="W246" s="374">
        <f>M246*E246</f>
        <v>0</v>
      </c>
      <c r="X246" s="374">
        <f>V246+W246</f>
        <v>0</v>
      </c>
      <c r="Y246" s="374">
        <f>F246*O246</f>
        <v>0</v>
      </c>
      <c r="Z246" s="374">
        <f>G246*P246</f>
        <v>0</v>
      </c>
      <c r="AA246" s="374">
        <f>SUM(Y246:Z246)</f>
        <v>0</v>
      </c>
      <c r="AB246" s="375">
        <f>H246*R246</f>
        <v>0</v>
      </c>
      <c r="AC246" s="375">
        <f>I246*S246</f>
        <v>0</v>
      </c>
      <c r="AD246" s="376">
        <f>J246*T246</f>
        <v>0</v>
      </c>
    </row>
    <row r="247" spans="1:30" x14ac:dyDescent="0.3">
      <c r="A247" s="150" t="s">
        <v>192</v>
      </c>
      <c r="B247" s="401" t="s">
        <v>378</v>
      </c>
      <c r="C247" s="165"/>
      <c r="D247" s="165"/>
      <c r="E247" s="167">
        <v>500</v>
      </c>
      <c r="F247" s="167">
        <v>500</v>
      </c>
      <c r="G247" s="167">
        <v>500</v>
      </c>
      <c r="H247" s="167">
        <v>500</v>
      </c>
      <c r="I247" s="167">
        <v>500</v>
      </c>
      <c r="J247" s="167">
        <v>500</v>
      </c>
      <c r="K247" s="135"/>
      <c r="L247" s="154"/>
      <c r="M247" s="154">
        <v>734</v>
      </c>
      <c r="N247" s="154">
        <f>SUM(L247:M247)</f>
        <v>734</v>
      </c>
      <c r="O247" s="155">
        <v>211</v>
      </c>
      <c r="P247" s="155">
        <v>633</v>
      </c>
      <c r="Q247" s="154">
        <v>844</v>
      </c>
      <c r="R247" s="154">
        <v>914</v>
      </c>
      <c r="S247" s="154">
        <v>927</v>
      </c>
      <c r="T247" s="154">
        <v>861</v>
      </c>
      <c r="U247" s="135"/>
      <c r="V247" s="374">
        <f t="shared" si="87"/>
        <v>0</v>
      </c>
      <c r="W247" s="374">
        <f t="shared" si="87"/>
        <v>367000</v>
      </c>
      <c r="X247" s="374">
        <f>V247+W247</f>
        <v>367000</v>
      </c>
      <c r="Y247" s="374">
        <f t="shared" si="88"/>
        <v>105500</v>
      </c>
      <c r="Z247" s="374">
        <f t="shared" si="88"/>
        <v>316500</v>
      </c>
      <c r="AA247" s="374">
        <f>SUM(Y247:Z247)</f>
        <v>422000</v>
      </c>
      <c r="AB247" s="375">
        <f t="shared" si="89"/>
        <v>457000</v>
      </c>
      <c r="AC247" s="375">
        <f t="shared" si="89"/>
        <v>463500</v>
      </c>
      <c r="AD247" s="376">
        <f t="shared" si="89"/>
        <v>430500</v>
      </c>
    </row>
    <row r="248" spans="1:30" x14ac:dyDescent="0.3">
      <c r="A248" s="150" t="s">
        <v>192</v>
      </c>
      <c r="B248" s="373" t="s">
        <v>379</v>
      </c>
      <c r="C248" s="191"/>
      <c r="D248" s="191"/>
      <c r="E248" s="153">
        <v>500</v>
      </c>
      <c r="F248" s="153">
        <v>500</v>
      </c>
      <c r="G248" s="153">
        <v>500</v>
      </c>
      <c r="H248" s="153">
        <v>500</v>
      </c>
      <c r="I248" s="153">
        <v>500</v>
      </c>
      <c r="J248" s="153">
        <v>500</v>
      </c>
      <c r="K248" s="135"/>
      <c r="L248" s="406"/>
      <c r="M248" s="407">
        <v>34</v>
      </c>
      <c r="N248" s="407">
        <v>34</v>
      </c>
      <c r="O248" s="408">
        <v>11</v>
      </c>
      <c r="P248" s="408">
        <v>34</v>
      </c>
      <c r="Q248" s="407">
        <v>45</v>
      </c>
      <c r="R248" s="407">
        <v>58</v>
      </c>
      <c r="S248" s="407">
        <v>58</v>
      </c>
      <c r="T248" s="407">
        <v>58</v>
      </c>
      <c r="U248" s="135"/>
      <c r="V248" s="374">
        <f>L248*D248</f>
        <v>0</v>
      </c>
      <c r="W248" s="374">
        <f>M248*E248</f>
        <v>17000</v>
      </c>
      <c r="X248" s="374">
        <f>V248+W248</f>
        <v>17000</v>
      </c>
      <c r="Y248" s="374">
        <f>F248*O248</f>
        <v>5500</v>
      </c>
      <c r="Z248" s="374">
        <f>G248*P248</f>
        <v>17000</v>
      </c>
      <c r="AA248" s="374">
        <f>SUM(Y248:Z248)</f>
        <v>22500</v>
      </c>
      <c r="AB248" s="375">
        <f>H248*R248</f>
        <v>29000</v>
      </c>
      <c r="AC248" s="375">
        <f>I248*S248</f>
        <v>29000</v>
      </c>
      <c r="AD248" s="376">
        <f>J248*T248</f>
        <v>29000</v>
      </c>
    </row>
    <row r="249" spans="1:30" x14ac:dyDescent="0.3">
      <c r="A249" s="150">
        <v>3403</v>
      </c>
      <c r="B249" s="373" t="s">
        <v>83</v>
      </c>
      <c r="C249" s="165"/>
      <c r="D249" s="165"/>
      <c r="E249" s="167">
        <v>325</v>
      </c>
      <c r="F249" s="167">
        <v>325</v>
      </c>
      <c r="G249" s="167">
        <v>325</v>
      </c>
      <c r="H249" s="167">
        <v>325</v>
      </c>
      <c r="I249" s="167">
        <v>325</v>
      </c>
      <c r="J249" s="167">
        <v>325</v>
      </c>
      <c r="K249" s="135"/>
      <c r="L249" s="154"/>
      <c r="M249" s="154">
        <v>91</v>
      </c>
      <c r="N249" s="154">
        <f>SUM(L249:M249)</f>
        <v>91</v>
      </c>
      <c r="O249" s="155">
        <v>24</v>
      </c>
      <c r="P249" s="155">
        <v>74</v>
      </c>
      <c r="Q249" s="154">
        <v>98</v>
      </c>
      <c r="R249" s="154">
        <v>103</v>
      </c>
      <c r="S249" s="154">
        <v>100</v>
      </c>
      <c r="T249" s="154">
        <v>103</v>
      </c>
      <c r="U249" s="135"/>
      <c r="V249" s="374">
        <f t="shared" si="87"/>
        <v>0</v>
      </c>
      <c r="W249" s="374">
        <f t="shared" si="87"/>
        <v>29575</v>
      </c>
      <c r="X249" s="374">
        <f>V249+W249</f>
        <v>29575</v>
      </c>
      <c r="Y249" s="374">
        <f t="shared" si="88"/>
        <v>7800</v>
      </c>
      <c r="Z249" s="374">
        <f t="shared" si="88"/>
        <v>24050</v>
      </c>
      <c r="AA249" s="374">
        <f>SUM(Y249:Z249)</f>
        <v>31850</v>
      </c>
      <c r="AB249" s="375">
        <f t="shared" si="89"/>
        <v>33475</v>
      </c>
      <c r="AC249" s="375">
        <f t="shared" si="89"/>
        <v>32500</v>
      </c>
      <c r="AD249" s="376">
        <f t="shared" si="89"/>
        <v>33475</v>
      </c>
    </row>
    <row r="250" spans="1:30" x14ac:dyDescent="0.3">
      <c r="A250" s="232" t="s">
        <v>197</v>
      </c>
      <c r="B250" s="268"/>
      <c r="C250" s="165"/>
      <c r="D250" s="165"/>
      <c r="E250" s="165"/>
      <c r="F250" s="165"/>
      <c r="G250" s="165"/>
      <c r="H250" s="165"/>
      <c r="I250" s="165"/>
      <c r="J250" s="165"/>
      <c r="K250" s="135"/>
      <c r="L250" s="154"/>
      <c r="M250" s="154"/>
      <c r="N250" s="154"/>
      <c r="O250" s="155"/>
      <c r="P250" s="155"/>
      <c r="Q250" s="154"/>
      <c r="R250" s="154"/>
      <c r="S250" s="154"/>
      <c r="T250" s="154"/>
      <c r="U250" s="135"/>
      <c r="V250" s="374">
        <f t="shared" ref="V250:AD250" si="90">SUM(V245:V249)</f>
        <v>0</v>
      </c>
      <c r="W250" s="374">
        <f t="shared" si="90"/>
        <v>1004325</v>
      </c>
      <c r="X250" s="374">
        <f t="shared" si="90"/>
        <v>1004325</v>
      </c>
      <c r="Y250" s="374">
        <f t="shared" si="90"/>
        <v>277800</v>
      </c>
      <c r="Z250" s="374">
        <f t="shared" si="90"/>
        <v>834550</v>
      </c>
      <c r="AA250" s="374">
        <f t="shared" si="90"/>
        <v>1112350</v>
      </c>
      <c r="AB250" s="374">
        <f t="shared" si="90"/>
        <v>1183475</v>
      </c>
      <c r="AC250" s="374">
        <f t="shared" si="90"/>
        <v>1169750</v>
      </c>
      <c r="AD250" s="376">
        <f t="shared" si="90"/>
        <v>1159225</v>
      </c>
    </row>
    <row r="251" spans="1:30" x14ac:dyDescent="0.3">
      <c r="A251" s="232" t="s">
        <v>199</v>
      </c>
      <c r="B251" s="380"/>
      <c r="C251" s="165"/>
      <c r="D251" s="165"/>
      <c r="E251" s="165"/>
      <c r="F251" s="165"/>
      <c r="G251" s="165"/>
      <c r="H251" s="165"/>
      <c r="I251" s="165"/>
      <c r="J251" s="165"/>
      <c r="K251" s="135"/>
      <c r="L251" s="154"/>
      <c r="M251" s="154"/>
      <c r="N251" s="154"/>
      <c r="O251" s="155"/>
      <c r="P251" s="155"/>
      <c r="Q251" s="154"/>
      <c r="R251" s="154"/>
      <c r="S251" s="154"/>
      <c r="T251" s="154"/>
      <c r="U251" s="135"/>
      <c r="V251" s="409">
        <f t="shared" ref="V251:AD251" si="91">SUM(V250,V242,V234)</f>
        <v>32778660</v>
      </c>
      <c r="W251" s="409">
        <f t="shared" si="91"/>
        <v>23139475</v>
      </c>
      <c r="X251" s="409">
        <f t="shared" si="91"/>
        <v>55918135</v>
      </c>
      <c r="Y251" s="409">
        <f t="shared" si="91"/>
        <v>19315050</v>
      </c>
      <c r="Z251" s="409">
        <f t="shared" si="91"/>
        <v>57657800</v>
      </c>
      <c r="AA251" s="409">
        <f t="shared" si="91"/>
        <v>76972850</v>
      </c>
      <c r="AB251" s="409">
        <f t="shared" si="91"/>
        <v>83969675</v>
      </c>
      <c r="AC251" s="409">
        <f t="shared" si="91"/>
        <v>88822850</v>
      </c>
      <c r="AD251" s="410">
        <f t="shared" si="91"/>
        <v>91162925</v>
      </c>
    </row>
    <row r="252" spans="1:30" x14ac:dyDescent="0.3">
      <c r="A252" s="232"/>
      <c r="B252" s="380"/>
      <c r="C252" s="165"/>
      <c r="D252" s="165"/>
      <c r="E252" s="165"/>
      <c r="F252" s="165"/>
      <c r="G252" s="165"/>
      <c r="H252" s="165"/>
      <c r="I252" s="165"/>
      <c r="J252" s="165"/>
      <c r="K252" s="135"/>
      <c r="L252" s="166"/>
      <c r="M252" s="166"/>
      <c r="N252" s="166"/>
      <c r="O252" s="155"/>
      <c r="P252" s="155"/>
      <c r="Q252" s="166"/>
      <c r="R252" s="166"/>
      <c r="S252" s="166"/>
      <c r="T252" s="166"/>
      <c r="U252" s="135"/>
      <c r="V252" s="374"/>
      <c r="W252" s="374"/>
      <c r="X252" s="374"/>
      <c r="Y252" s="374"/>
      <c r="Z252" s="374"/>
      <c r="AA252" s="374"/>
      <c r="AB252" s="375"/>
      <c r="AC252" s="374"/>
      <c r="AD252" s="376"/>
    </row>
    <row r="253" spans="1:30" x14ac:dyDescent="0.3">
      <c r="A253" s="232" t="s">
        <v>84</v>
      </c>
      <c r="B253" s="380"/>
      <c r="C253" s="165"/>
      <c r="D253" s="165"/>
      <c r="E253" s="165"/>
      <c r="F253" s="165"/>
      <c r="G253" s="165"/>
      <c r="H253" s="165"/>
      <c r="I253" s="165"/>
      <c r="J253" s="165"/>
      <c r="K253" s="135"/>
      <c r="L253" s="154"/>
      <c r="M253" s="154"/>
      <c r="N253" s="154"/>
      <c r="O253" s="155"/>
      <c r="P253" s="155"/>
      <c r="Q253" s="154"/>
      <c r="R253" s="154"/>
      <c r="S253" s="154"/>
      <c r="T253" s="154"/>
      <c r="U253" s="135"/>
      <c r="V253" s="374"/>
      <c r="W253" s="374"/>
      <c r="X253" s="374"/>
      <c r="Y253" s="374"/>
      <c r="Z253" s="374"/>
      <c r="AA253" s="374"/>
      <c r="AB253" s="375"/>
      <c r="AC253" s="374"/>
      <c r="AD253" s="376"/>
    </row>
    <row r="254" spans="1:30" x14ac:dyDescent="0.3">
      <c r="A254" s="150">
        <v>1452</v>
      </c>
      <c r="B254" s="373" t="s">
        <v>85</v>
      </c>
      <c r="C254" s="191">
        <v>620</v>
      </c>
      <c r="D254" s="191">
        <v>630</v>
      </c>
      <c r="E254" s="153">
        <v>640</v>
      </c>
      <c r="F254" s="153">
        <v>640</v>
      </c>
      <c r="G254" s="153">
        <v>640</v>
      </c>
      <c r="H254" s="153">
        <v>640</v>
      </c>
      <c r="I254" s="153">
        <v>640</v>
      </c>
      <c r="J254" s="153">
        <v>640</v>
      </c>
      <c r="K254" s="135"/>
      <c r="L254" s="154">
        <v>49</v>
      </c>
      <c r="M254" s="154">
        <v>49</v>
      </c>
      <c r="N254" s="154">
        <f>SUM(L254:M254)</f>
        <v>98</v>
      </c>
      <c r="O254" s="155">
        <v>27</v>
      </c>
      <c r="P254" s="155">
        <v>80</v>
      </c>
      <c r="Q254" s="154">
        <v>107</v>
      </c>
      <c r="R254" s="154">
        <v>110</v>
      </c>
      <c r="S254" s="154">
        <v>102</v>
      </c>
      <c r="T254" s="154">
        <v>104</v>
      </c>
      <c r="U254" s="135"/>
      <c r="V254" s="374">
        <f t="shared" ref="V254:W256" si="92">L254*D254</f>
        <v>30870</v>
      </c>
      <c r="W254" s="374">
        <f t="shared" si="92"/>
        <v>31360</v>
      </c>
      <c r="X254" s="374">
        <f>V254+W254</f>
        <v>62230</v>
      </c>
      <c r="Y254" s="374">
        <f t="shared" ref="Y254:Z256" si="93">F254*O254</f>
        <v>17280</v>
      </c>
      <c r="Z254" s="374">
        <f t="shared" si="93"/>
        <v>51200</v>
      </c>
      <c r="AA254" s="374">
        <f>SUM(Y254:Z254)</f>
        <v>68480</v>
      </c>
      <c r="AB254" s="375">
        <f t="shared" ref="AB254:AD256" si="94">H254*R254</f>
        <v>70400</v>
      </c>
      <c r="AC254" s="375">
        <f t="shared" si="94"/>
        <v>65280</v>
      </c>
      <c r="AD254" s="376">
        <f t="shared" si="94"/>
        <v>66560</v>
      </c>
    </row>
    <row r="255" spans="1:30" x14ac:dyDescent="0.3">
      <c r="A255" s="150">
        <v>1453</v>
      </c>
      <c r="B255" s="373" t="s">
        <v>86</v>
      </c>
      <c r="C255" s="191">
        <v>1860</v>
      </c>
      <c r="D255" s="191">
        <v>1900</v>
      </c>
      <c r="E255" s="153">
        <v>1900</v>
      </c>
      <c r="F255" s="153">
        <v>1900</v>
      </c>
      <c r="G255" s="153">
        <v>1900</v>
      </c>
      <c r="H255" s="153">
        <v>1900</v>
      </c>
      <c r="I255" s="153">
        <v>1900</v>
      </c>
      <c r="J255" s="153">
        <v>1900</v>
      </c>
      <c r="K255" s="135"/>
      <c r="L255" s="154">
        <v>1995</v>
      </c>
      <c r="M255" s="154">
        <v>1995</v>
      </c>
      <c r="N255" s="154">
        <f>SUM(L255:M255)</f>
        <v>3990</v>
      </c>
      <c r="O255" s="155">
        <v>1017</v>
      </c>
      <c r="P255" s="155">
        <v>3052</v>
      </c>
      <c r="Q255" s="154">
        <v>4069</v>
      </c>
      <c r="R255" s="154">
        <v>4293</v>
      </c>
      <c r="S255" s="154">
        <v>4529</v>
      </c>
      <c r="T255" s="154">
        <v>4756</v>
      </c>
      <c r="U255" s="135"/>
      <c r="V255" s="374">
        <f t="shared" si="92"/>
        <v>3790500</v>
      </c>
      <c r="W255" s="374">
        <f t="shared" si="92"/>
        <v>3790500</v>
      </c>
      <c r="X255" s="374">
        <f>V255+W255</f>
        <v>7581000</v>
      </c>
      <c r="Y255" s="374">
        <f t="shared" si="93"/>
        <v>1932300</v>
      </c>
      <c r="Z255" s="374">
        <f t="shared" si="93"/>
        <v>5798800</v>
      </c>
      <c r="AA255" s="374">
        <f>SUM(Y255:Z255)</f>
        <v>7731100</v>
      </c>
      <c r="AB255" s="375">
        <f t="shared" si="94"/>
        <v>8156700</v>
      </c>
      <c r="AC255" s="375">
        <f t="shared" si="94"/>
        <v>8605100</v>
      </c>
      <c r="AD255" s="376">
        <f t="shared" si="94"/>
        <v>9036400</v>
      </c>
    </row>
    <row r="256" spans="1:30" x14ac:dyDescent="0.3">
      <c r="A256" s="150">
        <v>1814</v>
      </c>
      <c r="B256" s="373" t="s">
        <v>87</v>
      </c>
      <c r="C256" s="191">
        <v>160</v>
      </c>
      <c r="D256" s="191">
        <v>160</v>
      </c>
      <c r="E256" s="153">
        <v>160</v>
      </c>
      <c r="F256" s="153">
        <v>160</v>
      </c>
      <c r="G256" s="153">
        <v>160</v>
      </c>
      <c r="H256" s="153">
        <v>160</v>
      </c>
      <c r="I256" s="153">
        <v>160</v>
      </c>
      <c r="J256" s="153">
        <v>160</v>
      </c>
      <c r="K256" s="135"/>
      <c r="L256" s="154">
        <v>32368</v>
      </c>
      <c r="M256" s="154">
        <v>32368</v>
      </c>
      <c r="N256" s="154">
        <f>SUM(L256:M256)</f>
        <v>64736</v>
      </c>
      <c r="O256" s="155">
        <v>18734</v>
      </c>
      <c r="P256" s="155">
        <v>56200</v>
      </c>
      <c r="Q256" s="154">
        <v>74934</v>
      </c>
      <c r="R256" s="154">
        <v>86752</v>
      </c>
      <c r="S256" s="154">
        <v>100449</v>
      </c>
      <c r="T256" s="154">
        <v>116325</v>
      </c>
      <c r="U256" s="135"/>
      <c r="V256" s="374">
        <f t="shared" si="92"/>
        <v>5178880</v>
      </c>
      <c r="W256" s="374">
        <f t="shared" si="92"/>
        <v>5178880</v>
      </c>
      <c r="X256" s="374">
        <f>V256+W256</f>
        <v>10357760</v>
      </c>
      <c r="Y256" s="374">
        <f t="shared" si="93"/>
        <v>2997440</v>
      </c>
      <c r="Z256" s="374">
        <f t="shared" si="93"/>
        <v>8992000</v>
      </c>
      <c r="AA256" s="374">
        <f>SUM(Y256:Z256)</f>
        <v>11989440</v>
      </c>
      <c r="AB256" s="375">
        <f t="shared" si="94"/>
        <v>13880320</v>
      </c>
      <c r="AC256" s="375">
        <f t="shared" si="94"/>
        <v>16071840</v>
      </c>
      <c r="AD256" s="376">
        <f t="shared" si="94"/>
        <v>18612000</v>
      </c>
    </row>
    <row r="257" spans="1:30" x14ac:dyDescent="0.3">
      <c r="A257" s="232" t="s">
        <v>84</v>
      </c>
      <c r="B257" s="380"/>
      <c r="C257" s="165"/>
      <c r="D257" s="191"/>
      <c r="E257" s="167"/>
      <c r="F257" s="167"/>
      <c r="G257" s="167"/>
      <c r="H257" s="167"/>
      <c r="I257" s="167"/>
      <c r="J257" s="167"/>
      <c r="K257" s="135"/>
      <c r="L257" s="166"/>
      <c r="M257" s="166"/>
      <c r="N257" s="166"/>
      <c r="O257" s="155"/>
      <c r="P257" s="155"/>
      <c r="Q257" s="156"/>
      <c r="R257" s="156"/>
      <c r="S257" s="156"/>
      <c r="T257" s="156"/>
      <c r="U257" s="135"/>
      <c r="V257" s="374">
        <f t="shared" ref="V257:AD257" si="95">SUM(V254:V256)</f>
        <v>9000250</v>
      </c>
      <c r="W257" s="374">
        <f t="shared" si="95"/>
        <v>9000740</v>
      </c>
      <c r="X257" s="374">
        <f t="shared" si="95"/>
        <v>18000990</v>
      </c>
      <c r="Y257" s="374">
        <f t="shared" si="95"/>
        <v>4947020</v>
      </c>
      <c r="Z257" s="374">
        <f t="shared" si="95"/>
        <v>14842000</v>
      </c>
      <c r="AA257" s="374">
        <f t="shared" si="95"/>
        <v>19789020</v>
      </c>
      <c r="AB257" s="374">
        <f t="shared" si="95"/>
        <v>22107420</v>
      </c>
      <c r="AC257" s="374">
        <f t="shared" si="95"/>
        <v>24742220</v>
      </c>
      <c r="AD257" s="376">
        <f t="shared" si="95"/>
        <v>27714960</v>
      </c>
    </row>
    <row r="258" spans="1:30" x14ac:dyDescent="0.3">
      <c r="A258" s="232"/>
      <c r="B258" s="380"/>
      <c r="C258" s="165"/>
      <c r="D258" s="191"/>
      <c r="E258" s="167"/>
      <c r="F258" s="167"/>
      <c r="G258" s="167"/>
      <c r="H258" s="167"/>
      <c r="I258" s="167"/>
      <c r="J258" s="167"/>
      <c r="K258" s="135"/>
      <c r="L258" s="166"/>
      <c r="M258" s="166"/>
      <c r="N258" s="166"/>
      <c r="O258" s="155"/>
      <c r="P258" s="155"/>
      <c r="Q258" s="166"/>
      <c r="R258" s="156"/>
      <c r="S258" s="156"/>
      <c r="T258" s="156"/>
      <c r="U258" s="135"/>
      <c r="V258" s="374"/>
      <c r="W258" s="374"/>
      <c r="X258" s="374"/>
      <c r="Y258" s="374"/>
      <c r="Z258" s="374"/>
      <c r="AA258" s="374"/>
      <c r="AB258" s="375"/>
      <c r="AC258" s="374"/>
      <c r="AD258" s="376"/>
    </row>
    <row r="259" spans="1:30" x14ac:dyDescent="0.3">
      <c r="A259" s="232" t="s">
        <v>88</v>
      </c>
      <c r="B259" s="380"/>
      <c r="C259" s="165"/>
      <c r="D259" s="191"/>
      <c r="E259" s="167"/>
      <c r="F259" s="167"/>
      <c r="G259" s="167"/>
      <c r="H259" s="167"/>
      <c r="I259" s="167"/>
      <c r="J259" s="167"/>
      <c r="K259" s="135"/>
      <c r="L259" s="166"/>
      <c r="M259" s="166"/>
      <c r="N259" s="166"/>
      <c r="O259" s="155"/>
      <c r="P259" s="155"/>
      <c r="Q259" s="156"/>
      <c r="R259" s="156"/>
      <c r="S259" s="156"/>
      <c r="T259" s="156"/>
      <c r="U259" s="135"/>
      <c r="V259" s="374"/>
      <c r="W259" s="374"/>
      <c r="X259" s="374"/>
      <c r="Y259" s="374"/>
      <c r="Z259" s="374"/>
      <c r="AA259" s="374"/>
      <c r="AB259" s="375"/>
      <c r="AC259" s="374"/>
      <c r="AD259" s="376"/>
    </row>
    <row r="260" spans="1:30" x14ac:dyDescent="0.3">
      <c r="A260" s="150">
        <v>2452</v>
      </c>
      <c r="B260" s="373" t="s">
        <v>85</v>
      </c>
      <c r="C260" s="165">
        <v>310</v>
      </c>
      <c r="D260" s="191">
        <v>315</v>
      </c>
      <c r="E260" s="167">
        <v>320</v>
      </c>
      <c r="F260" s="153">
        <v>320</v>
      </c>
      <c r="G260" s="153">
        <v>320</v>
      </c>
      <c r="H260" s="153">
        <v>320</v>
      </c>
      <c r="I260" s="153">
        <v>320</v>
      </c>
      <c r="J260" s="153">
        <v>320</v>
      </c>
      <c r="K260" s="135"/>
      <c r="L260" s="154">
        <v>75</v>
      </c>
      <c r="M260" s="154">
        <v>75</v>
      </c>
      <c r="N260" s="154">
        <v>150</v>
      </c>
      <c r="O260" s="155">
        <v>41</v>
      </c>
      <c r="P260" s="155">
        <v>122</v>
      </c>
      <c r="Q260" s="154">
        <v>163</v>
      </c>
      <c r="R260" s="154">
        <v>168</v>
      </c>
      <c r="S260" s="154">
        <v>157</v>
      </c>
      <c r="T260" s="154">
        <v>159</v>
      </c>
      <c r="U260" s="135"/>
      <c r="V260" s="374">
        <f t="shared" ref="V260:W262" si="96">L260*D260</f>
        <v>23625</v>
      </c>
      <c r="W260" s="374">
        <f t="shared" si="96"/>
        <v>24000</v>
      </c>
      <c r="X260" s="374">
        <f>V260+W260</f>
        <v>47625</v>
      </c>
      <c r="Y260" s="374">
        <f t="shared" ref="Y260:Z262" si="97">F260*O260</f>
        <v>13120</v>
      </c>
      <c r="Z260" s="374">
        <f t="shared" si="97"/>
        <v>39040</v>
      </c>
      <c r="AA260" s="374">
        <f>SUM(Y260:Z260)</f>
        <v>52160</v>
      </c>
      <c r="AB260" s="375">
        <f t="shared" ref="AB260:AD262" si="98">H260*R260</f>
        <v>53760</v>
      </c>
      <c r="AC260" s="375">
        <f t="shared" si="98"/>
        <v>50240</v>
      </c>
      <c r="AD260" s="376">
        <f t="shared" si="98"/>
        <v>50880</v>
      </c>
    </row>
    <row r="261" spans="1:30" x14ac:dyDescent="0.3">
      <c r="A261" s="150">
        <v>2453</v>
      </c>
      <c r="B261" s="373" t="s">
        <v>86</v>
      </c>
      <c r="C261" s="165">
        <v>930</v>
      </c>
      <c r="D261" s="191">
        <v>950</v>
      </c>
      <c r="E261" s="167">
        <v>950</v>
      </c>
      <c r="F261" s="153">
        <v>950</v>
      </c>
      <c r="G261" s="153">
        <v>950</v>
      </c>
      <c r="H261" s="153">
        <v>950</v>
      </c>
      <c r="I261" s="153">
        <v>950</v>
      </c>
      <c r="J261" s="153">
        <v>950</v>
      </c>
      <c r="K261" s="135"/>
      <c r="L261" s="154">
        <v>1508</v>
      </c>
      <c r="M261" s="154">
        <v>1508</v>
      </c>
      <c r="N261" s="154">
        <v>3016</v>
      </c>
      <c r="O261" s="155">
        <v>769</v>
      </c>
      <c r="P261" s="155">
        <v>2306</v>
      </c>
      <c r="Q261" s="154">
        <v>3075</v>
      </c>
      <c r="R261" s="154">
        <v>3244</v>
      </c>
      <c r="S261" s="154">
        <v>3423</v>
      </c>
      <c r="T261" s="154">
        <v>3594</v>
      </c>
      <c r="U261" s="135"/>
      <c r="V261" s="374">
        <f t="shared" si="96"/>
        <v>1432600</v>
      </c>
      <c r="W261" s="374">
        <f t="shared" si="96"/>
        <v>1432600</v>
      </c>
      <c r="X261" s="374">
        <f>V261+W261</f>
        <v>2865200</v>
      </c>
      <c r="Y261" s="374">
        <f t="shared" si="97"/>
        <v>730550</v>
      </c>
      <c r="Z261" s="374">
        <f t="shared" si="97"/>
        <v>2190700</v>
      </c>
      <c r="AA261" s="374">
        <f>SUM(Y261:Z261)</f>
        <v>2921250</v>
      </c>
      <c r="AB261" s="374">
        <f t="shared" si="98"/>
        <v>3081800</v>
      </c>
      <c r="AC261" s="374">
        <f t="shared" si="98"/>
        <v>3251850</v>
      </c>
      <c r="AD261" s="376">
        <f t="shared" si="98"/>
        <v>3414300</v>
      </c>
    </row>
    <row r="262" spans="1:30" x14ac:dyDescent="0.3">
      <c r="A262" s="150">
        <v>2814</v>
      </c>
      <c r="B262" s="373" t="s">
        <v>87</v>
      </c>
      <c r="C262" s="165">
        <v>80</v>
      </c>
      <c r="D262" s="191">
        <v>80</v>
      </c>
      <c r="E262" s="167">
        <v>0</v>
      </c>
      <c r="F262" s="153">
        <v>0</v>
      </c>
      <c r="G262" s="153">
        <v>0</v>
      </c>
      <c r="H262" s="153">
        <v>0</v>
      </c>
      <c r="I262" s="153">
        <v>0</v>
      </c>
      <c r="J262" s="153">
        <v>0</v>
      </c>
      <c r="K262" s="135"/>
      <c r="L262" s="154">
        <v>0</v>
      </c>
      <c r="M262" s="154">
        <v>0</v>
      </c>
      <c r="N262" s="154">
        <v>0</v>
      </c>
      <c r="O262" s="155">
        <v>0</v>
      </c>
      <c r="P262" s="155">
        <v>0</v>
      </c>
      <c r="Q262" s="154">
        <v>0</v>
      </c>
      <c r="R262" s="154">
        <v>0</v>
      </c>
      <c r="S262" s="154">
        <v>0</v>
      </c>
      <c r="T262" s="154">
        <v>0</v>
      </c>
      <c r="U262" s="135"/>
      <c r="V262" s="374">
        <f t="shared" si="96"/>
        <v>0</v>
      </c>
      <c r="W262" s="374">
        <f t="shared" si="96"/>
        <v>0</v>
      </c>
      <c r="X262" s="374">
        <f>V262+W262</f>
        <v>0</v>
      </c>
      <c r="Y262" s="374">
        <f t="shared" si="97"/>
        <v>0</v>
      </c>
      <c r="Z262" s="374">
        <f t="shared" si="97"/>
        <v>0</v>
      </c>
      <c r="AA262" s="374">
        <f>SUM(Y262:Z262)</f>
        <v>0</v>
      </c>
      <c r="AB262" s="375">
        <f t="shared" si="98"/>
        <v>0</v>
      </c>
      <c r="AC262" s="375">
        <f t="shared" si="98"/>
        <v>0</v>
      </c>
      <c r="AD262" s="376">
        <f t="shared" si="98"/>
        <v>0</v>
      </c>
    </row>
    <row r="263" spans="1:30" x14ac:dyDescent="0.3">
      <c r="A263" s="162" t="s">
        <v>88</v>
      </c>
      <c r="B263" s="380"/>
      <c r="C263" s="165"/>
      <c r="D263" s="165"/>
      <c r="E263" s="167"/>
      <c r="F263" s="167"/>
      <c r="G263" s="167"/>
      <c r="H263" s="167"/>
      <c r="I263" s="167"/>
      <c r="J263" s="167"/>
      <c r="K263" s="135"/>
      <c r="L263" s="154"/>
      <c r="M263" s="154"/>
      <c r="N263" s="154"/>
      <c r="O263" s="155"/>
      <c r="P263" s="155"/>
      <c r="Q263" s="154"/>
      <c r="R263" s="154"/>
      <c r="S263" s="154"/>
      <c r="T263" s="154"/>
      <c r="U263" s="135"/>
      <c r="V263" s="388">
        <f t="shared" ref="V263:AD263" si="99">SUM(V260:V262)</f>
        <v>1456225</v>
      </c>
      <c r="W263" s="388">
        <f t="shared" si="99"/>
        <v>1456600</v>
      </c>
      <c r="X263" s="388">
        <f t="shared" si="99"/>
        <v>2912825</v>
      </c>
      <c r="Y263" s="388">
        <f t="shared" si="99"/>
        <v>743670</v>
      </c>
      <c r="Z263" s="388">
        <f t="shared" si="99"/>
        <v>2229740</v>
      </c>
      <c r="AA263" s="388">
        <f t="shared" si="99"/>
        <v>2973410</v>
      </c>
      <c r="AB263" s="388">
        <f t="shared" si="99"/>
        <v>3135560</v>
      </c>
      <c r="AC263" s="388">
        <f t="shared" si="99"/>
        <v>3302090</v>
      </c>
      <c r="AD263" s="397">
        <f t="shared" si="99"/>
        <v>3465180</v>
      </c>
    </row>
    <row r="264" spans="1:30" x14ac:dyDescent="0.3">
      <c r="A264" s="162"/>
      <c r="B264" s="380"/>
      <c r="C264" s="165"/>
      <c r="D264" s="165"/>
      <c r="E264" s="167"/>
      <c r="F264" s="167"/>
      <c r="G264" s="167"/>
      <c r="H264" s="167"/>
      <c r="I264" s="167"/>
      <c r="J264" s="167"/>
      <c r="K264" s="135"/>
      <c r="L264" s="154"/>
      <c r="M264" s="154"/>
      <c r="N264" s="154"/>
      <c r="O264" s="155"/>
      <c r="P264" s="155"/>
      <c r="Q264" s="154"/>
      <c r="R264" s="154"/>
      <c r="S264" s="154"/>
      <c r="T264" s="154"/>
      <c r="U264" s="135"/>
      <c r="V264" s="374"/>
      <c r="W264" s="374"/>
      <c r="X264" s="374"/>
      <c r="Y264" s="374"/>
      <c r="Z264" s="374"/>
      <c r="AA264" s="374"/>
      <c r="AB264" s="375"/>
      <c r="AC264" s="374"/>
      <c r="AD264" s="376"/>
    </row>
    <row r="265" spans="1:30" s="412" customFormat="1" x14ac:dyDescent="0.3">
      <c r="A265" s="411" t="s">
        <v>4</v>
      </c>
      <c r="B265" s="380"/>
      <c r="C265" s="167"/>
      <c r="D265" s="167"/>
      <c r="E265" s="167"/>
      <c r="F265" s="167"/>
      <c r="G265" s="167"/>
      <c r="H265" s="167"/>
      <c r="I265" s="167"/>
      <c r="J265" s="167"/>
      <c r="K265" s="135"/>
      <c r="L265" s="155"/>
      <c r="M265" s="155"/>
      <c r="N265" s="155"/>
      <c r="O265" s="155"/>
      <c r="P265" s="155"/>
      <c r="Q265" s="155"/>
      <c r="R265" s="155"/>
      <c r="S265" s="155"/>
      <c r="T265" s="155"/>
      <c r="U265" s="135"/>
      <c r="V265" s="388"/>
      <c r="W265" s="388"/>
      <c r="X265" s="388"/>
      <c r="Y265" s="388"/>
      <c r="Z265" s="388"/>
      <c r="AA265" s="388"/>
      <c r="AB265" s="389"/>
      <c r="AC265" s="388"/>
      <c r="AD265" s="397"/>
    </row>
    <row r="266" spans="1:30" s="412" customFormat="1" x14ac:dyDescent="0.3">
      <c r="A266" s="160">
        <v>3452</v>
      </c>
      <c r="B266" s="373" t="s">
        <v>85</v>
      </c>
      <c r="C266" s="167"/>
      <c r="D266" s="167"/>
      <c r="E266" s="167">
        <v>160</v>
      </c>
      <c r="F266" s="153">
        <v>160</v>
      </c>
      <c r="G266" s="153">
        <v>160</v>
      </c>
      <c r="H266" s="153">
        <v>160</v>
      </c>
      <c r="I266" s="153">
        <v>160</v>
      </c>
      <c r="J266" s="153">
        <v>160</v>
      </c>
      <c r="K266" s="135"/>
      <c r="L266" s="155"/>
      <c r="M266" s="155">
        <v>68</v>
      </c>
      <c r="N266" s="155">
        <v>68</v>
      </c>
      <c r="O266" s="155">
        <v>18</v>
      </c>
      <c r="P266" s="155">
        <v>55</v>
      </c>
      <c r="Q266" s="155">
        <v>73</v>
      </c>
      <c r="R266" s="155">
        <v>76</v>
      </c>
      <c r="S266" s="155">
        <v>70</v>
      </c>
      <c r="T266" s="155">
        <v>71</v>
      </c>
      <c r="U266" s="135"/>
      <c r="V266" s="388">
        <f>L266*D266</f>
        <v>0</v>
      </c>
      <c r="W266" s="388">
        <f>M266*E266</f>
        <v>10880</v>
      </c>
      <c r="X266" s="388">
        <f>V266+W266</f>
        <v>10880</v>
      </c>
      <c r="Y266" s="388">
        <f>F266*O266</f>
        <v>2880</v>
      </c>
      <c r="Z266" s="388">
        <f>G266*P266</f>
        <v>8800</v>
      </c>
      <c r="AA266" s="388">
        <f>SUM(Y266:Z266)</f>
        <v>11680</v>
      </c>
      <c r="AB266" s="389">
        <f t="shared" ref="AB266:AD267" si="100">H266*R266</f>
        <v>12160</v>
      </c>
      <c r="AC266" s="389">
        <f t="shared" si="100"/>
        <v>11200</v>
      </c>
      <c r="AD266" s="397">
        <f t="shared" si="100"/>
        <v>11360</v>
      </c>
    </row>
    <row r="267" spans="1:30" s="412" customFormat="1" x14ac:dyDescent="0.3">
      <c r="A267" s="160">
        <v>3453</v>
      </c>
      <c r="B267" s="373" t="s">
        <v>86</v>
      </c>
      <c r="C267" s="167"/>
      <c r="D267" s="167"/>
      <c r="E267" s="167">
        <v>475</v>
      </c>
      <c r="F267" s="153">
        <v>475</v>
      </c>
      <c r="G267" s="153">
        <v>475</v>
      </c>
      <c r="H267" s="153">
        <v>475</v>
      </c>
      <c r="I267" s="153">
        <v>475</v>
      </c>
      <c r="J267" s="153">
        <v>475</v>
      </c>
      <c r="K267" s="135"/>
      <c r="L267" s="155"/>
      <c r="M267" s="155">
        <v>1355</v>
      </c>
      <c r="N267" s="155">
        <v>1355</v>
      </c>
      <c r="O267" s="155">
        <v>346</v>
      </c>
      <c r="P267" s="155">
        <v>1036</v>
      </c>
      <c r="Q267" s="155">
        <v>1382</v>
      </c>
      <c r="R267" s="155">
        <v>1458</v>
      </c>
      <c r="S267" s="155">
        <v>1538</v>
      </c>
      <c r="T267" s="155">
        <v>1615</v>
      </c>
      <c r="U267" s="135"/>
      <c r="V267" s="388">
        <f>L267*D267</f>
        <v>0</v>
      </c>
      <c r="W267" s="388">
        <f>M267*E267</f>
        <v>643625</v>
      </c>
      <c r="X267" s="388">
        <f>V267+W267</f>
        <v>643625</v>
      </c>
      <c r="Y267" s="388">
        <f>F267*O267</f>
        <v>164350</v>
      </c>
      <c r="Z267" s="388">
        <f>G267*P267</f>
        <v>492100</v>
      </c>
      <c r="AA267" s="388">
        <f>SUM(Y267:Z267)</f>
        <v>656450</v>
      </c>
      <c r="AB267" s="389">
        <f t="shared" si="100"/>
        <v>692550</v>
      </c>
      <c r="AC267" s="389">
        <f t="shared" si="100"/>
        <v>730550</v>
      </c>
      <c r="AD267" s="397">
        <f t="shared" si="100"/>
        <v>767125</v>
      </c>
    </row>
    <row r="268" spans="1:30" s="412" customFormat="1" x14ac:dyDescent="0.3">
      <c r="A268" s="413" t="s">
        <v>4</v>
      </c>
      <c r="B268" s="380"/>
      <c r="C268" s="167"/>
      <c r="D268" s="167"/>
      <c r="E268" s="167"/>
      <c r="F268" s="167"/>
      <c r="G268" s="167"/>
      <c r="H268" s="167"/>
      <c r="I268" s="167"/>
      <c r="J268" s="167"/>
      <c r="K268" s="135"/>
      <c r="L268" s="155"/>
      <c r="M268" s="155"/>
      <c r="N268" s="155"/>
      <c r="O268" s="155"/>
      <c r="P268" s="155"/>
      <c r="Q268" s="229"/>
      <c r="R268" s="229"/>
      <c r="S268" s="229"/>
      <c r="T268" s="229"/>
      <c r="U268" s="135"/>
      <c r="V268" s="388">
        <f t="shared" ref="V268:AD268" si="101">SUM(V266:V267)</f>
        <v>0</v>
      </c>
      <c r="W268" s="388">
        <f t="shared" si="101"/>
        <v>654505</v>
      </c>
      <c r="X268" s="388">
        <f t="shared" si="101"/>
        <v>654505</v>
      </c>
      <c r="Y268" s="388">
        <f t="shared" si="101"/>
        <v>167230</v>
      </c>
      <c r="Z268" s="388">
        <f t="shared" si="101"/>
        <v>500900</v>
      </c>
      <c r="AA268" s="388">
        <f t="shared" si="101"/>
        <v>668130</v>
      </c>
      <c r="AB268" s="388">
        <f t="shared" si="101"/>
        <v>704710</v>
      </c>
      <c r="AC268" s="388">
        <f t="shared" si="101"/>
        <v>741750</v>
      </c>
      <c r="AD268" s="397">
        <f t="shared" si="101"/>
        <v>778485</v>
      </c>
    </row>
    <row r="269" spans="1:30" s="412" customFormat="1" x14ac:dyDescent="0.3">
      <c r="A269" s="413" t="s">
        <v>89</v>
      </c>
      <c r="B269" s="380"/>
      <c r="C269" s="167"/>
      <c r="D269" s="167"/>
      <c r="E269" s="167"/>
      <c r="F269" s="167"/>
      <c r="G269" s="167"/>
      <c r="H269" s="167"/>
      <c r="I269" s="167"/>
      <c r="J269" s="167"/>
      <c r="K269" s="135"/>
      <c r="L269" s="155"/>
      <c r="M269" s="155"/>
      <c r="N269" s="155"/>
      <c r="O269" s="155"/>
      <c r="P269" s="155"/>
      <c r="Q269" s="212"/>
      <c r="R269" s="229"/>
      <c r="S269" s="229"/>
      <c r="T269" s="229"/>
      <c r="U269" s="135"/>
      <c r="V269" s="388">
        <f t="shared" ref="V269:AD269" si="102">SUM(V268,V263,V257)</f>
        <v>10456475</v>
      </c>
      <c r="W269" s="388">
        <f t="shared" si="102"/>
        <v>11111845</v>
      </c>
      <c r="X269" s="388">
        <f t="shared" si="102"/>
        <v>21568320</v>
      </c>
      <c r="Y269" s="388">
        <f t="shared" si="102"/>
        <v>5857920</v>
      </c>
      <c r="Z269" s="388">
        <f t="shared" si="102"/>
        <v>17572640</v>
      </c>
      <c r="AA269" s="388">
        <f t="shared" si="102"/>
        <v>23430560</v>
      </c>
      <c r="AB269" s="388">
        <f t="shared" si="102"/>
        <v>25947690</v>
      </c>
      <c r="AC269" s="388">
        <f t="shared" si="102"/>
        <v>28786060</v>
      </c>
      <c r="AD269" s="397">
        <f t="shared" si="102"/>
        <v>31958625</v>
      </c>
    </row>
    <row r="270" spans="1:30" s="412" customFormat="1" ht="8.25" customHeight="1" x14ac:dyDescent="0.3">
      <c r="A270" s="413"/>
      <c r="B270" s="380"/>
      <c r="C270" s="167"/>
      <c r="D270" s="167"/>
      <c r="E270" s="167"/>
      <c r="F270" s="167"/>
      <c r="G270" s="167"/>
      <c r="H270" s="167"/>
      <c r="I270" s="167"/>
      <c r="J270" s="167"/>
      <c r="K270" s="135"/>
      <c r="L270" s="155"/>
      <c r="M270" s="155"/>
      <c r="N270" s="155"/>
      <c r="O270" s="155"/>
      <c r="P270" s="155"/>
      <c r="Q270" s="229"/>
      <c r="R270" s="229"/>
      <c r="S270" s="229"/>
      <c r="T270" s="229"/>
      <c r="U270" s="135"/>
      <c r="V270" s="388"/>
      <c r="W270" s="388"/>
      <c r="X270" s="388"/>
      <c r="Y270" s="388"/>
      <c r="Z270" s="388"/>
      <c r="AA270" s="388"/>
      <c r="AB270" s="389"/>
      <c r="AC270" s="388"/>
      <c r="AD270" s="397"/>
    </row>
    <row r="271" spans="1:30" s="412" customFormat="1" x14ac:dyDescent="0.3">
      <c r="A271" s="413" t="s">
        <v>90</v>
      </c>
      <c r="B271" s="380"/>
      <c r="C271" s="167"/>
      <c r="D271" s="167"/>
      <c r="E271" s="167"/>
      <c r="F271" s="167"/>
      <c r="G271" s="167"/>
      <c r="H271" s="167"/>
      <c r="I271" s="167"/>
      <c r="J271" s="167"/>
      <c r="K271" s="135"/>
      <c r="L271" s="155"/>
      <c r="M271" s="155"/>
      <c r="N271" s="155"/>
      <c r="O271" s="155"/>
      <c r="P271" s="155"/>
      <c r="Q271" s="155"/>
      <c r="R271" s="155"/>
      <c r="S271" s="155"/>
      <c r="T271" s="155"/>
      <c r="U271" s="135"/>
      <c r="V271" s="388"/>
      <c r="W271" s="388"/>
      <c r="X271" s="388"/>
      <c r="Y271" s="388"/>
      <c r="Z271" s="388"/>
      <c r="AA271" s="388"/>
      <c r="AB271" s="389"/>
      <c r="AC271" s="388"/>
      <c r="AD271" s="397"/>
    </row>
    <row r="272" spans="1:30" s="412" customFormat="1" x14ac:dyDescent="0.3">
      <c r="A272" s="160">
        <v>1631</v>
      </c>
      <c r="B272" s="373" t="s">
        <v>91</v>
      </c>
      <c r="C272" s="153">
        <v>380</v>
      </c>
      <c r="D272" s="153">
        <v>390</v>
      </c>
      <c r="E272" s="153">
        <v>280</v>
      </c>
      <c r="F272" s="153">
        <v>280</v>
      </c>
      <c r="G272" s="153">
        <v>280</v>
      </c>
      <c r="H272" s="153">
        <v>280</v>
      </c>
      <c r="I272" s="153">
        <v>280</v>
      </c>
      <c r="J272" s="153">
        <v>280</v>
      </c>
      <c r="K272" s="135"/>
      <c r="L272" s="155">
        <v>36609</v>
      </c>
      <c r="M272" s="155">
        <v>18304</v>
      </c>
      <c r="N272" s="155">
        <f t="shared" ref="N272:N284" si="103">SUM(L272:M272)</f>
        <v>54913</v>
      </c>
      <c r="O272" s="155">
        <v>14353</v>
      </c>
      <c r="P272" s="155">
        <v>43059</v>
      </c>
      <c r="Q272" s="155">
        <v>57412</v>
      </c>
      <c r="R272" s="155">
        <v>59730</v>
      </c>
      <c r="S272" s="155">
        <v>63015</v>
      </c>
      <c r="T272" s="155">
        <v>66166</v>
      </c>
      <c r="U272" s="135"/>
      <c r="V272" s="388">
        <f t="shared" ref="V272:W284" si="104">L272*D272</f>
        <v>14277510</v>
      </c>
      <c r="W272" s="388">
        <f t="shared" si="104"/>
        <v>5125120</v>
      </c>
      <c r="X272" s="388">
        <f>V272+W272</f>
        <v>19402630</v>
      </c>
      <c r="Y272" s="388">
        <f t="shared" ref="Y272:Z284" si="105">F272*O272</f>
        <v>4018840</v>
      </c>
      <c r="Z272" s="388">
        <f t="shared" si="105"/>
        <v>12056520</v>
      </c>
      <c r="AA272" s="388">
        <f>SUM(Y272:Z272)</f>
        <v>16075360</v>
      </c>
      <c r="AB272" s="389">
        <f t="shared" ref="AB272:AD284" si="106">H272*R272</f>
        <v>16724400</v>
      </c>
      <c r="AC272" s="389">
        <f t="shared" si="106"/>
        <v>17644200</v>
      </c>
      <c r="AD272" s="397">
        <f t="shared" si="106"/>
        <v>18526480</v>
      </c>
    </row>
    <row r="273" spans="1:30" s="412" customFormat="1" x14ac:dyDescent="0.3">
      <c r="A273" s="160">
        <v>1632</v>
      </c>
      <c r="B273" s="373" t="s">
        <v>92</v>
      </c>
      <c r="C273" s="153">
        <v>620</v>
      </c>
      <c r="D273" s="153">
        <v>630</v>
      </c>
      <c r="E273" s="153">
        <v>600</v>
      </c>
      <c r="F273" s="153">
        <v>600</v>
      </c>
      <c r="G273" s="153">
        <v>600</v>
      </c>
      <c r="H273" s="153">
        <v>600</v>
      </c>
      <c r="I273" s="153">
        <v>600</v>
      </c>
      <c r="J273" s="153">
        <v>600</v>
      </c>
      <c r="K273" s="135"/>
      <c r="L273" s="155">
        <v>392</v>
      </c>
      <c r="M273" s="155">
        <v>196</v>
      </c>
      <c r="N273" s="155">
        <f t="shared" si="103"/>
        <v>588</v>
      </c>
      <c r="O273" s="155">
        <v>154</v>
      </c>
      <c r="P273" s="155">
        <v>460</v>
      </c>
      <c r="Q273" s="155">
        <v>614</v>
      </c>
      <c r="R273" s="155">
        <v>639</v>
      </c>
      <c r="S273" s="155">
        <v>674</v>
      </c>
      <c r="T273" s="155">
        <v>708</v>
      </c>
      <c r="U273" s="135"/>
      <c r="V273" s="388">
        <f t="shared" si="104"/>
        <v>246960</v>
      </c>
      <c r="W273" s="388">
        <f t="shared" si="104"/>
        <v>117600</v>
      </c>
      <c r="X273" s="388">
        <f>V273+W273</f>
        <v>364560</v>
      </c>
      <c r="Y273" s="388">
        <f t="shared" si="105"/>
        <v>92400</v>
      </c>
      <c r="Z273" s="388">
        <f t="shared" si="105"/>
        <v>276000</v>
      </c>
      <c r="AA273" s="388">
        <f t="shared" ref="AA273:AA284" si="107">SUM(Y273:Z273)</f>
        <v>368400</v>
      </c>
      <c r="AB273" s="389">
        <f t="shared" si="106"/>
        <v>383400</v>
      </c>
      <c r="AC273" s="389">
        <f t="shared" si="106"/>
        <v>404400</v>
      </c>
      <c r="AD273" s="397">
        <f t="shared" si="106"/>
        <v>424800</v>
      </c>
    </row>
    <row r="274" spans="1:30" s="412" customFormat="1" x14ac:dyDescent="0.3">
      <c r="A274" s="160">
        <v>1640</v>
      </c>
      <c r="B274" s="373" t="s">
        <v>93</v>
      </c>
      <c r="C274" s="153">
        <v>0</v>
      </c>
      <c r="D274" s="153">
        <v>0</v>
      </c>
      <c r="E274" s="153">
        <v>0</v>
      </c>
      <c r="F274" s="153">
        <v>0</v>
      </c>
      <c r="G274" s="153">
        <v>0</v>
      </c>
      <c r="H274" s="153">
        <v>0</v>
      </c>
      <c r="I274" s="153">
        <v>0</v>
      </c>
      <c r="J274" s="153">
        <v>0</v>
      </c>
      <c r="K274" s="135"/>
      <c r="L274" s="155">
        <v>404</v>
      </c>
      <c r="M274" s="155">
        <v>404</v>
      </c>
      <c r="N274" s="155">
        <v>808</v>
      </c>
      <c r="O274" s="155">
        <v>202</v>
      </c>
      <c r="P274" s="155">
        <v>606</v>
      </c>
      <c r="Q274" s="155">
        <v>808</v>
      </c>
      <c r="R274" s="155">
        <v>808</v>
      </c>
      <c r="S274" s="155">
        <v>808</v>
      </c>
      <c r="T274" s="155">
        <v>808</v>
      </c>
      <c r="U274" s="135"/>
      <c r="V274" s="388">
        <f t="shared" si="104"/>
        <v>0</v>
      </c>
      <c r="W274" s="388">
        <f t="shared" si="104"/>
        <v>0</v>
      </c>
      <c r="X274" s="388">
        <f t="shared" ref="X274:X283" si="108">V274+W274</f>
        <v>0</v>
      </c>
      <c r="Y274" s="388">
        <f t="shared" si="105"/>
        <v>0</v>
      </c>
      <c r="Z274" s="388">
        <f t="shared" si="105"/>
        <v>0</v>
      </c>
      <c r="AA274" s="388">
        <f t="shared" si="107"/>
        <v>0</v>
      </c>
      <c r="AB274" s="389">
        <f t="shared" si="106"/>
        <v>0</v>
      </c>
      <c r="AC274" s="389">
        <f t="shared" si="106"/>
        <v>0</v>
      </c>
      <c r="AD274" s="397">
        <f t="shared" si="106"/>
        <v>0</v>
      </c>
    </row>
    <row r="275" spans="1:30" s="412" customFormat="1" x14ac:dyDescent="0.3">
      <c r="A275" s="160">
        <v>1641</v>
      </c>
      <c r="B275" s="373" t="s">
        <v>94</v>
      </c>
      <c r="C275" s="153">
        <v>120</v>
      </c>
      <c r="D275" s="153">
        <v>120</v>
      </c>
      <c r="E275" s="153">
        <v>120</v>
      </c>
      <c r="F275" s="153">
        <v>120</v>
      </c>
      <c r="G275" s="153">
        <v>120</v>
      </c>
      <c r="H275" s="153">
        <v>120</v>
      </c>
      <c r="I275" s="153">
        <v>120</v>
      </c>
      <c r="J275" s="153">
        <v>120</v>
      </c>
      <c r="K275" s="135"/>
      <c r="L275" s="155">
        <v>1611</v>
      </c>
      <c r="M275" s="155">
        <v>805</v>
      </c>
      <c r="N275" s="155">
        <f t="shared" si="103"/>
        <v>2416</v>
      </c>
      <c r="O275" s="155">
        <v>632</v>
      </c>
      <c r="P275" s="155">
        <v>1894</v>
      </c>
      <c r="Q275" s="155">
        <v>2526</v>
      </c>
      <c r="R275" s="155">
        <v>2628</v>
      </c>
      <c r="S275" s="155">
        <v>2773</v>
      </c>
      <c r="T275" s="155">
        <v>2911</v>
      </c>
      <c r="U275" s="135"/>
      <c r="V275" s="388">
        <f t="shared" si="104"/>
        <v>193320</v>
      </c>
      <c r="W275" s="388">
        <f t="shared" si="104"/>
        <v>96600</v>
      </c>
      <c r="X275" s="388">
        <f t="shared" si="108"/>
        <v>289920</v>
      </c>
      <c r="Y275" s="388">
        <f t="shared" si="105"/>
        <v>75840</v>
      </c>
      <c r="Z275" s="388">
        <f t="shared" si="105"/>
        <v>227280</v>
      </c>
      <c r="AA275" s="388">
        <f t="shared" si="107"/>
        <v>303120</v>
      </c>
      <c r="AB275" s="389">
        <f t="shared" si="106"/>
        <v>315360</v>
      </c>
      <c r="AC275" s="389">
        <f t="shared" si="106"/>
        <v>332760</v>
      </c>
      <c r="AD275" s="397">
        <f t="shared" si="106"/>
        <v>349320</v>
      </c>
    </row>
    <row r="276" spans="1:30" s="412" customFormat="1" x14ac:dyDescent="0.3">
      <c r="A276" s="160">
        <v>1642</v>
      </c>
      <c r="B276" s="373" t="s">
        <v>95</v>
      </c>
      <c r="C276" s="153">
        <v>490</v>
      </c>
      <c r="D276" s="153">
        <v>500</v>
      </c>
      <c r="E276" s="153">
        <v>480</v>
      </c>
      <c r="F276" s="153">
        <v>480</v>
      </c>
      <c r="G276" s="153">
        <v>480</v>
      </c>
      <c r="H276" s="153">
        <v>480</v>
      </c>
      <c r="I276" s="153">
        <v>480</v>
      </c>
      <c r="J276" s="153">
        <v>480</v>
      </c>
      <c r="K276" s="135"/>
      <c r="L276" s="155">
        <v>34412</v>
      </c>
      <c r="M276" s="155">
        <v>17206</v>
      </c>
      <c r="N276" s="155">
        <f t="shared" si="103"/>
        <v>51618</v>
      </c>
      <c r="O276" s="155">
        <v>13492</v>
      </c>
      <c r="P276" s="155">
        <v>40475</v>
      </c>
      <c r="Q276" s="155">
        <v>53967</v>
      </c>
      <c r="R276" s="155">
        <v>56146</v>
      </c>
      <c r="S276" s="155">
        <v>59234</v>
      </c>
      <c r="T276" s="155">
        <v>62196</v>
      </c>
      <c r="U276" s="135"/>
      <c r="V276" s="388">
        <f t="shared" si="104"/>
        <v>17206000</v>
      </c>
      <c r="W276" s="388">
        <f t="shared" si="104"/>
        <v>8258880</v>
      </c>
      <c r="X276" s="388">
        <f t="shared" si="108"/>
        <v>25464880</v>
      </c>
      <c r="Y276" s="388">
        <f t="shared" si="105"/>
        <v>6476160</v>
      </c>
      <c r="Z276" s="388">
        <f t="shared" si="105"/>
        <v>19428000</v>
      </c>
      <c r="AA276" s="388">
        <f t="shared" si="107"/>
        <v>25904160</v>
      </c>
      <c r="AB276" s="389">
        <f t="shared" si="106"/>
        <v>26950080</v>
      </c>
      <c r="AC276" s="389">
        <f t="shared" si="106"/>
        <v>28432320</v>
      </c>
      <c r="AD276" s="397">
        <f t="shared" si="106"/>
        <v>29854080</v>
      </c>
    </row>
    <row r="277" spans="1:30" s="412" customFormat="1" x14ac:dyDescent="0.3">
      <c r="A277" s="160">
        <v>1633</v>
      </c>
      <c r="B277" s="373" t="s">
        <v>96</v>
      </c>
      <c r="C277" s="153">
        <v>250</v>
      </c>
      <c r="D277" s="153">
        <v>250</v>
      </c>
      <c r="E277" s="153">
        <v>720</v>
      </c>
      <c r="F277" s="153">
        <v>720</v>
      </c>
      <c r="G277" s="153">
        <v>720</v>
      </c>
      <c r="H277" s="153">
        <v>720</v>
      </c>
      <c r="I277" s="153">
        <v>720</v>
      </c>
      <c r="J277" s="153">
        <v>720</v>
      </c>
      <c r="K277" s="135"/>
      <c r="L277" s="155">
        <v>36572</v>
      </c>
      <c r="M277" s="155">
        <v>18286</v>
      </c>
      <c r="N277" s="155">
        <f t="shared" si="103"/>
        <v>54858</v>
      </c>
      <c r="O277" s="155">
        <v>14339</v>
      </c>
      <c r="P277" s="155">
        <v>43016</v>
      </c>
      <c r="Q277" s="155">
        <v>57355</v>
      </c>
      <c r="R277" s="155">
        <v>59670</v>
      </c>
      <c r="S277" s="155">
        <v>62952</v>
      </c>
      <c r="T277" s="155">
        <v>66099</v>
      </c>
      <c r="U277" s="135"/>
      <c r="V277" s="388">
        <f t="shared" si="104"/>
        <v>9143000</v>
      </c>
      <c r="W277" s="388">
        <f t="shared" si="104"/>
        <v>13165920</v>
      </c>
      <c r="X277" s="388">
        <f t="shared" si="108"/>
        <v>22308920</v>
      </c>
      <c r="Y277" s="388">
        <f t="shared" si="105"/>
        <v>10324080</v>
      </c>
      <c r="Z277" s="388">
        <f t="shared" si="105"/>
        <v>30971520</v>
      </c>
      <c r="AA277" s="388">
        <f t="shared" si="107"/>
        <v>41295600</v>
      </c>
      <c r="AB277" s="389">
        <f t="shared" si="106"/>
        <v>42962400</v>
      </c>
      <c r="AC277" s="389">
        <f t="shared" si="106"/>
        <v>45325440</v>
      </c>
      <c r="AD277" s="397">
        <f t="shared" si="106"/>
        <v>47591280</v>
      </c>
    </row>
    <row r="278" spans="1:30" s="412" customFormat="1" x14ac:dyDescent="0.3">
      <c r="A278" s="160">
        <v>1643</v>
      </c>
      <c r="B278" s="373" t="s">
        <v>97</v>
      </c>
      <c r="C278" s="153">
        <v>0</v>
      </c>
      <c r="D278" s="153">
        <v>0</v>
      </c>
      <c r="E278" s="153">
        <v>0</v>
      </c>
      <c r="F278" s="153">
        <v>0</v>
      </c>
      <c r="G278" s="153">
        <v>0</v>
      </c>
      <c r="H278" s="153">
        <v>0</v>
      </c>
      <c r="I278" s="153">
        <v>0</v>
      </c>
      <c r="J278" s="153">
        <v>0</v>
      </c>
      <c r="K278" s="135"/>
      <c r="L278" s="155">
        <v>404</v>
      </c>
      <c r="M278" s="155">
        <v>404</v>
      </c>
      <c r="N278" s="155">
        <v>808</v>
      </c>
      <c r="O278" s="155">
        <v>202</v>
      </c>
      <c r="P278" s="155">
        <v>606</v>
      </c>
      <c r="Q278" s="155">
        <v>808</v>
      </c>
      <c r="R278" s="155">
        <v>808</v>
      </c>
      <c r="S278" s="155">
        <v>808</v>
      </c>
      <c r="T278" s="155">
        <v>808</v>
      </c>
      <c r="U278" s="135"/>
      <c r="V278" s="388">
        <f t="shared" si="104"/>
        <v>0</v>
      </c>
      <c r="W278" s="388">
        <f t="shared" si="104"/>
        <v>0</v>
      </c>
      <c r="X278" s="388">
        <f t="shared" si="108"/>
        <v>0</v>
      </c>
      <c r="Y278" s="388">
        <f t="shared" si="105"/>
        <v>0</v>
      </c>
      <c r="Z278" s="388">
        <f t="shared" si="105"/>
        <v>0</v>
      </c>
      <c r="AA278" s="388">
        <f t="shared" si="107"/>
        <v>0</v>
      </c>
      <c r="AB278" s="389">
        <f t="shared" si="106"/>
        <v>0</v>
      </c>
      <c r="AC278" s="389">
        <f t="shared" si="106"/>
        <v>0</v>
      </c>
      <c r="AD278" s="397">
        <f t="shared" si="106"/>
        <v>0</v>
      </c>
    </row>
    <row r="279" spans="1:30" s="412" customFormat="1" x14ac:dyDescent="0.3">
      <c r="A279" s="160">
        <v>1614</v>
      </c>
      <c r="B279" s="373" t="s">
        <v>36</v>
      </c>
      <c r="C279" s="153">
        <v>250</v>
      </c>
      <c r="D279" s="153">
        <v>250</v>
      </c>
      <c r="E279" s="153">
        <v>420</v>
      </c>
      <c r="F279" s="153">
        <v>420</v>
      </c>
      <c r="G279" s="153">
        <v>420</v>
      </c>
      <c r="H279" s="153">
        <v>420</v>
      </c>
      <c r="I279" s="153">
        <v>420</v>
      </c>
      <c r="J279" s="153">
        <v>420</v>
      </c>
      <c r="K279" s="135"/>
      <c r="L279" s="155">
        <v>15138</v>
      </c>
      <c r="M279" s="155">
        <v>7569</v>
      </c>
      <c r="N279" s="155">
        <f t="shared" si="103"/>
        <v>22707</v>
      </c>
      <c r="O279" s="155">
        <v>5935</v>
      </c>
      <c r="P279" s="155">
        <v>17805</v>
      </c>
      <c r="Q279" s="155">
        <v>23740</v>
      </c>
      <c r="R279" s="155">
        <v>24698</v>
      </c>
      <c r="S279" s="155">
        <v>26057</v>
      </c>
      <c r="T279" s="155">
        <v>27359</v>
      </c>
      <c r="U279" s="135"/>
      <c r="V279" s="388">
        <f t="shared" si="104"/>
        <v>3784500</v>
      </c>
      <c r="W279" s="388">
        <f t="shared" si="104"/>
        <v>3178980</v>
      </c>
      <c r="X279" s="388">
        <f t="shared" si="108"/>
        <v>6963480</v>
      </c>
      <c r="Y279" s="388">
        <f t="shared" si="105"/>
        <v>2492700</v>
      </c>
      <c r="Z279" s="388">
        <f t="shared" si="105"/>
        <v>7478100</v>
      </c>
      <c r="AA279" s="388">
        <f t="shared" si="107"/>
        <v>9970800</v>
      </c>
      <c r="AB279" s="389">
        <f t="shared" si="106"/>
        <v>10373160</v>
      </c>
      <c r="AC279" s="389">
        <f t="shared" si="106"/>
        <v>10943940</v>
      </c>
      <c r="AD279" s="397">
        <f t="shared" si="106"/>
        <v>11490780</v>
      </c>
    </row>
    <row r="280" spans="1:30" s="412" customFormat="1" x14ac:dyDescent="0.3">
      <c r="A280" s="160">
        <v>1615</v>
      </c>
      <c r="B280" s="373" t="s">
        <v>37</v>
      </c>
      <c r="C280" s="153">
        <v>60</v>
      </c>
      <c r="D280" s="153">
        <v>62</v>
      </c>
      <c r="E280" s="153">
        <v>80</v>
      </c>
      <c r="F280" s="153">
        <v>80</v>
      </c>
      <c r="G280" s="153">
        <v>80</v>
      </c>
      <c r="H280" s="153">
        <v>80</v>
      </c>
      <c r="I280" s="153">
        <v>80</v>
      </c>
      <c r="J280" s="153">
        <v>80</v>
      </c>
      <c r="K280" s="135"/>
      <c r="L280" s="155">
        <v>87091</v>
      </c>
      <c r="M280" s="155">
        <v>43546</v>
      </c>
      <c r="N280" s="155">
        <f t="shared" si="103"/>
        <v>130637</v>
      </c>
      <c r="O280" s="155">
        <v>36577</v>
      </c>
      <c r="P280" s="155">
        <v>109731</v>
      </c>
      <c r="Q280" s="155">
        <v>146308</v>
      </c>
      <c r="R280" s="155">
        <v>151569</v>
      </c>
      <c r="S280" s="155">
        <v>159025</v>
      </c>
      <c r="T280" s="155">
        <v>166176</v>
      </c>
      <c r="U280" s="135"/>
      <c r="V280" s="388">
        <f t="shared" si="104"/>
        <v>5399642</v>
      </c>
      <c r="W280" s="388">
        <f t="shared" si="104"/>
        <v>3483680</v>
      </c>
      <c r="X280" s="388">
        <f t="shared" si="108"/>
        <v>8883322</v>
      </c>
      <c r="Y280" s="388">
        <f t="shared" si="105"/>
        <v>2926160</v>
      </c>
      <c r="Z280" s="388">
        <f t="shared" si="105"/>
        <v>8778480</v>
      </c>
      <c r="AA280" s="388">
        <f t="shared" si="107"/>
        <v>11704640</v>
      </c>
      <c r="AB280" s="389">
        <f t="shared" si="106"/>
        <v>12125520</v>
      </c>
      <c r="AC280" s="389">
        <f t="shared" si="106"/>
        <v>12722000</v>
      </c>
      <c r="AD280" s="397">
        <f t="shared" si="106"/>
        <v>13294080</v>
      </c>
    </row>
    <row r="281" spans="1:30" s="412" customFormat="1" x14ac:dyDescent="0.3">
      <c r="A281" s="160">
        <v>1616</v>
      </c>
      <c r="B281" s="373" t="s">
        <v>38</v>
      </c>
      <c r="C281" s="153">
        <v>450</v>
      </c>
      <c r="D281" s="153">
        <v>460</v>
      </c>
      <c r="E281" s="153">
        <v>780</v>
      </c>
      <c r="F281" s="153">
        <v>780</v>
      </c>
      <c r="G281" s="153">
        <v>780</v>
      </c>
      <c r="H281" s="153">
        <v>780</v>
      </c>
      <c r="I281" s="153">
        <v>780</v>
      </c>
      <c r="J281" s="153">
        <v>780</v>
      </c>
      <c r="K281" s="135"/>
      <c r="L281" s="155">
        <v>2109</v>
      </c>
      <c r="M281" s="155">
        <v>1054</v>
      </c>
      <c r="N281" s="155">
        <f t="shared" si="103"/>
        <v>3163</v>
      </c>
      <c r="O281" s="155">
        <v>827</v>
      </c>
      <c r="P281" s="155">
        <v>2480</v>
      </c>
      <c r="Q281" s="155">
        <v>3307</v>
      </c>
      <c r="R281" s="155">
        <v>3440</v>
      </c>
      <c r="S281" s="155">
        <v>3630</v>
      </c>
      <c r="T281" s="155">
        <v>3811</v>
      </c>
      <c r="U281" s="135"/>
      <c r="V281" s="388">
        <f t="shared" si="104"/>
        <v>970140</v>
      </c>
      <c r="W281" s="388">
        <f t="shared" si="104"/>
        <v>822120</v>
      </c>
      <c r="X281" s="388">
        <f t="shared" si="108"/>
        <v>1792260</v>
      </c>
      <c r="Y281" s="388">
        <f t="shared" si="105"/>
        <v>645060</v>
      </c>
      <c r="Z281" s="388">
        <f t="shared" si="105"/>
        <v>1934400</v>
      </c>
      <c r="AA281" s="388">
        <f t="shared" si="107"/>
        <v>2579460</v>
      </c>
      <c r="AB281" s="389">
        <f t="shared" si="106"/>
        <v>2683200</v>
      </c>
      <c r="AC281" s="389">
        <f t="shared" si="106"/>
        <v>2831400</v>
      </c>
      <c r="AD281" s="397">
        <f t="shared" si="106"/>
        <v>2972580</v>
      </c>
    </row>
    <row r="282" spans="1:30" s="412" customFormat="1" x14ac:dyDescent="0.3">
      <c r="A282" s="160">
        <v>1617</v>
      </c>
      <c r="B282" s="373" t="s">
        <v>98</v>
      </c>
      <c r="C282" s="167">
        <v>130</v>
      </c>
      <c r="D282" s="153">
        <v>130</v>
      </c>
      <c r="E282" s="153">
        <v>140</v>
      </c>
      <c r="F282" s="153">
        <v>140</v>
      </c>
      <c r="G282" s="153">
        <v>140</v>
      </c>
      <c r="H282" s="153">
        <v>140</v>
      </c>
      <c r="I282" s="153">
        <v>140</v>
      </c>
      <c r="J282" s="153">
        <v>140</v>
      </c>
      <c r="K282" s="135"/>
      <c r="L282" s="155">
        <v>16168</v>
      </c>
      <c r="M282" s="155">
        <v>8084</v>
      </c>
      <c r="N282" s="155">
        <f t="shared" si="103"/>
        <v>24252</v>
      </c>
      <c r="O282" s="155">
        <v>6339</v>
      </c>
      <c r="P282" s="155">
        <v>19017</v>
      </c>
      <c r="Q282" s="155">
        <v>25356</v>
      </c>
      <c r="R282" s="155">
        <v>26379</v>
      </c>
      <c r="S282" s="155">
        <v>27830</v>
      </c>
      <c r="T282" s="155">
        <v>29222</v>
      </c>
      <c r="U282" s="135"/>
      <c r="V282" s="388">
        <f t="shared" si="104"/>
        <v>2101840</v>
      </c>
      <c r="W282" s="388">
        <f t="shared" si="104"/>
        <v>1131760</v>
      </c>
      <c r="X282" s="388">
        <f t="shared" si="108"/>
        <v>3233600</v>
      </c>
      <c r="Y282" s="388">
        <f t="shared" si="105"/>
        <v>887460</v>
      </c>
      <c r="Z282" s="388">
        <f t="shared" si="105"/>
        <v>2662380</v>
      </c>
      <c r="AA282" s="388">
        <f t="shared" si="107"/>
        <v>3549840</v>
      </c>
      <c r="AB282" s="389">
        <f t="shared" si="106"/>
        <v>3693060</v>
      </c>
      <c r="AC282" s="389">
        <f t="shared" si="106"/>
        <v>3896200</v>
      </c>
      <c r="AD282" s="397">
        <f t="shared" si="106"/>
        <v>4091080</v>
      </c>
    </row>
    <row r="283" spans="1:30" s="412" customFormat="1" x14ac:dyDescent="0.3">
      <c r="A283" s="160">
        <v>1618</v>
      </c>
      <c r="B283" s="373" t="s">
        <v>99</v>
      </c>
      <c r="C283" s="167">
        <v>130</v>
      </c>
      <c r="D283" s="153">
        <v>130</v>
      </c>
      <c r="E283" s="153">
        <v>140</v>
      </c>
      <c r="F283" s="153">
        <v>140</v>
      </c>
      <c r="G283" s="153">
        <v>140</v>
      </c>
      <c r="H283" s="153">
        <v>140</v>
      </c>
      <c r="I283" s="153">
        <v>140</v>
      </c>
      <c r="J283" s="153">
        <v>140</v>
      </c>
      <c r="K283" s="135"/>
      <c r="L283" s="155">
        <v>1217</v>
      </c>
      <c r="M283" s="155">
        <v>608</v>
      </c>
      <c r="N283" s="155">
        <f t="shared" si="103"/>
        <v>1825</v>
      </c>
      <c r="O283" s="155">
        <v>479</v>
      </c>
      <c r="P283" s="155">
        <v>1438</v>
      </c>
      <c r="Q283" s="155">
        <v>1917</v>
      </c>
      <c r="R283" s="155">
        <v>2012</v>
      </c>
      <c r="S283" s="155">
        <v>2113</v>
      </c>
      <c r="T283" s="155">
        <v>2218</v>
      </c>
      <c r="U283" s="135"/>
      <c r="V283" s="388">
        <f t="shared" si="104"/>
        <v>158210</v>
      </c>
      <c r="W283" s="388">
        <f t="shared" si="104"/>
        <v>85120</v>
      </c>
      <c r="X283" s="388">
        <f t="shared" si="108"/>
        <v>243330</v>
      </c>
      <c r="Y283" s="388">
        <f t="shared" si="105"/>
        <v>67060</v>
      </c>
      <c r="Z283" s="388">
        <f t="shared" si="105"/>
        <v>201320</v>
      </c>
      <c r="AA283" s="388">
        <f t="shared" si="107"/>
        <v>268380</v>
      </c>
      <c r="AB283" s="389">
        <f t="shared" si="106"/>
        <v>281680</v>
      </c>
      <c r="AC283" s="389">
        <f t="shared" si="106"/>
        <v>295820</v>
      </c>
      <c r="AD283" s="397">
        <f t="shared" si="106"/>
        <v>310520</v>
      </c>
    </row>
    <row r="284" spans="1:30" s="412" customFormat="1" x14ac:dyDescent="0.3">
      <c r="A284" s="160">
        <v>1681</v>
      </c>
      <c r="B284" s="373" t="s">
        <v>100</v>
      </c>
      <c r="C284" s="153">
        <v>310</v>
      </c>
      <c r="D284" s="153">
        <v>320</v>
      </c>
      <c r="E284" s="153">
        <v>400</v>
      </c>
      <c r="F284" s="153">
        <v>400</v>
      </c>
      <c r="G284" s="153">
        <v>400</v>
      </c>
      <c r="H284" s="153">
        <v>400</v>
      </c>
      <c r="I284" s="153">
        <v>400</v>
      </c>
      <c r="J284" s="153">
        <v>400</v>
      </c>
      <c r="K284" s="135"/>
      <c r="L284" s="155">
        <v>2569</v>
      </c>
      <c r="M284" s="155">
        <v>1284</v>
      </c>
      <c r="N284" s="155">
        <f t="shared" si="103"/>
        <v>3853</v>
      </c>
      <c r="O284" s="155">
        <v>1007</v>
      </c>
      <c r="P284" s="155">
        <v>3021</v>
      </c>
      <c r="Q284" s="155">
        <v>4028</v>
      </c>
      <c r="R284" s="155">
        <v>4191</v>
      </c>
      <c r="S284" s="155">
        <v>4421</v>
      </c>
      <c r="T284" s="155">
        <v>4643</v>
      </c>
      <c r="U284" s="135"/>
      <c r="V284" s="388">
        <f t="shared" si="104"/>
        <v>822080</v>
      </c>
      <c r="W284" s="388">
        <f t="shared" si="104"/>
        <v>513600</v>
      </c>
      <c r="X284" s="388">
        <f>V284+W284</f>
        <v>1335680</v>
      </c>
      <c r="Y284" s="388">
        <f t="shared" si="105"/>
        <v>402800</v>
      </c>
      <c r="Z284" s="388">
        <f t="shared" si="105"/>
        <v>1208400</v>
      </c>
      <c r="AA284" s="388">
        <f t="shared" si="107"/>
        <v>1611200</v>
      </c>
      <c r="AB284" s="389">
        <f t="shared" si="106"/>
        <v>1676400</v>
      </c>
      <c r="AC284" s="389">
        <f t="shared" si="106"/>
        <v>1768400</v>
      </c>
      <c r="AD284" s="397">
        <f t="shared" si="106"/>
        <v>1857200</v>
      </c>
    </row>
    <row r="285" spans="1:30" s="412" customFormat="1" ht="15" thickBot="1" x14ac:dyDescent="0.35">
      <c r="A285" s="414" t="s">
        <v>90</v>
      </c>
      <c r="B285" s="381"/>
      <c r="C285" s="415"/>
      <c r="D285" s="415"/>
      <c r="E285" s="415"/>
      <c r="F285" s="415"/>
      <c r="G285" s="415"/>
      <c r="H285" s="415"/>
      <c r="I285" s="415"/>
      <c r="J285" s="415"/>
      <c r="K285" s="141"/>
      <c r="L285" s="174"/>
      <c r="M285" s="174"/>
      <c r="N285" s="174"/>
      <c r="O285" s="174"/>
      <c r="P285" s="174"/>
      <c r="Q285" s="174"/>
      <c r="R285" s="174"/>
      <c r="S285" s="174"/>
      <c r="T285" s="174"/>
      <c r="U285" s="141"/>
      <c r="V285" s="382">
        <f t="shared" ref="V285:AD285" si="109">SUM(V272:V284)</f>
        <v>54303202</v>
      </c>
      <c r="W285" s="382">
        <f t="shared" si="109"/>
        <v>35979380</v>
      </c>
      <c r="X285" s="382">
        <f t="shared" si="109"/>
        <v>90282582</v>
      </c>
      <c r="Y285" s="382">
        <f t="shared" si="109"/>
        <v>28408560</v>
      </c>
      <c r="Z285" s="382">
        <f t="shared" si="109"/>
        <v>85222400</v>
      </c>
      <c r="AA285" s="382">
        <f t="shared" si="109"/>
        <v>113630960</v>
      </c>
      <c r="AB285" s="382">
        <f t="shared" si="109"/>
        <v>118168660</v>
      </c>
      <c r="AC285" s="382">
        <f t="shared" si="109"/>
        <v>124596880</v>
      </c>
      <c r="AD285" s="416">
        <f t="shared" si="109"/>
        <v>130762200</v>
      </c>
    </row>
    <row r="286" spans="1:30" s="412" customFormat="1" x14ac:dyDescent="0.3">
      <c r="A286" s="417"/>
      <c r="B286" s="384"/>
      <c r="C286" s="244"/>
      <c r="D286" s="244"/>
      <c r="E286" s="244"/>
      <c r="F286" s="244"/>
      <c r="G286" s="244"/>
      <c r="H286" s="244"/>
      <c r="I286" s="244"/>
      <c r="J286" s="244"/>
      <c r="K286" s="182"/>
      <c r="L286" s="184"/>
      <c r="M286" s="184"/>
      <c r="N286" s="184"/>
      <c r="O286" s="184"/>
      <c r="P286" s="184"/>
      <c r="Q286" s="184"/>
      <c r="R286" s="184"/>
      <c r="S286" s="184"/>
      <c r="T286" s="184"/>
      <c r="U286" s="182"/>
      <c r="V286" s="392"/>
      <c r="W286" s="392"/>
      <c r="X286" s="392"/>
      <c r="Y286" s="392"/>
      <c r="Z286" s="392"/>
      <c r="AA286" s="392"/>
      <c r="AB286" s="418"/>
      <c r="AC286" s="392"/>
      <c r="AD286" s="393"/>
    </row>
    <row r="287" spans="1:30" s="412" customFormat="1" x14ac:dyDescent="0.3">
      <c r="A287" s="411" t="s">
        <v>101</v>
      </c>
      <c r="B287" s="380"/>
      <c r="C287" s="153"/>
      <c r="D287" s="153"/>
      <c r="E287" s="153"/>
      <c r="F287" s="153"/>
      <c r="G287" s="153"/>
      <c r="H287" s="153"/>
      <c r="I287" s="153"/>
      <c r="J287" s="153"/>
      <c r="K287" s="135"/>
      <c r="L287" s="155"/>
      <c r="M287" s="155"/>
      <c r="N287" s="155"/>
      <c r="O287" s="155"/>
      <c r="P287" s="155"/>
      <c r="Q287" s="155"/>
      <c r="R287" s="155"/>
      <c r="S287" s="155"/>
      <c r="T287" s="155"/>
      <c r="U287" s="135"/>
      <c r="V287" s="388"/>
      <c r="W287" s="388"/>
      <c r="X287" s="388"/>
      <c r="Y287" s="388"/>
      <c r="Z287" s="388"/>
      <c r="AA287" s="388"/>
      <c r="AB287" s="389"/>
      <c r="AC287" s="388"/>
      <c r="AD287" s="397"/>
    </row>
    <row r="288" spans="1:30" s="412" customFormat="1" x14ac:dyDescent="0.3">
      <c r="A288" s="160">
        <v>2631</v>
      </c>
      <c r="B288" s="373" t="s">
        <v>91</v>
      </c>
      <c r="C288" s="153">
        <v>190</v>
      </c>
      <c r="D288" s="153">
        <v>195</v>
      </c>
      <c r="E288" s="153">
        <v>140</v>
      </c>
      <c r="F288" s="153">
        <v>140</v>
      </c>
      <c r="G288" s="153">
        <v>140</v>
      </c>
      <c r="H288" s="153">
        <v>140</v>
      </c>
      <c r="I288" s="153">
        <v>140</v>
      </c>
      <c r="J288" s="153">
        <v>140</v>
      </c>
      <c r="K288" s="135"/>
      <c r="L288" s="155">
        <v>8088</v>
      </c>
      <c r="M288" s="155">
        <v>4044</v>
      </c>
      <c r="N288" s="155">
        <f t="shared" ref="N288:N300" si="110">SUM(L288:M288)</f>
        <v>12132</v>
      </c>
      <c r="O288" s="155">
        <v>3171</v>
      </c>
      <c r="P288" s="155">
        <v>9513</v>
      </c>
      <c r="Q288" s="155">
        <v>12684</v>
      </c>
      <c r="R288" s="155">
        <v>13196</v>
      </c>
      <c r="S288" s="155">
        <v>13921</v>
      </c>
      <c r="T288" s="155">
        <v>14617</v>
      </c>
      <c r="U288" s="135"/>
      <c r="V288" s="388">
        <f t="shared" ref="V288:W300" si="111">L288*D288</f>
        <v>1577160</v>
      </c>
      <c r="W288" s="388">
        <f t="shared" si="111"/>
        <v>566160</v>
      </c>
      <c r="X288" s="388">
        <f t="shared" ref="X288:X300" si="112">V288+W288</f>
        <v>2143320</v>
      </c>
      <c r="Y288" s="388">
        <f t="shared" ref="Y288:Z300" si="113">F288*O288</f>
        <v>443940</v>
      </c>
      <c r="Z288" s="388">
        <f t="shared" si="113"/>
        <v>1331820</v>
      </c>
      <c r="AA288" s="388">
        <f>SUM(Y288:Z288)</f>
        <v>1775760</v>
      </c>
      <c r="AB288" s="389">
        <f t="shared" ref="AB288:AD300" si="114">H288*R288</f>
        <v>1847440</v>
      </c>
      <c r="AC288" s="389">
        <f t="shared" si="114"/>
        <v>1948940</v>
      </c>
      <c r="AD288" s="397">
        <f t="shared" si="114"/>
        <v>2046380</v>
      </c>
    </row>
    <row r="289" spans="1:30" s="412" customFormat="1" x14ac:dyDescent="0.3">
      <c r="A289" s="160">
        <v>2632</v>
      </c>
      <c r="B289" s="373" t="s">
        <v>92</v>
      </c>
      <c r="C289" s="153">
        <v>310</v>
      </c>
      <c r="D289" s="153">
        <v>315</v>
      </c>
      <c r="E289" s="153">
        <v>300</v>
      </c>
      <c r="F289" s="153">
        <v>300</v>
      </c>
      <c r="G289" s="153">
        <v>300</v>
      </c>
      <c r="H289" s="153">
        <v>300</v>
      </c>
      <c r="I289" s="153">
        <v>300</v>
      </c>
      <c r="J289" s="153">
        <v>300</v>
      </c>
      <c r="K289" s="135"/>
      <c r="L289" s="155">
        <v>86</v>
      </c>
      <c r="M289" s="155">
        <v>43</v>
      </c>
      <c r="N289" s="155">
        <f t="shared" si="110"/>
        <v>129</v>
      </c>
      <c r="O289" s="155">
        <v>38</v>
      </c>
      <c r="P289" s="155">
        <v>98</v>
      </c>
      <c r="Q289" s="155">
        <v>136</v>
      </c>
      <c r="R289" s="155">
        <v>141</v>
      </c>
      <c r="S289" s="155">
        <v>149</v>
      </c>
      <c r="T289" s="155">
        <v>157</v>
      </c>
      <c r="U289" s="135"/>
      <c r="V289" s="388">
        <f t="shared" si="111"/>
        <v>27090</v>
      </c>
      <c r="W289" s="388">
        <f t="shared" si="111"/>
        <v>12900</v>
      </c>
      <c r="X289" s="388">
        <f t="shared" si="112"/>
        <v>39990</v>
      </c>
      <c r="Y289" s="388">
        <f t="shared" si="113"/>
        <v>11400</v>
      </c>
      <c r="Z289" s="388">
        <f t="shared" si="113"/>
        <v>29400</v>
      </c>
      <c r="AA289" s="388">
        <f>SUM(Y289:Z289)</f>
        <v>40800</v>
      </c>
      <c r="AB289" s="389">
        <f t="shared" si="114"/>
        <v>42300</v>
      </c>
      <c r="AC289" s="389">
        <f t="shared" si="114"/>
        <v>44700</v>
      </c>
      <c r="AD289" s="397">
        <f t="shared" si="114"/>
        <v>47100</v>
      </c>
    </row>
    <row r="290" spans="1:30" s="412" customFormat="1" x14ac:dyDescent="0.3">
      <c r="A290" s="160">
        <v>2640</v>
      </c>
      <c r="B290" s="373" t="s">
        <v>93</v>
      </c>
      <c r="C290" s="153">
        <v>0</v>
      </c>
      <c r="D290" s="153">
        <v>0</v>
      </c>
      <c r="E290" s="153">
        <v>0</v>
      </c>
      <c r="F290" s="153">
        <v>0</v>
      </c>
      <c r="G290" s="153">
        <v>0</v>
      </c>
      <c r="H290" s="153">
        <v>0</v>
      </c>
      <c r="I290" s="153">
        <v>0</v>
      </c>
      <c r="J290" s="153">
        <v>0</v>
      </c>
      <c r="K290" s="135"/>
      <c r="L290" s="155">
        <v>69</v>
      </c>
      <c r="M290" s="155">
        <v>70</v>
      </c>
      <c r="N290" s="155">
        <f t="shared" si="110"/>
        <v>139</v>
      </c>
      <c r="O290" s="155">
        <v>35</v>
      </c>
      <c r="P290" s="155">
        <v>104</v>
      </c>
      <c r="Q290" s="155">
        <v>139</v>
      </c>
      <c r="R290" s="155">
        <v>139</v>
      </c>
      <c r="S290" s="155">
        <v>139</v>
      </c>
      <c r="T290" s="155">
        <v>139</v>
      </c>
      <c r="U290" s="135"/>
      <c r="V290" s="388">
        <f t="shared" si="111"/>
        <v>0</v>
      </c>
      <c r="W290" s="388">
        <f t="shared" si="111"/>
        <v>0</v>
      </c>
      <c r="X290" s="388">
        <f t="shared" si="112"/>
        <v>0</v>
      </c>
      <c r="Y290" s="388">
        <f t="shared" si="113"/>
        <v>0</v>
      </c>
      <c r="Z290" s="388">
        <f t="shared" si="113"/>
        <v>0</v>
      </c>
      <c r="AA290" s="388">
        <f>SUM(Y290:Z290)</f>
        <v>0</v>
      </c>
      <c r="AB290" s="389">
        <f t="shared" si="114"/>
        <v>0</v>
      </c>
      <c r="AC290" s="389">
        <f t="shared" si="114"/>
        <v>0</v>
      </c>
      <c r="AD290" s="397">
        <f t="shared" si="114"/>
        <v>0</v>
      </c>
    </row>
    <row r="291" spans="1:30" s="412" customFormat="1" x14ac:dyDescent="0.3">
      <c r="A291" s="160">
        <v>2641</v>
      </c>
      <c r="B291" s="373" t="s">
        <v>94</v>
      </c>
      <c r="C291" s="153">
        <v>60</v>
      </c>
      <c r="D291" s="153">
        <v>60</v>
      </c>
      <c r="E291" s="153">
        <v>60</v>
      </c>
      <c r="F291" s="153">
        <v>60</v>
      </c>
      <c r="G291" s="153">
        <v>60</v>
      </c>
      <c r="H291" s="153">
        <v>60</v>
      </c>
      <c r="I291" s="153">
        <v>60</v>
      </c>
      <c r="J291" s="153">
        <v>60</v>
      </c>
      <c r="K291" s="135"/>
      <c r="L291" s="155">
        <v>1415</v>
      </c>
      <c r="M291" s="155">
        <v>708</v>
      </c>
      <c r="N291" s="155">
        <f t="shared" si="110"/>
        <v>2123</v>
      </c>
      <c r="O291" s="155">
        <v>555</v>
      </c>
      <c r="P291" s="155">
        <v>1665</v>
      </c>
      <c r="Q291" s="155">
        <v>2220</v>
      </c>
      <c r="R291" s="155">
        <v>2309</v>
      </c>
      <c r="S291" s="155">
        <v>2436</v>
      </c>
      <c r="T291" s="155">
        <v>2558</v>
      </c>
      <c r="U291" s="135"/>
      <c r="V291" s="388">
        <f t="shared" si="111"/>
        <v>84900</v>
      </c>
      <c r="W291" s="388">
        <f t="shared" si="111"/>
        <v>42480</v>
      </c>
      <c r="X291" s="388">
        <f t="shared" si="112"/>
        <v>127380</v>
      </c>
      <c r="Y291" s="388">
        <f t="shared" si="113"/>
        <v>33300</v>
      </c>
      <c r="Z291" s="388">
        <f t="shared" si="113"/>
        <v>99900</v>
      </c>
      <c r="AA291" s="388">
        <f t="shared" ref="AA291:AA299" si="115">SUM(Y291:Z291)</f>
        <v>133200</v>
      </c>
      <c r="AB291" s="389">
        <f t="shared" si="114"/>
        <v>138540</v>
      </c>
      <c r="AC291" s="389">
        <f t="shared" si="114"/>
        <v>146160</v>
      </c>
      <c r="AD291" s="397">
        <f t="shared" si="114"/>
        <v>153480</v>
      </c>
    </row>
    <row r="292" spans="1:30" s="412" customFormat="1" x14ac:dyDescent="0.3">
      <c r="A292" s="160">
        <v>2642</v>
      </c>
      <c r="B292" s="373" t="s">
        <v>95</v>
      </c>
      <c r="C292" s="153">
        <v>245</v>
      </c>
      <c r="D292" s="153">
        <v>250</v>
      </c>
      <c r="E292" s="153">
        <v>240</v>
      </c>
      <c r="F292" s="153">
        <v>240</v>
      </c>
      <c r="G292" s="153">
        <v>240</v>
      </c>
      <c r="H292" s="153">
        <v>240</v>
      </c>
      <c r="I292" s="153">
        <v>240</v>
      </c>
      <c r="J292" s="153">
        <v>240</v>
      </c>
      <c r="K292" s="135"/>
      <c r="L292" s="155">
        <v>6551</v>
      </c>
      <c r="M292" s="155">
        <v>3275</v>
      </c>
      <c r="N292" s="155">
        <f t="shared" si="110"/>
        <v>9826</v>
      </c>
      <c r="O292" s="155">
        <v>2912</v>
      </c>
      <c r="P292" s="155">
        <v>7361</v>
      </c>
      <c r="Q292" s="155">
        <v>10273</v>
      </c>
      <c r="R292" s="155">
        <v>10688</v>
      </c>
      <c r="S292" s="155">
        <v>11276</v>
      </c>
      <c r="T292" s="155">
        <v>11840</v>
      </c>
      <c r="U292" s="135"/>
      <c r="V292" s="388">
        <f t="shared" si="111"/>
        <v>1637750</v>
      </c>
      <c r="W292" s="388">
        <f t="shared" si="111"/>
        <v>786000</v>
      </c>
      <c r="X292" s="388">
        <f t="shared" si="112"/>
        <v>2423750</v>
      </c>
      <c r="Y292" s="388">
        <f t="shared" si="113"/>
        <v>698880</v>
      </c>
      <c r="Z292" s="388">
        <f t="shared" si="113"/>
        <v>1766640</v>
      </c>
      <c r="AA292" s="388">
        <f t="shared" si="115"/>
        <v>2465520</v>
      </c>
      <c r="AB292" s="389">
        <f t="shared" si="114"/>
        <v>2565120</v>
      </c>
      <c r="AC292" s="389">
        <f t="shared" si="114"/>
        <v>2706240</v>
      </c>
      <c r="AD292" s="397">
        <f t="shared" si="114"/>
        <v>2841600</v>
      </c>
    </row>
    <row r="293" spans="1:30" s="412" customFormat="1" x14ac:dyDescent="0.3">
      <c r="A293" s="160">
        <v>2633</v>
      </c>
      <c r="B293" s="373" t="s">
        <v>96</v>
      </c>
      <c r="C293" s="153">
        <v>125</v>
      </c>
      <c r="D293" s="153">
        <v>125</v>
      </c>
      <c r="E293" s="153">
        <v>360</v>
      </c>
      <c r="F293" s="153">
        <v>360</v>
      </c>
      <c r="G293" s="153">
        <v>360</v>
      </c>
      <c r="H293" s="153">
        <v>360</v>
      </c>
      <c r="I293" s="153">
        <v>360</v>
      </c>
      <c r="J293" s="153">
        <v>360</v>
      </c>
      <c r="K293" s="135"/>
      <c r="L293" s="155">
        <v>8007</v>
      </c>
      <c r="M293" s="155">
        <v>4003</v>
      </c>
      <c r="N293" s="155">
        <f t="shared" si="110"/>
        <v>12010</v>
      </c>
      <c r="O293" s="155">
        <v>3139</v>
      </c>
      <c r="P293" s="155">
        <v>9418</v>
      </c>
      <c r="Q293" s="155">
        <v>12557</v>
      </c>
      <c r="R293" s="155">
        <v>13064</v>
      </c>
      <c r="S293" s="155">
        <v>13782</v>
      </c>
      <c r="T293" s="155">
        <v>14471</v>
      </c>
      <c r="U293" s="135"/>
      <c r="V293" s="388">
        <f t="shared" si="111"/>
        <v>1000875</v>
      </c>
      <c r="W293" s="388">
        <f t="shared" si="111"/>
        <v>1441080</v>
      </c>
      <c r="X293" s="388">
        <f t="shared" si="112"/>
        <v>2441955</v>
      </c>
      <c r="Y293" s="388">
        <f t="shared" si="113"/>
        <v>1130040</v>
      </c>
      <c r="Z293" s="388">
        <f t="shared" si="113"/>
        <v>3390480</v>
      </c>
      <c r="AA293" s="388">
        <f t="shared" si="115"/>
        <v>4520520</v>
      </c>
      <c r="AB293" s="389">
        <f t="shared" si="114"/>
        <v>4703040</v>
      </c>
      <c r="AC293" s="389">
        <f t="shared" si="114"/>
        <v>4961520</v>
      </c>
      <c r="AD293" s="397">
        <f t="shared" si="114"/>
        <v>5209560</v>
      </c>
    </row>
    <row r="294" spans="1:30" s="412" customFormat="1" x14ac:dyDescent="0.3">
      <c r="A294" s="160">
        <v>2643</v>
      </c>
      <c r="B294" s="373" t="s">
        <v>97</v>
      </c>
      <c r="C294" s="153">
        <v>0</v>
      </c>
      <c r="D294" s="153">
        <v>0</v>
      </c>
      <c r="E294" s="153">
        <v>0</v>
      </c>
      <c r="F294" s="153">
        <v>0</v>
      </c>
      <c r="G294" s="153">
        <v>0</v>
      </c>
      <c r="H294" s="153">
        <v>0</v>
      </c>
      <c r="I294" s="153">
        <v>0</v>
      </c>
      <c r="J294" s="153">
        <v>0</v>
      </c>
      <c r="K294" s="135"/>
      <c r="L294" s="155">
        <v>69</v>
      </c>
      <c r="M294" s="155">
        <v>70</v>
      </c>
      <c r="N294" s="155">
        <f>SUM(L294:M294)</f>
        <v>139</v>
      </c>
      <c r="O294" s="155">
        <v>35</v>
      </c>
      <c r="P294" s="155">
        <v>104</v>
      </c>
      <c r="Q294" s="155">
        <v>139</v>
      </c>
      <c r="R294" s="155">
        <v>139</v>
      </c>
      <c r="S294" s="155">
        <v>139</v>
      </c>
      <c r="T294" s="155">
        <v>139</v>
      </c>
      <c r="U294" s="135"/>
      <c r="V294" s="388">
        <f t="shared" si="111"/>
        <v>0</v>
      </c>
      <c r="W294" s="388">
        <f t="shared" si="111"/>
        <v>0</v>
      </c>
      <c r="X294" s="388">
        <f t="shared" si="112"/>
        <v>0</v>
      </c>
      <c r="Y294" s="388">
        <f t="shared" si="113"/>
        <v>0</v>
      </c>
      <c r="Z294" s="388">
        <f t="shared" si="113"/>
        <v>0</v>
      </c>
      <c r="AA294" s="388">
        <f t="shared" si="115"/>
        <v>0</v>
      </c>
      <c r="AB294" s="389">
        <f t="shared" si="114"/>
        <v>0</v>
      </c>
      <c r="AC294" s="389">
        <f t="shared" si="114"/>
        <v>0</v>
      </c>
      <c r="AD294" s="397">
        <f t="shared" si="114"/>
        <v>0</v>
      </c>
    </row>
    <row r="295" spans="1:30" s="412" customFormat="1" x14ac:dyDescent="0.3">
      <c r="A295" s="160">
        <v>2614</v>
      </c>
      <c r="B295" s="373" t="s">
        <v>36</v>
      </c>
      <c r="C295" s="167">
        <v>125</v>
      </c>
      <c r="D295" s="153">
        <v>125</v>
      </c>
      <c r="E295" s="167">
        <v>210</v>
      </c>
      <c r="F295" s="167">
        <v>210</v>
      </c>
      <c r="G295" s="167">
        <v>210</v>
      </c>
      <c r="H295" s="167">
        <v>210</v>
      </c>
      <c r="I295" s="167">
        <v>210</v>
      </c>
      <c r="J295" s="167">
        <v>210</v>
      </c>
      <c r="K295" s="135"/>
      <c r="L295" s="155">
        <v>4363</v>
      </c>
      <c r="M295" s="155">
        <v>2182</v>
      </c>
      <c r="N295" s="155">
        <f t="shared" si="110"/>
        <v>6545</v>
      </c>
      <c r="O295" s="155">
        <v>1711</v>
      </c>
      <c r="P295" s="155">
        <v>5132</v>
      </c>
      <c r="Q295" s="155">
        <v>6843</v>
      </c>
      <c r="R295" s="155">
        <v>7119</v>
      </c>
      <c r="S295" s="155">
        <v>7511</v>
      </c>
      <c r="T295" s="155">
        <v>7886</v>
      </c>
      <c r="U295" s="135"/>
      <c r="V295" s="388">
        <f t="shared" si="111"/>
        <v>545375</v>
      </c>
      <c r="W295" s="388">
        <f t="shared" si="111"/>
        <v>458220</v>
      </c>
      <c r="X295" s="388">
        <f t="shared" si="112"/>
        <v>1003595</v>
      </c>
      <c r="Y295" s="388">
        <f t="shared" si="113"/>
        <v>359310</v>
      </c>
      <c r="Z295" s="388">
        <f t="shared" si="113"/>
        <v>1077720</v>
      </c>
      <c r="AA295" s="388">
        <f t="shared" si="115"/>
        <v>1437030</v>
      </c>
      <c r="AB295" s="389">
        <f t="shared" si="114"/>
        <v>1494990</v>
      </c>
      <c r="AC295" s="389">
        <f t="shared" si="114"/>
        <v>1577310</v>
      </c>
      <c r="AD295" s="397">
        <f t="shared" si="114"/>
        <v>1656060</v>
      </c>
    </row>
    <row r="296" spans="1:30" s="412" customFormat="1" x14ac:dyDescent="0.3">
      <c r="A296" s="160">
        <v>2615</v>
      </c>
      <c r="B296" s="373" t="s">
        <v>37</v>
      </c>
      <c r="C296" s="167">
        <v>30</v>
      </c>
      <c r="D296" s="153">
        <v>31</v>
      </c>
      <c r="E296" s="167">
        <v>40</v>
      </c>
      <c r="F296" s="167">
        <v>40</v>
      </c>
      <c r="G296" s="167">
        <v>40</v>
      </c>
      <c r="H296" s="167">
        <v>40</v>
      </c>
      <c r="I296" s="167">
        <v>40</v>
      </c>
      <c r="J296" s="167">
        <v>40</v>
      </c>
      <c r="K296" s="135"/>
      <c r="L296" s="155">
        <v>36780</v>
      </c>
      <c r="M296" s="155">
        <v>18390</v>
      </c>
      <c r="N296" s="155">
        <f t="shared" si="110"/>
        <v>55170</v>
      </c>
      <c r="O296" s="155">
        <v>14420</v>
      </c>
      <c r="P296" s="155">
        <v>43261</v>
      </c>
      <c r="Q296" s="155">
        <v>57681</v>
      </c>
      <c r="R296" s="155">
        <v>60009</v>
      </c>
      <c r="S296" s="155">
        <v>63310</v>
      </c>
      <c r="T296" s="155">
        <v>66475</v>
      </c>
      <c r="U296" s="135"/>
      <c r="V296" s="388">
        <f t="shared" si="111"/>
        <v>1140180</v>
      </c>
      <c r="W296" s="388">
        <f t="shared" si="111"/>
        <v>735600</v>
      </c>
      <c r="X296" s="388">
        <f t="shared" si="112"/>
        <v>1875780</v>
      </c>
      <c r="Y296" s="388">
        <f t="shared" si="113"/>
        <v>576800</v>
      </c>
      <c r="Z296" s="388">
        <f t="shared" si="113"/>
        <v>1730440</v>
      </c>
      <c r="AA296" s="388">
        <f t="shared" si="115"/>
        <v>2307240</v>
      </c>
      <c r="AB296" s="389">
        <f t="shared" si="114"/>
        <v>2400360</v>
      </c>
      <c r="AC296" s="389">
        <f t="shared" si="114"/>
        <v>2532400</v>
      </c>
      <c r="AD296" s="397">
        <f t="shared" si="114"/>
        <v>2659000</v>
      </c>
    </row>
    <row r="297" spans="1:30" s="412" customFormat="1" x14ac:dyDescent="0.3">
      <c r="A297" s="160">
        <v>2616</v>
      </c>
      <c r="B297" s="373" t="s">
        <v>38</v>
      </c>
      <c r="C297" s="167">
        <v>225</v>
      </c>
      <c r="D297" s="153">
        <v>230</v>
      </c>
      <c r="E297" s="167">
        <v>390</v>
      </c>
      <c r="F297" s="167">
        <v>390</v>
      </c>
      <c r="G297" s="167">
        <v>390</v>
      </c>
      <c r="H297" s="167">
        <v>390</v>
      </c>
      <c r="I297" s="167">
        <v>390</v>
      </c>
      <c r="J297" s="167">
        <v>390</v>
      </c>
      <c r="K297" s="135"/>
      <c r="L297" s="155">
        <v>576</v>
      </c>
      <c r="M297" s="155">
        <v>288</v>
      </c>
      <c r="N297" s="155">
        <f t="shared" si="110"/>
        <v>864</v>
      </c>
      <c r="O297" s="155">
        <v>226</v>
      </c>
      <c r="P297" s="155">
        <v>677</v>
      </c>
      <c r="Q297" s="155">
        <v>903</v>
      </c>
      <c r="R297" s="155">
        <v>940</v>
      </c>
      <c r="S297" s="155">
        <v>992</v>
      </c>
      <c r="T297" s="155">
        <v>1041</v>
      </c>
      <c r="U297" s="135"/>
      <c r="V297" s="388">
        <f t="shared" si="111"/>
        <v>132480</v>
      </c>
      <c r="W297" s="388">
        <f t="shared" si="111"/>
        <v>112320</v>
      </c>
      <c r="X297" s="388">
        <f t="shared" si="112"/>
        <v>244800</v>
      </c>
      <c r="Y297" s="388">
        <f t="shared" si="113"/>
        <v>88140</v>
      </c>
      <c r="Z297" s="388">
        <f t="shared" si="113"/>
        <v>264030</v>
      </c>
      <c r="AA297" s="388">
        <f t="shared" si="115"/>
        <v>352170</v>
      </c>
      <c r="AB297" s="389">
        <f t="shared" si="114"/>
        <v>366600</v>
      </c>
      <c r="AC297" s="389">
        <f t="shared" si="114"/>
        <v>386880</v>
      </c>
      <c r="AD297" s="397">
        <f t="shared" si="114"/>
        <v>405990</v>
      </c>
    </row>
    <row r="298" spans="1:30" s="412" customFormat="1" x14ac:dyDescent="0.3">
      <c r="A298" s="160">
        <v>2617</v>
      </c>
      <c r="B298" s="373" t="s">
        <v>98</v>
      </c>
      <c r="C298" s="167">
        <v>65</v>
      </c>
      <c r="D298" s="153">
        <v>65</v>
      </c>
      <c r="E298" s="153">
        <v>70</v>
      </c>
      <c r="F298" s="153">
        <v>70</v>
      </c>
      <c r="G298" s="153">
        <v>70</v>
      </c>
      <c r="H298" s="153">
        <v>70</v>
      </c>
      <c r="I298" s="153">
        <v>70</v>
      </c>
      <c r="J298" s="153">
        <v>70</v>
      </c>
      <c r="K298" s="135"/>
      <c r="L298" s="155">
        <v>3362</v>
      </c>
      <c r="M298" s="155">
        <v>1681</v>
      </c>
      <c r="N298" s="155">
        <f t="shared" si="110"/>
        <v>5043</v>
      </c>
      <c r="O298" s="155">
        <v>1318</v>
      </c>
      <c r="P298" s="155">
        <v>3955</v>
      </c>
      <c r="Q298" s="155">
        <v>5273</v>
      </c>
      <c r="R298" s="155">
        <v>5486</v>
      </c>
      <c r="S298" s="155">
        <v>5787</v>
      </c>
      <c r="T298" s="155">
        <v>6076</v>
      </c>
      <c r="U298" s="135"/>
      <c r="V298" s="388">
        <f t="shared" si="111"/>
        <v>218530</v>
      </c>
      <c r="W298" s="388">
        <f t="shared" si="111"/>
        <v>117670</v>
      </c>
      <c r="X298" s="388">
        <f t="shared" si="112"/>
        <v>336200</v>
      </c>
      <c r="Y298" s="388">
        <f t="shared" si="113"/>
        <v>92260</v>
      </c>
      <c r="Z298" s="388">
        <f t="shared" si="113"/>
        <v>276850</v>
      </c>
      <c r="AA298" s="388">
        <f t="shared" si="115"/>
        <v>369110</v>
      </c>
      <c r="AB298" s="389">
        <f t="shared" si="114"/>
        <v>384020</v>
      </c>
      <c r="AC298" s="389">
        <f t="shared" si="114"/>
        <v>405090</v>
      </c>
      <c r="AD298" s="397">
        <f t="shared" si="114"/>
        <v>425320</v>
      </c>
    </row>
    <row r="299" spans="1:30" s="412" customFormat="1" x14ac:dyDescent="0.3">
      <c r="A299" s="160">
        <v>2618</v>
      </c>
      <c r="B299" s="373" t="s">
        <v>99</v>
      </c>
      <c r="C299" s="167"/>
      <c r="D299" s="153"/>
      <c r="E299" s="153">
        <v>70</v>
      </c>
      <c r="F299" s="153">
        <v>70</v>
      </c>
      <c r="G299" s="153">
        <v>70</v>
      </c>
      <c r="H299" s="153">
        <v>70</v>
      </c>
      <c r="I299" s="153">
        <v>70</v>
      </c>
      <c r="J299" s="153">
        <v>70</v>
      </c>
      <c r="K299" s="135"/>
      <c r="L299" s="155">
        <v>257</v>
      </c>
      <c r="M299" s="155">
        <v>128</v>
      </c>
      <c r="N299" s="155">
        <f t="shared" si="110"/>
        <v>385</v>
      </c>
      <c r="O299" s="155">
        <v>101</v>
      </c>
      <c r="P299" s="155">
        <v>303</v>
      </c>
      <c r="Q299" s="155">
        <v>404</v>
      </c>
      <c r="R299" s="155">
        <v>424</v>
      </c>
      <c r="S299" s="155">
        <v>445</v>
      </c>
      <c r="T299" s="155">
        <v>468</v>
      </c>
      <c r="U299" s="135"/>
      <c r="V299" s="388">
        <f t="shared" si="111"/>
        <v>0</v>
      </c>
      <c r="W299" s="388">
        <f t="shared" si="111"/>
        <v>8960</v>
      </c>
      <c r="X299" s="388">
        <f t="shared" si="112"/>
        <v>8960</v>
      </c>
      <c r="Y299" s="388">
        <f t="shared" si="113"/>
        <v>7070</v>
      </c>
      <c r="Z299" s="388">
        <f t="shared" si="113"/>
        <v>21210</v>
      </c>
      <c r="AA299" s="388">
        <f t="shared" si="115"/>
        <v>28280</v>
      </c>
      <c r="AB299" s="389">
        <f t="shared" si="114"/>
        <v>29680</v>
      </c>
      <c r="AC299" s="389">
        <f t="shared" si="114"/>
        <v>31150</v>
      </c>
      <c r="AD299" s="397">
        <f t="shared" si="114"/>
        <v>32760</v>
      </c>
    </row>
    <row r="300" spans="1:30" s="412" customFormat="1" x14ac:dyDescent="0.3">
      <c r="A300" s="160">
        <v>2681</v>
      </c>
      <c r="B300" s="373" t="s">
        <v>100</v>
      </c>
      <c r="C300" s="167">
        <v>155</v>
      </c>
      <c r="D300" s="153">
        <v>160</v>
      </c>
      <c r="E300" s="167">
        <v>200</v>
      </c>
      <c r="F300" s="167">
        <v>200</v>
      </c>
      <c r="G300" s="167">
        <v>200</v>
      </c>
      <c r="H300" s="167">
        <v>200</v>
      </c>
      <c r="I300" s="167">
        <v>200</v>
      </c>
      <c r="J300" s="167">
        <v>200</v>
      </c>
      <c r="K300" s="135"/>
      <c r="L300" s="155">
        <v>665</v>
      </c>
      <c r="M300" s="155">
        <v>333</v>
      </c>
      <c r="N300" s="155">
        <f t="shared" si="110"/>
        <v>998</v>
      </c>
      <c r="O300" s="155">
        <v>261</v>
      </c>
      <c r="P300" s="155">
        <v>782</v>
      </c>
      <c r="Q300" s="155">
        <v>1043</v>
      </c>
      <c r="R300" s="155">
        <v>1085</v>
      </c>
      <c r="S300" s="155">
        <v>1145</v>
      </c>
      <c r="T300" s="155">
        <v>1203</v>
      </c>
      <c r="U300" s="135"/>
      <c r="V300" s="388">
        <f t="shared" si="111"/>
        <v>106400</v>
      </c>
      <c r="W300" s="388">
        <f t="shared" si="111"/>
        <v>66600</v>
      </c>
      <c r="X300" s="388">
        <f t="shared" si="112"/>
        <v>173000</v>
      </c>
      <c r="Y300" s="388">
        <f t="shared" si="113"/>
        <v>52200</v>
      </c>
      <c r="Z300" s="388">
        <f t="shared" si="113"/>
        <v>156400</v>
      </c>
      <c r="AA300" s="388">
        <f>SUM(Y300:Z300)</f>
        <v>208600</v>
      </c>
      <c r="AB300" s="389">
        <f t="shared" si="114"/>
        <v>217000</v>
      </c>
      <c r="AC300" s="389">
        <f t="shared" si="114"/>
        <v>229000</v>
      </c>
      <c r="AD300" s="397">
        <f t="shared" si="114"/>
        <v>240600</v>
      </c>
    </row>
    <row r="301" spans="1:30" s="412" customFormat="1" x14ac:dyDescent="0.3">
      <c r="A301" s="413" t="s">
        <v>101</v>
      </c>
      <c r="B301" s="380"/>
      <c r="C301" s="167"/>
      <c r="D301" s="167"/>
      <c r="E301" s="167"/>
      <c r="F301" s="167"/>
      <c r="G301" s="167"/>
      <c r="H301" s="167"/>
      <c r="I301" s="167"/>
      <c r="J301" s="167"/>
      <c r="K301" s="135"/>
      <c r="L301" s="155"/>
      <c r="M301" s="155"/>
      <c r="N301" s="155"/>
      <c r="O301" s="155"/>
      <c r="P301" s="155"/>
      <c r="Q301" s="155"/>
      <c r="R301" s="155"/>
      <c r="S301" s="155"/>
      <c r="T301" s="155"/>
      <c r="U301" s="135"/>
      <c r="V301" s="388">
        <f t="shared" ref="V301:AD301" si="116">SUM(V288:V300)</f>
        <v>6470740</v>
      </c>
      <c r="W301" s="388">
        <f t="shared" si="116"/>
        <v>4347990</v>
      </c>
      <c r="X301" s="388">
        <f t="shared" si="116"/>
        <v>10818730</v>
      </c>
      <c r="Y301" s="388">
        <f t="shared" si="116"/>
        <v>3493340</v>
      </c>
      <c r="Z301" s="388">
        <f t="shared" si="116"/>
        <v>10144890</v>
      </c>
      <c r="AA301" s="388">
        <f t="shared" si="116"/>
        <v>13638230</v>
      </c>
      <c r="AB301" s="388">
        <f t="shared" si="116"/>
        <v>14189090</v>
      </c>
      <c r="AC301" s="388">
        <f t="shared" si="116"/>
        <v>14969390</v>
      </c>
      <c r="AD301" s="397">
        <f t="shared" si="116"/>
        <v>15717850</v>
      </c>
    </row>
    <row r="302" spans="1:30" s="412" customFormat="1" x14ac:dyDescent="0.3">
      <c r="A302" s="413"/>
      <c r="B302" s="380"/>
      <c r="C302" s="167"/>
      <c r="D302" s="167"/>
      <c r="E302" s="167"/>
      <c r="F302" s="167"/>
      <c r="G302" s="167"/>
      <c r="H302" s="167"/>
      <c r="I302" s="167"/>
      <c r="J302" s="167"/>
      <c r="K302" s="135"/>
      <c r="L302" s="155"/>
      <c r="M302" s="155"/>
      <c r="N302" s="155"/>
      <c r="O302" s="155"/>
      <c r="P302" s="155"/>
      <c r="Q302" s="155"/>
      <c r="R302" s="155"/>
      <c r="S302" s="155"/>
      <c r="T302" s="155"/>
      <c r="U302" s="135"/>
      <c r="V302" s="388"/>
      <c r="W302" s="388"/>
      <c r="X302" s="388"/>
      <c r="Y302" s="388"/>
      <c r="Z302" s="388"/>
      <c r="AA302" s="388"/>
      <c r="AB302" s="389"/>
      <c r="AC302" s="388"/>
      <c r="AD302" s="397"/>
    </row>
    <row r="303" spans="1:30" s="412" customFormat="1" x14ac:dyDescent="0.3">
      <c r="A303" s="411" t="s">
        <v>5</v>
      </c>
      <c r="B303" s="380"/>
      <c r="C303" s="153"/>
      <c r="D303" s="153"/>
      <c r="E303" s="153"/>
      <c r="F303" s="153"/>
      <c r="G303" s="153"/>
      <c r="H303" s="153"/>
      <c r="I303" s="153"/>
      <c r="J303" s="153"/>
      <c r="K303" s="135"/>
      <c r="L303" s="155"/>
      <c r="M303" s="155"/>
      <c r="N303" s="155"/>
      <c r="O303" s="155"/>
      <c r="P303" s="155"/>
      <c r="Q303" s="155"/>
      <c r="R303" s="155"/>
      <c r="S303" s="155"/>
      <c r="T303" s="155"/>
      <c r="U303" s="135"/>
      <c r="V303" s="388"/>
      <c r="W303" s="388"/>
      <c r="X303" s="388"/>
      <c r="Y303" s="388"/>
      <c r="Z303" s="388"/>
      <c r="AA303" s="388"/>
      <c r="AB303" s="389"/>
      <c r="AC303" s="388"/>
      <c r="AD303" s="397"/>
    </row>
    <row r="304" spans="1:30" s="412" customFormat="1" x14ac:dyDescent="0.3">
      <c r="A304" s="160">
        <v>3631</v>
      </c>
      <c r="B304" s="373" t="s">
        <v>91</v>
      </c>
      <c r="C304" s="153"/>
      <c r="D304" s="153"/>
      <c r="E304" s="153">
        <v>70</v>
      </c>
      <c r="F304" s="153">
        <v>70</v>
      </c>
      <c r="G304" s="153">
        <v>70</v>
      </c>
      <c r="H304" s="153">
        <v>70</v>
      </c>
      <c r="I304" s="153">
        <v>70</v>
      </c>
      <c r="J304" s="153">
        <v>70</v>
      </c>
      <c r="K304" s="135"/>
      <c r="L304" s="155"/>
      <c r="M304" s="155">
        <v>5450</v>
      </c>
      <c r="N304" s="155">
        <f t="shared" ref="N304:N316" si="117">SUM(L304:M304)</f>
        <v>5450</v>
      </c>
      <c r="O304" s="155">
        <v>1424</v>
      </c>
      <c r="P304" s="155">
        <v>4274</v>
      </c>
      <c r="Q304" s="155">
        <v>5698</v>
      </c>
      <c r="R304" s="155">
        <v>5928</v>
      </c>
      <c r="S304" s="155">
        <v>6255</v>
      </c>
      <c r="T304" s="155">
        <v>6567</v>
      </c>
      <c r="U304" s="135"/>
      <c r="V304" s="388">
        <f t="shared" ref="V304:W316" si="118">L304*D304</f>
        <v>0</v>
      </c>
      <c r="W304" s="388">
        <f t="shared" si="118"/>
        <v>381500</v>
      </c>
      <c r="X304" s="388">
        <f>V304+W304</f>
        <v>381500</v>
      </c>
      <c r="Y304" s="388">
        <f t="shared" ref="Y304:Z316" si="119">F304*O304</f>
        <v>99680</v>
      </c>
      <c r="Z304" s="388">
        <f t="shared" si="119"/>
        <v>299180</v>
      </c>
      <c r="AA304" s="388">
        <f t="shared" ref="AA304:AA316" si="120">SUM(Y304:Z304)</f>
        <v>398860</v>
      </c>
      <c r="AB304" s="389">
        <f t="shared" ref="AB304:AD316" si="121">H304*R304</f>
        <v>414960</v>
      </c>
      <c r="AC304" s="389">
        <f t="shared" si="121"/>
        <v>437850</v>
      </c>
      <c r="AD304" s="397">
        <f t="shared" si="121"/>
        <v>459690</v>
      </c>
    </row>
    <row r="305" spans="1:30" s="412" customFormat="1" x14ac:dyDescent="0.3">
      <c r="A305" s="160">
        <v>3632</v>
      </c>
      <c r="B305" s="373" t="s">
        <v>92</v>
      </c>
      <c r="C305" s="153"/>
      <c r="D305" s="153"/>
      <c r="E305" s="153">
        <v>150</v>
      </c>
      <c r="F305" s="153">
        <v>150</v>
      </c>
      <c r="G305" s="153">
        <v>150</v>
      </c>
      <c r="H305" s="153">
        <v>150</v>
      </c>
      <c r="I305" s="153">
        <v>150</v>
      </c>
      <c r="J305" s="153">
        <v>150</v>
      </c>
      <c r="K305" s="135"/>
      <c r="L305" s="155"/>
      <c r="M305" s="155">
        <v>58</v>
      </c>
      <c r="N305" s="155">
        <f t="shared" si="117"/>
        <v>58</v>
      </c>
      <c r="O305" s="155">
        <v>15</v>
      </c>
      <c r="P305" s="155">
        <v>46</v>
      </c>
      <c r="Q305" s="155">
        <v>61</v>
      </c>
      <c r="R305" s="155">
        <v>64</v>
      </c>
      <c r="S305" s="155">
        <v>67</v>
      </c>
      <c r="T305" s="155">
        <v>70</v>
      </c>
      <c r="U305" s="135"/>
      <c r="V305" s="388">
        <f t="shared" si="118"/>
        <v>0</v>
      </c>
      <c r="W305" s="388">
        <f t="shared" si="118"/>
        <v>8700</v>
      </c>
      <c r="X305" s="388">
        <f>V305+W305</f>
        <v>8700</v>
      </c>
      <c r="Y305" s="388">
        <f t="shared" si="119"/>
        <v>2250</v>
      </c>
      <c r="Z305" s="388">
        <f t="shared" si="119"/>
        <v>6900</v>
      </c>
      <c r="AA305" s="388">
        <f t="shared" si="120"/>
        <v>9150</v>
      </c>
      <c r="AB305" s="389">
        <f t="shared" si="121"/>
        <v>9600</v>
      </c>
      <c r="AC305" s="389">
        <f t="shared" si="121"/>
        <v>10050</v>
      </c>
      <c r="AD305" s="397">
        <f t="shared" si="121"/>
        <v>10500</v>
      </c>
    </row>
    <row r="306" spans="1:30" s="412" customFormat="1" x14ac:dyDescent="0.3">
      <c r="A306" s="160">
        <v>3640</v>
      </c>
      <c r="B306" s="373" t="s">
        <v>93</v>
      </c>
      <c r="C306" s="153"/>
      <c r="D306" s="153"/>
      <c r="E306" s="153">
        <v>0</v>
      </c>
      <c r="F306" s="153">
        <v>0</v>
      </c>
      <c r="G306" s="153">
        <v>0</v>
      </c>
      <c r="H306" s="153">
        <v>0</v>
      </c>
      <c r="I306" s="153">
        <v>0</v>
      </c>
      <c r="J306" s="153">
        <v>0</v>
      </c>
      <c r="K306" s="135"/>
      <c r="L306" s="155"/>
      <c r="M306" s="155">
        <v>63</v>
      </c>
      <c r="N306" s="155">
        <v>63</v>
      </c>
      <c r="O306" s="155">
        <v>16</v>
      </c>
      <c r="P306" s="155">
        <v>47</v>
      </c>
      <c r="Q306" s="155">
        <v>63</v>
      </c>
      <c r="R306" s="155">
        <v>63</v>
      </c>
      <c r="S306" s="155">
        <v>63</v>
      </c>
      <c r="T306" s="155">
        <v>63</v>
      </c>
      <c r="U306" s="135"/>
      <c r="V306" s="388">
        <f t="shared" si="118"/>
        <v>0</v>
      </c>
      <c r="W306" s="388">
        <f t="shared" si="118"/>
        <v>0</v>
      </c>
      <c r="X306" s="388">
        <f>V306+W306</f>
        <v>0</v>
      </c>
      <c r="Y306" s="388">
        <f t="shared" si="119"/>
        <v>0</v>
      </c>
      <c r="Z306" s="388">
        <f t="shared" si="119"/>
        <v>0</v>
      </c>
      <c r="AA306" s="388">
        <f t="shared" si="120"/>
        <v>0</v>
      </c>
      <c r="AB306" s="389">
        <f t="shared" si="121"/>
        <v>0</v>
      </c>
      <c r="AC306" s="389">
        <f t="shared" si="121"/>
        <v>0</v>
      </c>
      <c r="AD306" s="397">
        <f t="shared" si="121"/>
        <v>0</v>
      </c>
    </row>
    <row r="307" spans="1:30" s="412" customFormat="1" x14ac:dyDescent="0.3">
      <c r="A307" s="160">
        <v>3641</v>
      </c>
      <c r="B307" s="373" t="s">
        <v>94</v>
      </c>
      <c r="C307" s="153"/>
      <c r="D307" s="153"/>
      <c r="E307" s="153">
        <v>30</v>
      </c>
      <c r="F307" s="153">
        <v>30</v>
      </c>
      <c r="G307" s="153">
        <v>30</v>
      </c>
      <c r="H307" s="153">
        <v>30</v>
      </c>
      <c r="I307" s="153">
        <v>30</v>
      </c>
      <c r="J307" s="153">
        <v>30</v>
      </c>
      <c r="K307" s="135"/>
      <c r="L307" s="155"/>
      <c r="M307" s="155">
        <v>954</v>
      </c>
      <c r="N307" s="155">
        <f t="shared" si="117"/>
        <v>954</v>
      </c>
      <c r="O307" s="155">
        <v>249</v>
      </c>
      <c r="P307" s="155">
        <v>748</v>
      </c>
      <c r="Q307" s="155">
        <v>997</v>
      </c>
      <c r="R307" s="155">
        <v>1038</v>
      </c>
      <c r="S307" s="155">
        <v>1095</v>
      </c>
      <c r="T307" s="155">
        <v>1149</v>
      </c>
      <c r="U307" s="135"/>
      <c r="V307" s="388">
        <f t="shared" si="118"/>
        <v>0</v>
      </c>
      <c r="W307" s="388">
        <f t="shared" si="118"/>
        <v>28620</v>
      </c>
      <c r="X307" s="388">
        <f>V307+W307</f>
        <v>28620</v>
      </c>
      <c r="Y307" s="388">
        <f t="shared" si="119"/>
        <v>7470</v>
      </c>
      <c r="Z307" s="388">
        <f t="shared" si="119"/>
        <v>22440</v>
      </c>
      <c r="AA307" s="388">
        <f t="shared" si="120"/>
        <v>29910</v>
      </c>
      <c r="AB307" s="389">
        <f t="shared" si="121"/>
        <v>31140</v>
      </c>
      <c r="AC307" s="389">
        <f t="shared" si="121"/>
        <v>32850</v>
      </c>
      <c r="AD307" s="397">
        <f t="shared" si="121"/>
        <v>34470</v>
      </c>
    </row>
    <row r="308" spans="1:30" s="412" customFormat="1" x14ac:dyDescent="0.3">
      <c r="A308" s="160">
        <v>3642</v>
      </c>
      <c r="B308" s="373" t="s">
        <v>95</v>
      </c>
      <c r="C308" s="153"/>
      <c r="D308" s="153"/>
      <c r="E308" s="153">
        <v>120</v>
      </c>
      <c r="F308" s="153">
        <v>120</v>
      </c>
      <c r="G308" s="153">
        <v>120</v>
      </c>
      <c r="H308" s="153">
        <v>120</v>
      </c>
      <c r="I308" s="153">
        <v>120</v>
      </c>
      <c r="J308" s="153">
        <v>120</v>
      </c>
      <c r="K308" s="135"/>
      <c r="L308" s="155"/>
      <c r="M308" s="155">
        <v>4415</v>
      </c>
      <c r="N308" s="155">
        <f t="shared" si="117"/>
        <v>4415</v>
      </c>
      <c r="O308" s="155">
        <v>1154</v>
      </c>
      <c r="P308" s="155">
        <v>3462</v>
      </c>
      <c r="Q308" s="155">
        <v>4616</v>
      </c>
      <c r="R308" s="155">
        <v>4802</v>
      </c>
      <c r="S308" s="155">
        <v>5066</v>
      </c>
      <c r="T308" s="155">
        <v>5319</v>
      </c>
      <c r="U308" s="135"/>
      <c r="V308" s="388">
        <f t="shared" si="118"/>
        <v>0</v>
      </c>
      <c r="W308" s="388">
        <f t="shared" si="118"/>
        <v>529800</v>
      </c>
      <c r="X308" s="388">
        <f t="shared" ref="X308:X316" si="122">V308+W308</f>
        <v>529800</v>
      </c>
      <c r="Y308" s="388">
        <f t="shared" si="119"/>
        <v>138480</v>
      </c>
      <c r="Z308" s="388">
        <f t="shared" si="119"/>
        <v>415440</v>
      </c>
      <c r="AA308" s="388">
        <f t="shared" si="120"/>
        <v>553920</v>
      </c>
      <c r="AB308" s="389">
        <f t="shared" si="121"/>
        <v>576240</v>
      </c>
      <c r="AC308" s="389">
        <f t="shared" si="121"/>
        <v>607920</v>
      </c>
      <c r="AD308" s="397">
        <f t="shared" si="121"/>
        <v>638280</v>
      </c>
    </row>
    <row r="309" spans="1:30" s="412" customFormat="1" x14ac:dyDescent="0.3">
      <c r="A309" s="160">
        <v>3633</v>
      </c>
      <c r="B309" s="373" t="s">
        <v>96</v>
      </c>
      <c r="C309" s="153"/>
      <c r="D309" s="153"/>
      <c r="E309" s="153">
        <v>180</v>
      </c>
      <c r="F309" s="153">
        <v>180</v>
      </c>
      <c r="G309" s="153">
        <v>180</v>
      </c>
      <c r="H309" s="153">
        <v>180</v>
      </c>
      <c r="I309" s="153">
        <v>180</v>
      </c>
      <c r="J309" s="153">
        <v>180</v>
      </c>
      <c r="K309" s="135"/>
      <c r="L309" s="155"/>
      <c r="M309" s="155">
        <v>5396</v>
      </c>
      <c r="N309" s="155">
        <f t="shared" si="117"/>
        <v>5396</v>
      </c>
      <c r="O309" s="155">
        <v>1410</v>
      </c>
      <c r="P309" s="155">
        <v>4231</v>
      </c>
      <c r="Q309" s="155">
        <v>5641</v>
      </c>
      <c r="R309" s="155">
        <v>5869</v>
      </c>
      <c r="S309" s="155">
        <v>6192</v>
      </c>
      <c r="T309" s="155">
        <v>6502</v>
      </c>
      <c r="U309" s="135"/>
      <c r="V309" s="388">
        <f t="shared" si="118"/>
        <v>0</v>
      </c>
      <c r="W309" s="388">
        <f t="shared" si="118"/>
        <v>971280</v>
      </c>
      <c r="X309" s="388">
        <f t="shared" si="122"/>
        <v>971280</v>
      </c>
      <c r="Y309" s="388">
        <f t="shared" si="119"/>
        <v>253800</v>
      </c>
      <c r="Z309" s="388">
        <f t="shared" si="119"/>
        <v>761580</v>
      </c>
      <c r="AA309" s="388">
        <f t="shared" si="120"/>
        <v>1015380</v>
      </c>
      <c r="AB309" s="389">
        <f t="shared" si="121"/>
        <v>1056420</v>
      </c>
      <c r="AC309" s="389">
        <f t="shared" si="121"/>
        <v>1114560</v>
      </c>
      <c r="AD309" s="397">
        <f t="shared" si="121"/>
        <v>1170360</v>
      </c>
    </row>
    <row r="310" spans="1:30" s="412" customFormat="1" x14ac:dyDescent="0.3">
      <c r="A310" s="160">
        <v>3643</v>
      </c>
      <c r="B310" s="373" t="s">
        <v>97</v>
      </c>
      <c r="C310" s="153"/>
      <c r="D310" s="153"/>
      <c r="E310" s="153">
        <v>0</v>
      </c>
      <c r="F310" s="153">
        <v>0</v>
      </c>
      <c r="G310" s="153">
        <v>0</v>
      </c>
      <c r="H310" s="153">
        <v>0</v>
      </c>
      <c r="I310" s="153">
        <v>0</v>
      </c>
      <c r="J310" s="153">
        <v>0</v>
      </c>
      <c r="K310" s="135"/>
      <c r="L310" s="155"/>
      <c r="M310" s="155">
        <v>63</v>
      </c>
      <c r="N310" s="155">
        <v>63</v>
      </c>
      <c r="O310" s="155">
        <v>16</v>
      </c>
      <c r="P310" s="155">
        <v>47</v>
      </c>
      <c r="Q310" s="155">
        <v>63</v>
      </c>
      <c r="R310" s="155">
        <v>63</v>
      </c>
      <c r="S310" s="155">
        <v>63</v>
      </c>
      <c r="T310" s="155">
        <v>63</v>
      </c>
      <c r="U310" s="135"/>
      <c r="V310" s="388">
        <f t="shared" si="118"/>
        <v>0</v>
      </c>
      <c r="W310" s="388">
        <f t="shared" si="118"/>
        <v>0</v>
      </c>
      <c r="X310" s="388">
        <f t="shared" si="122"/>
        <v>0</v>
      </c>
      <c r="Y310" s="388">
        <f t="shared" si="119"/>
        <v>0</v>
      </c>
      <c r="Z310" s="388">
        <f t="shared" si="119"/>
        <v>0</v>
      </c>
      <c r="AA310" s="388">
        <f t="shared" si="120"/>
        <v>0</v>
      </c>
      <c r="AB310" s="389">
        <f t="shared" si="121"/>
        <v>0</v>
      </c>
      <c r="AC310" s="389">
        <f t="shared" si="121"/>
        <v>0</v>
      </c>
      <c r="AD310" s="397">
        <f t="shared" si="121"/>
        <v>0</v>
      </c>
    </row>
    <row r="311" spans="1:30" x14ac:dyDescent="0.3">
      <c r="A311" s="150">
        <v>3614</v>
      </c>
      <c r="B311" s="373" t="s">
        <v>36</v>
      </c>
      <c r="C311" s="165"/>
      <c r="D311" s="165"/>
      <c r="E311" s="153">
        <v>105</v>
      </c>
      <c r="F311" s="153">
        <v>105</v>
      </c>
      <c r="G311" s="153">
        <v>105</v>
      </c>
      <c r="H311" s="153">
        <v>105</v>
      </c>
      <c r="I311" s="153">
        <v>105</v>
      </c>
      <c r="J311" s="153">
        <v>105</v>
      </c>
      <c r="K311" s="135"/>
      <c r="L311" s="154"/>
      <c r="M311" s="154">
        <v>2940</v>
      </c>
      <c r="N311" s="154">
        <f t="shared" si="117"/>
        <v>2940</v>
      </c>
      <c r="O311" s="155">
        <v>768</v>
      </c>
      <c r="P311" s="155">
        <v>2306</v>
      </c>
      <c r="Q311" s="154">
        <v>3074</v>
      </c>
      <c r="R311" s="154">
        <v>3198</v>
      </c>
      <c r="S311" s="154">
        <v>3374</v>
      </c>
      <c r="T311" s="154">
        <v>3543</v>
      </c>
      <c r="U311" s="135"/>
      <c r="V311" s="374">
        <f t="shared" si="118"/>
        <v>0</v>
      </c>
      <c r="W311" s="374">
        <f t="shared" si="118"/>
        <v>308700</v>
      </c>
      <c r="X311" s="374">
        <f t="shared" si="122"/>
        <v>308700</v>
      </c>
      <c r="Y311" s="374">
        <f t="shared" si="119"/>
        <v>80640</v>
      </c>
      <c r="Z311" s="374">
        <f t="shared" si="119"/>
        <v>242130</v>
      </c>
      <c r="AA311" s="374">
        <f t="shared" si="120"/>
        <v>322770</v>
      </c>
      <c r="AB311" s="375">
        <f t="shared" si="121"/>
        <v>335790</v>
      </c>
      <c r="AC311" s="375">
        <f t="shared" si="121"/>
        <v>354270</v>
      </c>
      <c r="AD311" s="376">
        <f t="shared" si="121"/>
        <v>372015</v>
      </c>
    </row>
    <row r="312" spans="1:30" x14ac:dyDescent="0.3">
      <c r="A312" s="150">
        <v>3615</v>
      </c>
      <c r="B312" s="373" t="s">
        <v>37</v>
      </c>
      <c r="C312" s="165"/>
      <c r="D312" s="165"/>
      <c r="E312" s="153">
        <v>20</v>
      </c>
      <c r="F312" s="153">
        <v>20</v>
      </c>
      <c r="G312" s="153">
        <v>20</v>
      </c>
      <c r="H312" s="153">
        <v>20</v>
      </c>
      <c r="I312" s="153">
        <v>20</v>
      </c>
      <c r="J312" s="153">
        <v>20</v>
      </c>
      <c r="K312" s="135"/>
      <c r="L312" s="154"/>
      <c r="M312" s="154">
        <v>24787</v>
      </c>
      <c r="N312" s="154">
        <f t="shared" si="117"/>
        <v>24787</v>
      </c>
      <c r="O312" s="155">
        <v>6478</v>
      </c>
      <c r="P312" s="155">
        <v>19436</v>
      </c>
      <c r="Q312" s="154">
        <v>25914</v>
      </c>
      <c r="R312" s="154">
        <v>26961</v>
      </c>
      <c r="S312" s="154">
        <v>28443</v>
      </c>
      <c r="T312" s="154">
        <v>29866</v>
      </c>
      <c r="U312" s="135"/>
      <c r="V312" s="374">
        <f t="shared" si="118"/>
        <v>0</v>
      </c>
      <c r="W312" s="374">
        <f t="shared" si="118"/>
        <v>495740</v>
      </c>
      <c r="X312" s="374">
        <f t="shared" si="122"/>
        <v>495740</v>
      </c>
      <c r="Y312" s="374">
        <f t="shared" si="119"/>
        <v>129560</v>
      </c>
      <c r="Z312" s="374">
        <f t="shared" si="119"/>
        <v>388720</v>
      </c>
      <c r="AA312" s="374">
        <f t="shared" si="120"/>
        <v>518280</v>
      </c>
      <c r="AB312" s="375">
        <f t="shared" si="121"/>
        <v>539220</v>
      </c>
      <c r="AC312" s="375">
        <f t="shared" si="121"/>
        <v>568860</v>
      </c>
      <c r="AD312" s="376">
        <f t="shared" si="121"/>
        <v>597320</v>
      </c>
    </row>
    <row r="313" spans="1:30" x14ac:dyDescent="0.3">
      <c r="A313" s="150">
        <v>3616</v>
      </c>
      <c r="B313" s="373" t="s">
        <v>38</v>
      </c>
      <c r="C313" s="165"/>
      <c r="D313" s="165"/>
      <c r="E313" s="153">
        <v>195</v>
      </c>
      <c r="F313" s="153">
        <v>195</v>
      </c>
      <c r="G313" s="153">
        <v>195</v>
      </c>
      <c r="H313" s="153">
        <v>195</v>
      </c>
      <c r="I313" s="153">
        <v>195</v>
      </c>
      <c r="J313" s="153">
        <v>195</v>
      </c>
      <c r="K313" s="135"/>
      <c r="L313" s="154"/>
      <c r="M313" s="154">
        <v>388</v>
      </c>
      <c r="N313" s="154">
        <f t="shared" si="117"/>
        <v>388</v>
      </c>
      <c r="O313" s="155">
        <v>102</v>
      </c>
      <c r="P313" s="155">
        <v>304</v>
      </c>
      <c r="Q313" s="154">
        <v>406</v>
      </c>
      <c r="R313" s="154">
        <v>422</v>
      </c>
      <c r="S313" s="154">
        <v>445</v>
      </c>
      <c r="T313" s="154">
        <v>467</v>
      </c>
      <c r="U313" s="135"/>
      <c r="V313" s="374">
        <f t="shared" si="118"/>
        <v>0</v>
      </c>
      <c r="W313" s="374">
        <f t="shared" si="118"/>
        <v>75660</v>
      </c>
      <c r="X313" s="374">
        <f t="shared" si="122"/>
        <v>75660</v>
      </c>
      <c r="Y313" s="374">
        <f t="shared" si="119"/>
        <v>19890</v>
      </c>
      <c r="Z313" s="374">
        <f t="shared" si="119"/>
        <v>59280</v>
      </c>
      <c r="AA313" s="374">
        <f t="shared" si="120"/>
        <v>79170</v>
      </c>
      <c r="AB313" s="375">
        <f t="shared" si="121"/>
        <v>82290</v>
      </c>
      <c r="AC313" s="375">
        <f t="shared" si="121"/>
        <v>86775</v>
      </c>
      <c r="AD313" s="376">
        <f t="shared" si="121"/>
        <v>91065</v>
      </c>
    </row>
    <row r="314" spans="1:30" x14ac:dyDescent="0.3">
      <c r="A314" s="150">
        <v>3617</v>
      </c>
      <c r="B314" s="373" t="s">
        <v>98</v>
      </c>
      <c r="C314" s="165"/>
      <c r="D314" s="165"/>
      <c r="E314" s="153">
        <v>35</v>
      </c>
      <c r="F314" s="153">
        <v>35</v>
      </c>
      <c r="G314" s="153">
        <v>35</v>
      </c>
      <c r="H314" s="153">
        <v>35</v>
      </c>
      <c r="I314" s="153">
        <v>35</v>
      </c>
      <c r="J314" s="153">
        <v>35</v>
      </c>
      <c r="K314" s="135"/>
      <c r="L314" s="154"/>
      <c r="M314" s="154">
        <v>2266</v>
      </c>
      <c r="N314" s="154">
        <f t="shared" si="117"/>
        <v>2266</v>
      </c>
      <c r="O314" s="155">
        <v>592</v>
      </c>
      <c r="P314" s="155">
        <v>1777</v>
      </c>
      <c r="Q314" s="154">
        <v>2369</v>
      </c>
      <c r="R314" s="154">
        <v>2465</v>
      </c>
      <c r="S314" s="154">
        <v>2600</v>
      </c>
      <c r="T314" s="154">
        <v>2730</v>
      </c>
      <c r="U314" s="135"/>
      <c r="V314" s="374">
        <f t="shared" si="118"/>
        <v>0</v>
      </c>
      <c r="W314" s="374">
        <f t="shared" si="118"/>
        <v>79310</v>
      </c>
      <c r="X314" s="374">
        <f t="shared" si="122"/>
        <v>79310</v>
      </c>
      <c r="Y314" s="374">
        <f t="shared" si="119"/>
        <v>20720</v>
      </c>
      <c r="Z314" s="374">
        <f t="shared" si="119"/>
        <v>62195</v>
      </c>
      <c r="AA314" s="374">
        <f t="shared" si="120"/>
        <v>82915</v>
      </c>
      <c r="AB314" s="375">
        <f t="shared" si="121"/>
        <v>86275</v>
      </c>
      <c r="AC314" s="375">
        <f t="shared" si="121"/>
        <v>91000</v>
      </c>
      <c r="AD314" s="376">
        <f t="shared" si="121"/>
        <v>95550</v>
      </c>
    </row>
    <row r="315" spans="1:30" x14ac:dyDescent="0.3">
      <c r="A315" s="150">
        <v>3618</v>
      </c>
      <c r="B315" s="373" t="s">
        <v>99</v>
      </c>
      <c r="C315" s="165"/>
      <c r="D315" s="165"/>
      <c r="E315" s="153">
        <v>35</v>
      </c>
      <c r="F315" s="153">
        <v>35</v>
      </c>
      <c r="G315" s="153">
        <v>35</v>
      </c>
      <c r="H315" s="153">
        <v>35</v>
      </c>
      <c r="I315" s="153">
        <v>35</v>
      </c>
      <c r="J315" s="153">
        <v>35</v>
      </c>
      <c r="K315" s="135"/>
      <c r="L315" s="154"/>
      <c r="M315" s="154">
        <v>173</v>
      </c>
      <c r="N315" s="154">
        <f t="shared" si="117"/>
        <v>173</v>
      </c>
      <c r="O315" s="155">
        <v>45</v>
      </c>
      <c r="P315" s="155">
        <v>136</v>
      </c>
      <c r="Q315" s="154">
        <v>181</v>
      </c>
      <c r="R315" s="154">
        <v>191</v>
      </c>
      <c r="S315" s="154">
        <v>200</v>
      </c>
      <c r="T315" s="154">
        <v>210</v>
      </c>
      <c r="U315" s="135"/>
      <c r="V315" s="374">
        <f t="shared" si="118"/>
        <v>0</v>
      </c>
      <c r="W315" s="374">
        <f t="shared" si="118"/>
        <v>6055</v>
      </c>
      <c r="X315" s="374">
        <f t="shared" si="122"/>
        <v>6055</v>
      </c>
      <c r="Y315" s="374">
        <f t="shared" si="119"/>
        <v>1575</v>
      </c>
      <c r="Z315" s="374">
        <f t="shared" si="119"/>
        <v>4760</v>
      </c>
      <c r="AA315" s="374">
        <f t="shared" si="120"/>
        <v>6335</v>
      </c>
      <c r="AB315" s="375">
        <f t="shared" si="121"/>
        <v>6685</v>
      </c>
      <c r="AC315" s="375">
        <f t="shared" si="121"/>
        <v>7000</v>
      </c>
      <c r="AD315" s="376">
        <f t="shared" si="121"/>
        <v>7350</v>
      </c>
    </row>
    <row r="316" spans="1:30" x14ac:dyDescent="0.3">
      <c r="A316" s="150">
        <v>3681</v>
      </c>
      <c r="B316" s="373" t="s">
        <v>100</v>
      </c>
      <c r="C316" s="165"/>
      <c r="D316" s="165"/>
      <c r="E316" s="153">
        <v>100</v>
      </c>
      <c r="F316" s="153">
        <v>100</v>
      </c>
      <c r="G316" s="153">
        <v>100</v>
      </c>
      <c r="H316" s="153">
        <v>100</v>
      </c>
      <c r="I316" s="153">
        <v>100</v>
      </c>
      <c r="J316" s="153">
        <v>100</v>
      </c>
      <c r="K316" s="135"/>
      <c r="L316" s="154"/>
      <c r="M316" s="154">
        <v>448</v>
      </c>
      <c r="N316" s="154">
        <f t="shared" si="117"/>
        <v>448</v>
      </c>
      <c r="O316" s="155">
        <v>117</v>
      </c>
      <c r="P316" s="155">
        <v>352</v>
      </c>
      <c r="Q316" s="154">
        <v>469</v>
      </c>
      <c r="R316" s="154">
        <v>488</v>
      </c>
      <c r="S316" s="154">
        <v>515</v>
      </c>
      <c r="T316" s="154">
        <v>540</v>
      </c>
      <c r="U316" s="135"/>
      <c r="V316" s="374">
        <f t="shared" si="118"/>
        <v>0</v>
      </c>
      <c r="W316" s="374">
        <f t="shared" si="118"/>
        <v>44800</v>
      </c>
      <c r="X316" s="374">
        <f t="shared" si="122"/>
        <v>44800</v>
      </c>
      <c r="Y316" s="374">
        <f t="shared" si="119"/>
        <v>11700</v>
      </c>
      <c r="Z316" s="374">
        <f t="shared" si="119"/>
        <v>35200</v>
      </c>
      <c r="AA316" s="374">
        <f t="shared" si="120"/>
        <v>46900</v>
      </c>
      <c r="AB316" s="375">
        <f t="shared" si="121"/>
        <v>48800</v>
      </c>
      <c r="AC316" s="375">
        <f t="shared" si="121"/>
        <v>51500</v>
      </c>
      <c r="AD316" s="376">
        <f t="shared" si="121"/>
        <v>54000</v>
      </c>
    </row>
    <row r="317" spans="1:30" x14ac:dyDescent="0.3">
      <c r="A317" s="162" t="s">
        <v>5</v>
      </c>
      <c r="B317" s="380"/>
      <c r="C317" s="165"/>
      <c r="D317" s="165"/>
      <c r="E317" s="165"/>
      <c r="F317" s="165"/>
      <c r="G317" s="165"/>
      <c r="H317" s="165"/>
      <c r="I317" s="165"/>
      <c r="J317" s="165"/>
      <c r="K317" s="135"/>
      <c r="L317" s="154"/>
      <c r="M317" s="154"/>
      <c r="N317" s="154"/>
      <c r="O317" s="155"/>
      <c r="P317" s="155"/>
      <c r="Q317" s="156"/>
      <c r="R317" s="156"/>
      <c r="S317" s="156"/>
      <c r="T317" s="156"/>
      <c r="U317" s="135"/>
      <c r="V317" s="388">
        <f t="shared" ref="V317:AD317" si="123">SUM(V304:V316)</f>
        <v>0</v>
      </c>
      <c r="W317" s="388">
        <f t="shared" si="123"/>
        <v>2930165</v>
      </c>
      <c r="X317" s="388">
        <f t="shared" si="123"/>
        <v>2930165</v>
      </c>
      <c r="Y317" s="388">
        <f t="shared" si="123"/>
        <v>765765</v>
      </c>
      <c r="Z317" s="388">
        <f t="shared" si="123"/>
        <v>2297825</v>
      </c>
      <c r="AA317" s="388">
        <f t="shared" si="123"/>
        <v>3063590</v>
      </c>
      <c r="AB317" s="388">
        <f t="shared" si="123"/>
        <v>3187420</v>
      </c>
      <c r="AC317" s="388">
        <f t="shared" si="123"/>
        <v>3362635</v>
      </c>
      <c r="AD317" s="376">
        <f t="shared" si="123"/>
        <v>3530600</v>
      </c>
    </row>
    <row r="318" spans="1:30" x14ac:dyDescent="0.3">
      <c r="A318" s="162"/>
      <c r="B318" s="380"/>
      <c r="C318" s="165"/>
      <c r="D318" s="165"/>
      <c r="E318" s="165"/>
      <c r="F318" s="165"/>
      <c r="G318" s="165"/>
      <c r="H318" s="165"/>
      <c r="I318" s="165"/>
      <c r="J318" s="165"/>
      <c r="K318" s="135"/>
      <c r="L318" s="154"/>
      <c r="M318" s="154"/>
      <c r="N318" s="154"/>
      <c r="O318" s="155"/>
      <c r="P318" s="155"/>
      <c r="Q318" s="166"/>
      <c r="R318" s="229"/>
      <c r="S318" s="229"/>
      <c r="T318" s="229"/>
      <c r="U318" s="135"/>
      <c r="V318" s="374"/>
      <c r="W318" s="374"/>
      <c r="X318" s="374"/>
      <c r="Y318" s="374"/>
      <c r="Z318" s="374"/>
      <c r="AA318" s="374"/>
      <c r="AB318" s="375"/>
      <c r="AC318" s="374"/>
      <c r="AD318" s="376"/>
    </row>
    <row r="319" spans="1:30" x14ac:dyDescent="0.3">
      <c r="A319" s="162" t="s">
        <v>184</v>
      </c>
      <c r="B319" s="380"/>
      <c r="C319" s="165"/>
      <c r="D319" s="165"/>
      <c r="E319" s="165"/>
      <c r="F319" s="165"/>
      <c r="G319" s="165"/>
      <c r="H319" s="165"/>
      <c r="I319" s="165"/>
      <c r="J319" s="165"/>
      <c r="K319" s="135"/>
      <c r="L319" s="154"/>
      <c r="M319" s="154"/>
      <c r="N319" s="154"/>
      <c r="O319" s="155"/>
      <c r="P319" s="155"/>
      <c r="Q319" s="156"/>
      <c r="R319" s="156"/>
      <c r="S319" s="156"/>
      <c r="T319" s="156"/>
      <c r="U319" s="135"/>
      <c r="V319" s="374"/>
      <c r="W319" s="374"/>
      <c r="X319" s="374"/>
      <c r="Y319" s="374"/>
      <c r="Z319" s="374"/>
      <c r="AA319" s="374"/>
      <c r="AB319" s="375"/>
      <c r="AC319" s="374"/>
      <c r="AD319" s="376"/>
    </row>
    <row r="320" spans="1:30" x14ac:dyDescent="0.3">
      <c r="A320" s="150">
        <v>1601</v>
      </c>
      <c r="B320" s="377" t="s">
        <v>102</v>
      </c>
      <c r="C320" s="165">
        <v>240</v>
      </c>
      <c r="D320" s="165">
        <v>240</v>
      </c>
      <c r="E320" s="165">
        <v>240</v>
      </c>
      <c r="F320" s="165">
        <v>240</v>
      </c>
      <c r="G320" s="165">
        <v>240</v>
      </c>
      <c r="H320" s="165">
        <v>240</v>
      </c>
      <c r="I320" s="165">
        <v>240</v>
      </c>
      <c r="J320" s="165">
        <v>240</v>
      </c>
      <c r="K320" s="135"/>
      <c r="L320" s="154">
        <v>19378</v>
      </c>
      <c r="M320" s="154">
        <v>19378</v>
      </c>
      <c r="N320" s="154">
        <f>SUM(L320:M320)</f>
        <v>38756</v>
      </c>
      <c r="O320" s="155">
        <v>10077</v>
      </c>
      <c r="P320" s="155">
        <v>30230</v>
      </c>
      <c r="Q320" s="154">
        <v>40307</v>
      </c>
      <c r="R320" s="154">
        <v>41919</v>
      </c>
      <c r="S320" s="154">
        <v>43596</v>
      </c>
      <c r="T320" s="154">
        <v>45340</v>
      </c>
      <c r="U320" s="135"/>
      <c r="V320" s="374">
        <f t="shared" ref="V320:W325" si="124">L320*D320</f>
        <v>4650720</v>
      </c>
      <c r="W320" s="374">
        <f t="shared" si="124"/>
        <v>4650720</v>
      </c>
      <c r="X320" s="374">
        <f t="shared" ref="X320:X325" si="125">V320+W320</f>
        <v>9301440</v>
      </c>
      <c r="Y320" s="374">
        <f t="shared" ref="Y320:Z325" si="126">F320*O320</f>
        <v>2418480</v>
      </c>
      <c r="Z320" s="374">
        <f t="shared" si="126"/>
        <v>7255200</v>
      </c>
      <c r="AA320" s="374">
        <f t="shared" ref="AA320:AA325" si="127">SUM(Y320:Z320)</f>
        <v>9673680</v>
      </c>
      <c r="AB320" s="375">
        <f t="shared" ref="AB320:AD325" si="128">H320*R320</f>
        <v>10060560</v>
      </c>
      <c r="AC320" s="375">
        <f t="shared" si="128"/>
        <v>10463040</v>
      </c>
      <c r="AD320" s="376">
        <f t="shared" si="128"/>
        <v>10881600</v>
      </c>
    </row>
    <row r="321" spans="1:30" x14ac:dyDescent="0.3">
      <c r="A321" s="150">
        <v>1602</v>
      </c>
      <c r="B321" s="373" t="s">
        <v>103</v>
      </c>
      <c r="C321" s="165">
        <v>2080</v>
      </c>
      <c r="D321" s="165">
        <v>2080</v>
      </c>
      <c r="E321" s="165">
        <v>2080</v>
      </c>
      <c r="F321" s="165">
        <v>2080</v>
      </c>
      <c r="G321" s="165">
        <v>2080</v>
      </c>
      <c r="H321" s="165">
        <v>2080</v>
      </c>
      <c r="I321" s="165">
        <v>2080</v>
      </c>
      <c r="J321" s="165">
        <v>2080</v>
      </c>
      <c r="K321" s="135"/>
      <c r="L321" s="154">
        <v>6650</v>
      </c>
      <c r="M321" s="154">
        <v>6650</v>
      </c>
      <c r="N321" s="154">
        <f>SUM(L321:M321)</f>
        <v>13300</v>
      </c>
      <c r="O321" s="155">
        <v>3458</v>
      </c>
      <c r="P321" s="155">
        <v>10374</v>
      </c>
      <c r="Q321" s="154">
        <v>13832</v>
      </c>
      <c r="R321" s="154">
        <v>14385</v>
      </c>
      <c r="S321" s="154">
        <v>14962</v>
      </c>
      <c r="T321" s="154">
        <v>15560</v>
      </c>
      <c r="U321" s="135"/>
      <c r="V321" s="374">
        <f t="shared" si="124"/>
        <v>13832000</v>
      </c>
      <c r="W321" s="374">
        <f t="shared" si="124"/>
        <v>13832000</v>
      </c>
      <c r="X321" s="374">
        <f t="shared" si="125"/>
        <v>27664000</v>
      </c>
      <c r="Y321" s="374">
        <f t="shared" si="126"/>
        <v>7192640</v>
      </c>
      <c r="Z321" s="374">
        <f t="shared" si="126"/>
        <v>21577920</v>
      </c>
      <c r="AA321" s="374">
        <f t="shared" si="127"/>
        <v>28770560</v>
      </c>
      <c r="AB321" s="375">
        <f t="shared" si="128"/>
        <v>29920800</v>
      </c>
      <c r="AC321" s="375">
        <f t="shared" si="128"/>
        <v>31120960</v>
      </c>
      <c r="AD321" s="376">
        <f t="shared" si="128"/>
        <v>32364800</v>
      </c>
    </row>
    <row r="322" spans="1:30" x14ac:dyDescent="0.3">
      <c r="A322" s="150">
        <v>1604</v>
      </c>
      <c r="B322" s="373" t="s">
        <v>104</v>
      </c>
      <c r="C322" s="165">
        <v>2080</v>
      </c>
      <c r="D322" s="165">
        <v>2080</v>
      </c>
      <c r="E322" s="165">
        <v>2080</v>
      </c>
      <c r="F322" s="165">
        <v>2080</v>
      </c>
      <c r="G322" s="165">
        <v>2080</v>
      </c>
      <c r="H322" s="165">
        <v>2080</v>
      </c>
      <c r="I322" s="165">
        <v>2080</v>
      </c>
      <c r="J322" s="165">
        <v>2080</v>
      </c>
      <c r="K322" s="135"/>
      <c r="L322" s="154">
        <v>194</v>
      </c>
      <c r="M322" s="154">
        <v>194</v>
      </c>
      <c r="N322" s="154">
        <f>SUM(L322:M322)</f>
        <v>388</v>
      </c>
      <c r="O322" s="155">
        <v>101</v>
      </c>
      <c r="P322" s="155">
        <v>302</v>
      </c>
      <c r="Q322" s="154">
        <v>403</v>
      </c>
      <c r="R322" s="154">
        <v>419</v>
      </c>
      <c r="S322" s="154">
        <v>436</v>
      </c>
      <c r="T322" s="154">
        <v>453</v>
      </c>
      <c r="U322" s="135"/>
      <c r="V322" s="374">
        <f t="shared" si="124"/>
        <v>403520</v>
      </c>
      <c r="W322" s="374">
        <f t="shared" si="124"/>
        <v>403520</v>
      </c>
      <c r="X322" s="374">
        <f t="shared" si="125"/>
        <v>807040</v>
      </c>
      <c r="Y322" s="374">
        <f t="shared" si="126"/>
        <v>210080</v>
      </c>
      <c r="Z322" s="374">
        <f t="shared" si="126"/>
        <v>628160</v>
      </c>
      <c r="AA322" s="374">
        <f t="shared" si="127"/>
        <v>838240</v>
      </c>
      <c r="AB322" s="375">
        <f t="shared" si="128"/>
        <v>871520</v>
      </c>
      <c r="AC322" s="375">
        <f t="shared" si="128"/>
        <v>906880</v>
      </c>
      <c r="AD322" s="376">
        <f t="shared" si="128"/>
        <v>942240</v>
      </c>
    </row>
    <row r="323" spans="1:30" x14ac:dyDescent="0.3">
      <c r="A323" s="150">
        <v>1605</v>
      </c>
      <c r="B323" s="373" t="s">
        <v>105</v>
      </c>
      <c r="C323" s="165">
        <v>600</v>
      </c>
      <c r="D323" s="165">
        <v>600</v>
      </c>
      <c r="E323" s="165">
        <v>600</v>
      </c>
      <c r="F323" s="165">
        <v>600</v>
      </c>
      <c r="G323" s="165">
        <v>600</v>
      </c>
      <c r="H323" s="165">
        <v>600</v>
      </c>
      <c r="I323" s="165">
        <v>600</v>
      </c>
      <c r="J323" s="165">
        <v>600</v>
      </c>
      <c r="K323" s="135"/>
      <c r="L323" s="154">
        <v>558</v>
      </c>
      <c r="M323" s="154">
        <v>558</v>
      </c>
      <c r="N323" s="154">
        <f>SUM(L323:M323)</f>
        <v>1116</v>
      </c>
      <c r="O323" s="155">
        <v>279</v>
      </c>
      <c r="P323" s="155">
        <v>836</v>
      </c>
      <c r="Q323" s="154">
        <v>1115</v>
      </c>
      <c r="R323" s="154">
        <v>1115</v>
      </c>
      <c r="S323" s="154">
        <v>1115</v>
      </c>
      <c r="T323" s="154">
        <v>1115</v>
      </c>
      <c r="U323" s="135"/>
      <c r="V323" s="374">
        <f t="shared" si="124"/>
        <v>334800</v>
      </c>
      <c r="W323" s="374">
        <f t="shared" si="124"/>
        <v>334800</v>
      </c>
      <c r="X323" s="374">
        <f t="shared" si="125"/>
        <v>669600</v>
      </c>
      <c r="Y323" s="374">
        <f t="shared" si="126"/>
        <v>167400</v>
      </c>
      <c r="Z323" s="374">
        <f t="shared" si="126"/>
        <v>501600</v>
      </c>
      <c r="AA323" s="374">
        <f t="shared" si="127"/>
        <v>669000</v>
      </c>
      <c r="AB323" s="375">
        <f t="shared" si="128"/>
        <v>669000</v>
      </c>
      <c r="AC323" s="375">
        <f t="shared" si="128"/>
        <v>669000</v>
      </c>
      <c r="AD323" s="376">
        <f t="shared" si="128"/>
        <v>669000</v>
      </c>
    </row>
    <row r="324" spans="1:30" x14ac:dyDescent="0.3">
      <c r="A324" s="150">
        <v>1606</v>
      </c>
      <c r="B324" s="373" t="s">
        <v>106</v>
      </c>
      <c r="C324" s="165">
        <v>750</v>
      </c>
      <c r="D324" s="165">
        <v>750</v>
      </c>
      <c r="E324" s="165">
        <v>760</v>
      </c>
      <c r="F324" s="165">
        <v>760</v>
      </c>
      <c r="G324" s="165">
        <v>760</v>
      </c>
      <c r="H324" s="165">
        <v>760</v>
      </c>
      <c r="I324" s="165">
        <v>760</v>
      </c>
      <c r="J324" s="165">
        <v>760</v>
      </c>
      <c r="K324" s="135"/>
      <c r="L324" s="154">
        <v>161</v>
      </c>
      <c r="M324" s="154">
        <v>161</v>
      </c>
      <c r="N324" s="154">
        <f>SUM(L324:M324)</f>
        <v>322</v>
      </c>
      <c r="O324" s="155">
        <v>81</v>
      </c>
      <c r="P324" s="155">
        <v>241</v>
      </c>
      <c r="Q324" s="154">
        <v>322</v>
      </c>
      <c r="R324" s="154">
        <v>322</v>
      </c>
      <c r="S324" s="154">
        <v>322</v>
      </c>
      <c r="T324" s="154">
        <v>322</v>
      </c>
      <c r="U324" s="135"/>
      <c r="V324" s="374">
        <f t="shared" si="124"/>
        <v>120750</v>
      </c>
      <c r="W324" s="374">
        <f t="shared" si="124"/>
        <v>122360</v>
      </c>
      <c r="X324" s="374">
        <f t="shared" si="125"/>
        <v>243110</v>
      </c>
      <c r="Y324" s="374">
        <f t="shared" si="126"/>
        <v>61560</v>
      </c>
      <c r="Z324" s="374">
        <f t="shared" si="126"/>
        <v>183160</v>
      </c>
      <c r="AA324" s="374">
        <f t="shared" si="127"/>
        <v>244720</v>
      </c>
      <c r="AB324" s="375">
        <f t="shared" si="128"/>
        <v>244720</v>
      </c>
      <c r="AC324" s="375">
        <f t="shared" si="128"/>
        <v>244720</v>
      </c>
      <c r="AD324" s="376">
        <f t="shared" si="128"/>
        <v>244720</v>
      </c>
    </row>
    <row r="325" spans="1:30" x14ac:dyDescent="0.3">
      <c r="A325" s="150">
        <v>1607</v>
      </c>
      <c r="B325" s="373" t="s">
        <v>107</v>
      </c>
      <c r="C325" s="165">
        <v>600</v>
      </c>
      <c r="D325" s="165">
        <v>600</v>
      </c>
      <c r="E325" s="165">
        <v>600</v>
      </c>
      <c r="F325" s="165">
        <v>600</v>
      </c>
      <c r="G325" s="165">
        <v>600</v>
      </c>
      <c r="H325" s="165">
        <v>600</v>
      </c>
      <c r="I325" s="165">
        <v>600</v>
      </c>
      <c r="J325" s="165">
        <v>600</v>
      </c>
      <c r="K325" s="135"/>
      <c r="L325" s="154">
        <v>4</v>
      </c>
      <c r="M325" s="154">
        <v>4</v>
      </c>
      <c r="N325" s="154">
        <v>8</v>
      </c>
      <c r="O325" s="155">
        <v>2</v>
      </c>
      <c r="P325" s="155">
        <v>6</v>
      </c>
      <c r="Q325" s="154">
        <v>8</v>
      </c>
      <c r="R325" s="154">
        <v>8</v>
      </c>
      <c r="S325" s="154">
        <v>8</v>
      </c>
      <c r="T325" s="154">
        <v>8</v>
      </c>
      <c r="U325" s="135"/>
      <c r="V325" s="374">
        <f t="shared" si="124"/>
        <v>2400</v>
      </c>
      <c r="W325" s="374">
        <f t="shared" si="124"/>
        <v>2400</v>
      </c>
      <c r="X325" s="374">
        <f t="shared" si="125"/>
        <v>4800</v>
      </c>
      <c r="Y325" s="374">
        <f t="shared" si="126"/>
        <v>1200</v>
      </c>
      <c r="Z325" s="374">
        <f t="shared" si="126"/>
        <v>3600</v>
      </c>
      <c r="AA325" s="374">
        <f t="shared" si="127"/>
        <v>4800</v>
      </c>
      <c r="AB325" s="375">
        <f t="shared" si="128"/>
        <v>4800</v>
      </c>
      <c r="AC325" s="375">
        <f t="shared" si="128"/>
        <v>4800</v>
      </c>
      <c r="AD325" s="376">
        <f t="shared" si="128"/>
        <v>4800</v>
      </c>
    </row>
    <row r="326" spans="1:30" x14ac:dyDescent="0.3">
      <c r="A326" s="150">
        <v>1619</v>
      </c>
      <c r="B326" s="373" t="s">
        <v>108</v>
      </c>
      <c r="C326" s="419" t="s">
        <v>213</v>
      </c>
      <c r="D326" s="419" t="s">
        <v>213</v>
      </c>
      <c r="E326" s="419" t="s">
        <v>213</v>
      </c>
      <c r="F326" s="419" t="s">
        <v>213</v>
      </c>
      <c r="G326" s="419" t="s">
        <v>213</v>
      </c>
      <c r="H326" s="419" t="s">
        <v>213</v>
      </c>
      <c r="I326" s="419" t="s">
        <v>213</v>
      </c>
      <c r="J326" s="420" t="s">
        <v>213</v>
      </c>
      <c r="K326" s="135"/>
      <c r="L326" s="207">
        <v>93327</v>
      </c>
      <c r="M326" s="207">
        <v>130658</v>
      </c>
      <c r="N326" s="207">
        <v>223985</v>
      </c>
      <c r="O326" s="207">
        <f>Q326*0.25</f>
        <v>13122</v>
      </c>
      <c r="P326" s="207">
        <f>Q326*0.75</f>
        <v>39366</v>
      </c>
      <c r="Q326" s="207">
        <v>52488</v>
      </c>
      <c r="R326" s="207">
        <v>118188</v>
      </c>
      <c r="S326" s="207">
        <v>186512</v>
      </c>
      <c r="T326" s="207">
        <v>257573</v>
      </c>
      <c r="U326" s="135"/>
      <c r="V326" s="374">
        <v>93327</v>
      </c>
      <c r="W326" s="374">
        <v>130658</v>
      </c>
      <c r="X326" s="374">
        <v>223985</v>
      </c>
      <c r="Y326" s="374">
        <v>13122</v>
      </c>
      <c r="Z326" s="374">
        <v>39366</v>
      </c>
      <c r="AA326" s="374">
        <v>52488</v>
      </c>
      <c r="AB326" s="375">
        <v>118188</v>
      </c>
      <c r="AC326" s="374">
        <v>186512</v>
      </c>
      <c r="AD326" s="376">
        <v>257573</v>
      </c>
    </row>
    <row r="327" spans="1:30" s="412" customFormat="1" x14ac:dyDescent="0.3">
      <c r="A327" s="421">
        <v>1621</v>
      </c>
      <c r="B327" s="422" t="s">
        <v>270</v>
      </c>
      <c r="C327" s="252">
        <v>240</v>
      </c>
      <c r="D327" s="252">
        <v>240</v>
      </c>
      <c r="E327" s="252">
        <v>240</v>
      </c>
      <c r="F327" s="252">
        <v>240</v>
      </c>
      <c r="G327" s="252">
        <v>240</v>
      </c>
      <c r="H327" s="252">
        <v>240</v>
      </c>
      <c r="I327" s="252">
        <v>240</v>
      </c>
      <c r="J327" s="252">
        <v>240</v>
      </c>
      <c r="K327" s="135"/>
      <c r="L327" s="155">
        <v>37</v>
      </c>
      <c r="M327" s="155">
        <v>38</v>
      </c>
      <c r="N327" s="155">
        <v>75</v>
      </c>
      <c r="O327" s="155">
        <v>19</v>
      </c>
      <c r="P327" s="155">
        <v>56</v>
      </c>
      <c r="Q327" s="155">
        <v>75</v>
      </c>
      <c r="R327" s="155">
        <v>75</v>
      </c>
      <c r="S327" s="155">
        <v>75</v>
      </c>
      <c r="T327" s="155">
        <v>75</v>
      </c>
      <c r="U327" s="135"/>
      <c r="V327" s="388">
        <f>L327*D327</f>
        <v>8880</v>
      </c>
      <c r="W327" s="388">
        <f>M327*E327</f>
        <v>9120</v>
      </c>
      <c r="X327" s="388">
        <f>V327+W327</f>
        <v>18000</v>
      </c>
      <c r="Y327" s="388">
        <f>F327*O327</f>
        <v>4560</v>
      </c>
      <c r="Z327" s="388">
        <f>G327*P327</f>
        <v>13440</v>
      </c>
      <c r="AA327" s="388">
        <f>SUM(Y327:Z327)</f>
        <v>18000</v>
      </c>
      <c r="AB327" s="389">
        <f>H327*R327</f>
        <v>18000</v>
      </c>
      <c r="AC327" s="389">
        <f>I327*S327</f>
        <v>18000</v>
      </c>
      <c r="AD327" s="397">
        <f>J327*T327</f>
        <v>18000</v>
      </c>
    </row>
    <row r="328" spans="1:30" x14ac:dyDescent="0.3">
      <c r="A328" s="150">
        <v>1624</v>
      </c>
      <c r="B328" s="373" t="s">
        <v>202</v>
      </c>
      <c r="C328" s="419" t="s">
        <v>213</v>
      </c>
      <c r="D328" s="419" t="s">
        <v>213</v>
      </c>
      <c r="E328" s="419" t="s">
        <v>213</v>
      </c>
      <c r="F328" s="419" t="s">
        <v>213</v>
      </c>
      <c r="G328" s="419" t="s">
        <v>213</v>
      </c>
      <c r="H328" s="419" t="s">
        <v>213</v>
      </c>
      <c r="I328" s="419" t="s">
        <v>213</v>
      </c>
      <c r="J328" s="420" t="s">
        <v>213</v>
      </c>
      <c r="K328" s="135"/>
      <c r="L328" s="207">
        <v>416667</v>
      </c>
      <c r="M328" s="207">
        <v>583333</v>
      </c>
      <c r="N328" s="207">
        <v>1000000</v>
      </c>
      <c r="O328" s="207">
        <v>250000</v>
      </c>
      <c r="P328" s="207">
        <v>750000</v>
      </c>
      <c r="Q328" s="207">
        <v>1000000</v>
      </c>
      <c r="R328" s="207">
        <v>1000000</v>
      </c>
      <c r="S328" s="207">
        <v>1000000</v>
      </c>
      <c r="T328" s="207">
        <v>1000000</v>
      </c>
      <c r="U328" s="135"/>
      <c r="V328" s="374">
        <v>416667</v>
      </c>
      <c r="W328" s="374">
        <v>583333</v>
      </c>
      <c r="X328" s="374">
        <v>1000000</v>
      </c>
      <c r="Y328" s="374">
        <v>250000</v>
      </c>
      <c r="Z328" s="374">
        <v>750000</v>
      </c>
      <c r="AA328" s="374">
        <v>1000000</v>
      </c>
      <c r="AB328" s="375">
        <v>1000000</v>
      </c>
      <c r="AC328" s="374">
        <v>1000000</v>
      </c>
      <c r="AD328" s="376">
        <v>1000000</v>
      </c>
    </row>
    <row r="329" spans="1:30" x14ac:dyDescent="0.3">
      <c r="A329" s="162" t="s">
        <v>184</v>
      </c>
      <c r="B329" s="380"/>
      <c r="C329" s="165"/>
      <c r="D329" s="165"/>
      <c r="E329" s="167"/>
      <c r="F329" s="167"/>
      <c r="G329" s="167"/>
      <c r="H329" s="167"/>
      <c r="I329" s="167"/>
      <c r="J329" s="167"/>
      <c r="K329" s="135"/>
      <c r="L329" s="166"/>
      <c r="M329" s="166"/>
      <c r="N329" s="166"/>
      <c r="O329" s="155"/>
      <c r="P329" s="155"/>
      <c r="Q329" s="212"/>
      <c r="R329" s="212"/>
      <c r="S329" s="212"/>
      <c r="T329" s="212"/>
      <c r="U329" s="135"/>
      <c r="V329" s="388">
        <f t="shared" ref="V329:AD329" si="129">SUM(V320:V328)</f>
        <v>19863064</v>
      </c>
      <c r="W329" s="388">
        <f t="shared" si="129"/>
        <v>20068911</v>
      </c>
      <c r="X329" s="388">
        <f t="shared" si="129"/>
        <v>39931975</v>
      </c>
      <c r="Y329" s="388">
        <f t="shared" si="129"/>
        <v>10319042</v>
      </c>
      <c r="Z329" s="388">
        <f t="shared" si="129"/>
        <v>30952446</v>
      </c>
      <c r="AA329" s="388">
        <f t="shared" si="129"/>
        <v>41271488</v>
      </c>
      <c r="AB329" s="388">
        <f t="shared" si="129"/>
        <v>42907588</v>
      </c>
      <c r="AC329" s="388">
        <f t="shared" si="129"/>
        <v>44613912</v>
      </c>
      <c r="AD329" s="376">
        <f t="shared" si="129"/>
        <v>46382733</v>
      </c>
    </row>
    <row r="330" spans="1:30" x14ac:dyDescent="0.3">
      <c r="A330" s="162"/>
      <c r="B330" s="380"/>
      <c r="C330" s="165"/>
      <c r="D330" s="165"/>
      <c r="E330" s="167"/>
      <c r="F330" s="167"/>
      <c r="G330" s="167"/>
      <c r="H330" s="167"/>
      <c r="I330" s="167"/>
      <c r="J330" s="167"/>
      <c r="K330" s="135"/>
      <c r="L330" s="166"/>
      <c r="M330" s="166"/>
      <c r="N330" s="166"/>
      <c r="O330" s="155"/>
      <c r="P330" s="155"/>
      <c r="Q330" s="166"/>
      <c r="R330" s="212"/>
      <c r="S330" s="212"/>
      <c r="T330" s="212"/>
      <c r="U330" s="135"/>
      <c r="V330" s="388">
        <f t="shared" ref="V330:AD330" si="130">SUM(V329,V301,V285)</f>
        <v>80637006</v>
      </c>
      <c r="W330" s="388">
        <f t="shared" si="130"/>
        <v>60396281</v>
      </c>
      <c r="X330" s="388">
        <f t="shared" si="130"/>
        <v>141033287</v>
      </c>
      <c r="Y330" s="388">
        <f t="shared" si="130"/>
        <v>42220942</v>
      </c>
      <c r="Z330" s="388">
        <f t="shared" si="130"/>
        <v>126319736</v>
      </c>
      <c r="AA330" s="388">
        <f t="shared" si="130"/>
        <v>168540678</v>
      </c>
      <c r="AB330" s="388">
        <f t="shared" si="130"/>
        <v>175265338</v>
      </c>
      <c r="AC330" s="388">
        <f t="shared" si="130"/>
        <v>184180182</v>
      </c>
      <c r="AD330" s="376">
        <f t="shared" si="130"/>
        <v>192862783</v>
      </c>
    </row>
    <row r="331" spans="1:30" x14ac:dyDescent="0.3">
      <c r="A331" s="162"/>
      <c r="B331" s="380"/>
      <c r="C331" s="165"/>
      <c r="D331" s="165"/>
      <c r="E331" s="167"/>
      <c r="F331" s="167"/>
      <c r="G331" s="167"/>
      <c r="H331" s="167"/>
      <c r="I331" s="167"/>
      <c r="J331" s="167"/>
      <c r="K331" s="135"/>
      <c r="L331" s="166"/>
      <c r="M331" s="166"/>
      <c r="N331" s="166"/>
      <c r="O331" s="155"/>
      <c r="P331" s="155"/>
      <c r="Q331" s="229"/>
      <c r="R331" s="229"/>
      <c r="S331" s="229"/>
      <c r="T331" s="229"/>
      <c r="U331" s="135"/>
      <c r="V331" s="374"/>
      <c r="W331" s="374"/>
      <c r="X331" s="374"/>
      <c r="Y331" s="374"/>
      <c r="Z331" s="374"/>
      <c r="AA331" s="374"/>
      <c r="AB331" s="375"/>
      <c r="AC331" s="374"/>
      <c r="AD331" s="376"/>
    </row>
    <row r="332" spans="1:30" x14ac:dyDescent="0.3">
      <c r="A332" s="162" t="s">
        <v>179</v>
      </c>
      <c r="B332" s="380"/>
      <c r="C332" s="165"/>
      <c r="D332" s="165"/>
      <c r="E332" s="167"/>
      <c r="F332" s="167"/>
      <c r="G332" s="167"/>
      <c r="H332" s="167"/>
      <c r="I332" s="167"/>
      <c r="J332" s="167"/>
      <c r="K332" s="135"/>
      <c r="L332" s="166"/>
      <c r="M332" s="166"/>
      <c r="N332" s="166"/>
      <c r="O332" s="155"/>
      <c r="P332" s="155"/>
      <c r="Q332" s="229"/>
      <c r="R332" s="229"/>
      <c r="S332" s="229"/>
      <c r="T332" s="229"/>
      <c r="U332" s="135"/>
      <c r="V332" s="374"/>
      <c r="W332" s="374"/>
      <c r="X332" s="374"/>
      <c r="Y332" s="374"/>
      <c r="Z332" s="374"/>
      <c r="AA332" s="374"/>
      <c r="AB332" s="375"/>
      <c r="AC332" s="374"/>
      <c r="AD332" s="376"/>
    </row>
    <row r="333" spans="1:30" x14ac:dyDescent="0.3">
      <c r="A333" s="239">
        <v>2601</v>
      </c>
      <c r="B333" s="377" t="s">
        <v>102</v>
      </c>
      <c r="C333" s="165"/>
      <c r="D333" s="165"/>
      <c r="E333" s="167">
        <v>120</v>
      </c>
      <c r="F333" s="167">
        <v>120</v>
      </c>
      <c r="G333" s="167">
        <v>120</v>
      </c>
      <c r="H333" s="167">
        <v>120</v>
      </c>
      <c r="I333" s="167">
        <v>120</v>
      </c>
      <c r="J333" s="167">
        <v>120</v>
      </c>
      <c r="K333" s="135"/>
      <c r="L333" s="166"/>
      <c r="M333" s="154">
        <v>8169</v>
      </c>
      <c r="N333" s="154">
        <f t="shared" ref="N333:N338" si="131">SUM(L333:M333)</f>
        <v>8169</v>
      </c>
      <c r="O333" s="155">
        <v>2124</v>
      </c>
      <c r="P333" s="155">
        <v>6372</v>
      </c>
      <c r="Q333" s="154">
        <v>8496</v>
      </c>
      <c r="R333" s="154">
        <v>8836</v>
      </c>
      <c r="S333" s="154">
        <v>9189</v>
      </c>
      <c r="T333" s="154">
        <v>9557</v>
      </c>
      <c r="U333" s="135"/>
      <c r="V333" s="374">
        <f t="shared" ref="V333:W338" si="132">L333*D333</f>
        <v>0</v>
      </c>
      <c r="W333" s="374">
        <f t="shared" si="132"/>
        <v>980280</v>
      </c>
      <c r="X333" s="374">
        <f t="shared" ref="X333:X338" si="133">V333+W333</f>
        <v>980280</v>
      </c>
      <c r="Y333" s="374">
        <f t="shared" ref="Y333:Z339" si="134">F333*O333</f>
        <v>254880</v>
      </c>
      <c r="Z333" s="374">
        <f t="shared" si="134"/>
        <v>764640</v>
      </c>
      <c r="AA333" s="374">
        <f t="shared" ref="AA333:AA339" si="135">SUM(Y333:Z333)</f>
        <v>1019520</v>
      </c>
      <c r="AB333" s="375">
        <f t="shared" ref="AB333:AD339" si="136">H333*R333</f>
        <v>1060320</v>
      </c>
      <c r="AC333" s="375">
        <f t="shared" si="136"/>
        <v>1102680</v>
      </c>
      <c r="AD333" s="376">
        <f t="shared" si="136"/>
        <v>1146840</v>
      </c>
    </row>
    <row r="334" spans="1:30" x14ac:dyDescent="0.3">
      <c r="A334" s="239">
        <v>2602</v>
      </c>
      <c r="B334" s="373" t="s">
        <v>103</v>
      </c>
      <c r="C334" s="165"/>
      <c r="D334" s="165"/>
      <c r="E334" s="167">
        <v>1040</v>
      </c>
      <c r="F334" s="167">
        <v>1040</v>
      </c>
      <c r="G334" s="167">
        <v>1040</v>
      </c>
      <c r="H334" s="167">
        <v>1040</v>
      </c>
      <c r="I334" s="167">
        <v>1040</v>
      </c>
      <c r="J334" s="167">
        <v>1040</v>
      </c>
      <c r="K334" s="135"/>
      <c r="L334" s="166"/>
      <c r="M334" s="154">
        <v>2804</v>
      </c>
      <c r="N334" s="154">
        <f t="shared" si="131"/>
        <v>2804</v>
      </c>
      <c r="O334" s="155">
        <v>729</v>
      </c>
      <c r="P334" s="155">
        <v>2187</v>
      </c>
      <c r="Q334" s="154">
        <v>2916</v>
      </c>
      <c r="R334" s="154">
        <v>3032</v>
      </c>
      <c r="S334" s="154">
        <v>3154</v>
      </c>
      <c r="T334" s="154">
        <v>3280</v>
      </c>
      <c r="U334" s="135"/>
      <c r="V334" s="374">
        <f t="shared" si="132"/>
        <v>0</v>
      </c>
      <c r="W334" s="374">
        <f t="shared" si="132"/>
        <v>2916160</v>
      </c>
      <c r="X334" s="374">
        <f t="shared" si="133"/>
        <v>2916160</v>
      </c>
      <c r="Y334" s="374">
        <f t="shared" si="134"/>
        <v>758160</v>
      </c>
      <c r="Z334" s="374">
        <f t="shared" si="134"/>
        <v>2274480</v>
      </c>
      <c r="AA334" s="374">
        <f t="shared" si="135"/>
        <v>3032640</v>
      </c>
      <c r="AB334" s="375">
        <f t="shared" si="136"/>
        <v>3153280</v>
      </c>
      <c r="AC334" s="375">
        <f t="shared" si="136"/>
        <v>3280160</v>
      </c>
      <c r="AD334" s="376">
        <f t="shared" si="136"/>
        <v>3411200</v>
      </c>
    </row>
    <row r="335" spans="1:30" x14ac:dyDescent="0.3">
      <c r="A335" s="239">
        <v>2604</v>
      </c>
      <c r="B335" s="373" t="s">
        <v>104</v>
      </c>
      <c r="C335" s="165"/>
      <c r="D335" s="165"/>
      <c r="E335" s="167">
        <v>1040</v>
      </c>
      <c r="F335" s="167">
        <v>1040</v>
      </c>
      <c r="G335" s="167">
        <v>1040</v>
      </c>
      <c r="H335" s="167">
        <v>1040</v>
      </c>
      <c r="I335" s="167">
        <v>1040</v>
      </c>
      <c r="J335" s="167">
        <v>1040</v>
      </c>
      <c r="K335" s="135"/>
      <c r="L335" s="166"/>
      <c r="M335" s="154">
        <v>82</v>
      </c>
      <c r="N335" s="154">
        <f t="shared" si="131"/>
        <v>82</v>
      </c>
      <c r="O335" s="155">
        <v>21</v>
      </c>
      <c r="P335" s="155">
        <v>64</v>
      </c>
      <c r="Q335" s="154">
        <v>85</v>
      </c>
      <c r="R335" s="154">
        <v>88</v>
      </c>
      <c r="S335" s="154">
        <v>92</v>
      </c>
      <c r="T335" s="154">
        <v>96</v>
      </c>
      <c r="U335" s="135"/>
      <c r="V335" s="374">
        <f t="shared" si="132"/>
        <v>0</v>
      </c>
      <c r="W335" s="374">
        <f t="shared" si="132"/>
        <v>85280</v>
      </c>
      <c r="X335" s="374">
        <f t="shared" si="133"/>
        <v>85280</v>
      </c>
      <c r="Y335" s="374">
        <f t="shared" si="134"/>
        <v>21840</v>
      </c>
      <c r="Z335" s="374">
        <f t="shared" si="134"/>
        <v>66560</v>
      </c>
      <c r="AA335" s="374">
        <f t="shared" si="135"/>
        <v>88400</v>
      </c>
      <c r="AB335" s="375">
        <f t="shared" si="136"/>
        <v>91520</v>
      </c>
      <c r="AC335" s="375">
        <f t="shared" si="136"/>
        <v>95680</v>
      </c>
      <c r="AD335" s="376">
        <f t="shared" si="136"/>
        <v>99840</v>
      </c>
    </row>
    <row r="336" spans="1:30" x14ac:dyDescent="0.3">
      <c r="A336" s="239">
        <v>2605</v>
      </c>
      <c r="B336" s="373" t="s">
        <v>105</v>
      </c>
      <c r="C336" s="165"/>
      <c r="D336" s="165"/>
      <c r="E336" s="167">
        <v>300</v>
      </c>
      <c r="F336" s="167">
        <v>300</v>
      </c>
      <c r="G336" s="167">
        <v>300</v>
      </c>
      <c r="H336" s="167">
        <v>300</v>
      </c>
      <c r="I336" s="167">
        <v>300</v>
      </c>
      <c r="J336" s="167">
        <v>300</v>
      </c>
      <c r="K336" s="135"/>
      <c r="L336" s="166"/>
      <c r="M336" s="154">
        <v>235</v>
      </c>
      <c r="N336" s="154">
        <f t="shared" si="131"/>
        <v>235</v>
      </c>
      <c r="O336" s="155">
        <v>59</v>
      </c>
      <c r="P336" s="155">
        <v>176</v>
      </c>
      <c r="Q336" s="154">
        <v>235</v>
      </c>
      <c r="R336" s="154">
        <v>235</v>
      </c>
      <c r="S336" s="154">
        <v>235</v>
      </c>
      <c r="T336" s="154">
        <v>235</v>
      </c>
      <c r="U336" s="135"/>
      <c r="V336" s="374">
        <f t="shared" si="132"/>
        <v>0</v>
      </c>
      <c r="W336" s="374">
        <f t="shared" si="132"/>
        <v>70500</v>
      </c>
      <c r="X336" s="374">
        <f t="shared" si="133"/>
        <v>70500</v>
      </c>
      <c r="Y336" s="374">
        <f t="shared" si="134"/>
        <v>17700</v>
      </c>
      <c r="Z336" s="374">
        <f t="shared" si="134"/>
        <v>52800</v>
      </c>
      <c r="AA336" s="374">
        <f t="shared" si="135"/>
        <v>70500</v>
      </c>
      <c r="AB336" s="375">
        <f t="shared" si="136"/>
        <v>70500</v>
      </c>
      <c r="AC336" s="375">
        <f t="shared" si="136"/>
        <v>70500</v>
      </c>
      <c r="AD336" s="376">
        <f t="shared" si="136"/>
        <v>70500</v>
      </c>
    </row>
    <row r="337" spans="1:30" x14ac:dyDescent="0.3">
      <c r="A337" s="239">
        <v>2606</v>
      </c>
      <c r="B337" s="373" t="s">
        <v>106</v>
      </c>
      <c r="C337" s="165"/>
      <c r="D337" s="165"/>
      <c r="E337" s="167">
        <v>380</v>
      </c>
      <c r="F337" s="167">
        <v>380</v>
      </c>
      <c r="G337" s="167">
        <v>380</v>
      </c>
      <c r="H337" s="167">
        <v>380</v>
      </c>
      <c r="I337" s="167">
        <v>380</v>
      </c>
      <c r="J337" s="167">
        <v>380</v>
      </c>
      <c r="K337" s="135"/>
      <c r="L337" s="166"/>
      <c r="M337" s="154">
        <v>68</v>
      </c>
      <c r="N337" s="154">
        <f t="shared" si="131"/>
        <v>68</v>
      </c>
      <c r="O337" s="155">
        <v>17</v>
      </c>
      <c r="P337" s="155">
        <v>51</v>
      </c>
      <c r="Q337" s="154">
        <v>68</v>
      </c>
      <c r="R337" s="154">
        <v>68</v>
      </c>
      <c r="S337" s="154">
        <v>68</v>
      </c>
      <c r="T337" s="154">
        <v>68</v>
      </c>
      <c r="U337" s="135"/>
      <c r="V337" s="374">
        <f t="shared" si="132"/>
        <v>0</v>
      </c>
      <c r="W337" s="374">
        <f t="shared" si="132"/>
        <v>25840</v>
      </c>
      <c r="X337" s="374">
        <f t="shared" si="133"/>
        <v>25840</v>
      </c>
      <c r="Y337" s="374">
        <f t="shared" si="134"/>
        <v>6460</v>
      </c>
      <c r="Z337" s="374">
        <f t="shared" si="134"/>
        <v>19380</v>
      </c>
      <c r="AA337" s="374">
        <f t="shared" si="135"/>
        <v>25840</v>
      </c>
      <c r="AB337" s="375">
        <f t="shared" si="136"/>
        <v>25840</v>
      </c>
      <c r="AC337" s="375">
        <f t="shared" si="136"/>
        <v>25840</v>
      </c>
      <c r="AD337" s="376">
        <f t="shared" si="136"/>
        <v>25840</v>
      </c>
    </row>
    <row r="338" spans="1:30" x14ac:dyDescent="0.3">
      <c r="A338" s="239">
        <v>2607</v>
      </c>
      <c r="B338" s="373" t="s">
        <v>107</v>
      </c>
      <c r="C338" s="165"/>
      <c r="D338" s="165"/>
      <c r="E338" s="167">
        <v>300</v>
      </c>
      <c r="F338" s="167">
        <v>300</v>
      </c>
      <c r="G338" s="167">
        <v>300</v>
      </c>
      <c r="H338" s="167">
        <v>300</v>
      </c>
      <c r="I338" s="167">
        <v>300</v>
      </c>
      <c r="J338" s="167">
        <v>300</v>
      </c>
      <c r="K338" s="135"/>
      <c r="L338" s="166"/>
      <c r="M338" s="154">
        <v>2</v>
      </c>
      <c r="N338" s="154">
        <f t="shared" si="131"/>
        <v>2</v>
      </c>
      <c r="O338" s="155">
        <v>0</v>
      </c>
      <c r="P338" s="155">
        <v>2</v>
      </c>
      <c r="Q338" s="154">
        <v>2</v>
      </c>
      <c r="R338" s="154">
        <v>2</v>
      </c>
      <c r="S338" s="154">
        <v>2</v>
      </c>
      <c r="T338" s="154">
        <v>2</v>
      </c>
      <c r="U338" s="135"/>
      <c r="V338" s="374">
        <f t="shared" si="132"/>
        <v>0</v>
      </c>
      <c r="W338" s="374">
        <f t="shared" si="132"/>
        <v>600</v>
      </c>
      <c r="X338" s="374">
        <f t="shared" si="133"/>
        <v>600</v>
      </c>
      <c r="Y338" s="374">
        <f t="shared" si="134"/>
        <v>0</v>
      </c>
      <c r="Z338" s="374">
        <f t="shared" si="134"/>
        <v>600</v>
      </c>
      <c r="AA338" s="374">
        <f t="shared" si="135"/>
        <v>600</v>
      </c>
      <c r="AB338" s="375">
        <f t="shared" si="136"/>
        <v>600</v>
      </c>
      <c r="AC338" s="375">
        <f t="shared" si="136"/>
        <v>600</v>
      </c>
      <c r="AD338" s="376">
        <f t="shared" si="136"/>
        <v>600</v>
      </c>
    </row>
    <row r="339" spans="1:30" s="412" customFormat="1" x14ac:dyDescent="0.3">
      <c r="A339" s="421">
        <v>2621</v>
      </c>
      <c r="B339" s="422" t="s">
        <v>270</v>
      </c>
      <c r="C339" s="167"/>
      <c r="D339" s="167"/>
      <c r="E339" s="167">
        <v>120</v>
      </c>
      <c r="F339" s="167">
        <v>120</v>
      </c>
      <c r="G339" s="167">
        <v>120</v>
      </c>
      <c r="H339" s="167">
        <v>120</v>
      </c>
      <c r="I339" s="167">
        <v>120</v>
      </c>
      <c r="J339" s="167">
        <v>120</v>
      </c>
      <c r="K339" s="135"/>
      <c r="L339" s="208"/>
      <c r="M339" s="155">
        <v>17</v>
      </c>
      <c r="N339" s="155">
        <v>17</v>
      </c>
      <c r="O339" s="155">
        <v>4</v>
      </c>
      <c r="P339" s="155">
        <v>13</v>
      </c>
      <c r="Q339" s="155">
        <v>17</v>
      </c>
      <c r="R339" s="155">
        <v>17</v>
      </c>
      <c r="S339" s="155">
        <v>17</v>
      </c>
      <c r="T339" s="155">
        <v>17</v>
      </c>
      <c r="U339" s="135"/>
      <c r="V339" s="388">
        <f>L339*D339</f>
        <v>0</v>
      </c>
      <c r="W339" s="388">
        <f>M339*E339</f>
        <v>2040</v>
      </c>
      <c r="X339" s="388">
        <f>V339+W339</f>
        <v>2040</v>
      </c>
      <c r="Y339" s="388">
        <f t="shared" si="134"/>
        <v>480</v>
      </c>
      <c r="Z339" s="388">
        <f t="shared" si="134"/>
        <v>1560</v>
      </c>
      <c r="AA339" s="388">
        <f t="shared" si="135"/>
        <v>2040</v>
      </c>
      <c r="AB339" s="389">
        <f t="shared" si="136"/>
        <v>2040</v>
      </c>
      <c r="AC339" s="389">
        <f t="shared" si="136"/>
        <v>2040</v>
      </c>
      <c r="AD339" s="397">
        <f t="shared" si="136"/>
        <v>2040</v>
      </c>
    </row>
    <row r="340" spans="1:30" x14ac:dyDescent="0.3">
      <c r="A340" s="162" t="s">
        <v>179</v>
      </c>
      <c r="B340" s="380"/>
      <c r="C340" s="165"/>
      <c r="D340" s="165"/>
      <c r="E340" s="167"/>
      <c r="F340" s="167"/>
      <c r="G340" s="167"/>
      <c r="H340" s="167"/>
      <c r="I340" s="167"/>
      <c r="J340" s="167"/>
      <c r="K340" s="135"/>
      <c r="L340" s="166"/>
      <c r="M340" s="166"/>
      <c r="N340" s="166"/>
      <c r="O340" s="155"/>
      <c r="P340" s="155"/>
      <c r="Q340" s="229"/>
      <c r="R340" s="229"/>
      <c r="S340" s="229"/>
      <c r="T340" s="229"/>
      <c r="U340" s="135"/>
      <c r="V340" s="374">
        <f>SUM(V333:V339)</f>
        <v>0</v>
      </c>
      <c r="W340" s="374">
        <f>SUM(W333:W339)</f>
        <v>4080700</v>
      </c>
      <c r="X340" s="374">
        <f t="shared" ref="X340:AC340" si="137">SUM(X333:X339)</f>
        <v>4080700</v>
      </c>
      <c r="Y340" s="374">
        <f t="shared" si="137"/>
        <v>1059520</v>
      </c>
      <c r="Z340" s="374">
        <f t="shared" si="137"/>
        <v>3180020</v>
      </c>
      <c r="AA340" s="374">
        <f t="shared" si="137"/>
        <v>4239540</v>
      </c>
      <c r="AB340" s="374">
        <f t="shared" si="137"/>
        <v>4404100</v>
      </c>
      <c r="AC340" s="374">
        <f t="shared" si="137"/>
        <v>4577500</v>
      </c>
      <c r="AD340" s="376">
        <f>SUM(AD333:AD339)</f>
        <v>4756860</v>
      </c>
    </row>
    <row r="341" spans="1:30" x14ac:dyDescent="0.3">
      <c r="A341" s="162"/>
      <c r="B341" s="380"/>
      <c r="C341" s="165"/>
      <c r="D341" s="165"/>
      <c r="E341" s="167"/>
      <c r="F341" s="167"/>
      <c r="G341" s="167"/>
      <c r="H341" s="167"/>
      <c r="I341" s="167"/>
      <c r="J341" s="167"/>
      <c r="K341" s="135"/>
      <c r="L341" s="166"/>
      <c r="M341" s="166"/>
      <c r="N341" s="166"/>
      <c r="O341" s="155"/>
      <c r="P341" s="155"/>
      <c r="Q341" s="229"/>
      <c r="R341" s="229"/>
      <c r="S341" s="229"/>
      <c r="T341" s="229"/>
      <c r="U341" s="135"/>
      <c r="V341" s="374"/>
      <c r="W341" s="374"/>
      <c r="X341" s="374"/>
      <c r="Y341" s="374"/>
      <c r="Z341" s="374"/>
      <c r="AA341" s="374"/>
      <c r="AB341" s="375"/>
      <c r="AC341" s="374"/>
      <c r="AD341" s="376"/>
    </row>
    <row r="342" spans="1:30" x14ac:dyDescent="0.3">
      <c r="A342" s="162" t="s">
        <v>180</v>
      </c>
      <c r="B342" s="380"/>
      <c r="C342" s="165"/>
      <c r="D342" s="165"/>
      <c r="E342" s="167"/>
      <c r="F342" s="167"/>
      <c r="G342" s="167"/>
      <c r="H342" s="167"/>
      <c r="I342" s="167"/>
      <c r="J342" s="167"/>
      <c r="K342" s="135"/>
      <c r="L342" s="166"/>
      <c r="M342" s="166"/>
      <c r="N342" s="166"/>
      <c r="O342" s="155"/>
      <c r="P342" s="155"/>
      <c r="Q342" s="229"/>
      <c r="R342" s="229"/>
      <c r="S342" s="229"/>
      <c r="T342" s="229"/>
      <c r="U342" s="135"/>
      <c r="V342" s="374"/>
      <c r="W342" s="374"/>
      <c r="X342" s="374"/>
      <c r="Y342" s="374"/>
      <c r="Z342" s="374"/>
      <c r="AA342" s="374"/>
      <c r="AB342" s="375"/>
      <c r="AC342" s="374"/>
      <c r="AD342" s="376"/>
    </row>
    <row r="343" spans="1:30" x14ac:dyDescent="0.3">
      <c r="A343" s="150">
        <v>3601</v>
      </c>
      <c r="B343" s="377" t="s">
        <v>102</v>
      </c>
      <c r="C343" s="165"/>
      <c r="D343" s="165"/>
      <c r="E343" s="167">
        <v>60</v>
      </c>
      <c r="F343" s="167">
        <v>60</v>
      </c>
      <c r="G343" s="167">
        <v>60</v>
      </c>
      <c r="H343" s="167">
        <v>60</v>
      </c>
      <c r="I343" s="167">
        <v>60</v>
      </c>
      <c r="J343" s="167">
        <v>60</v>
      </c>
      <c r="K343" s="135"/>
      <c r="L343" s="166"/>
      <c r="M343" s="154">
        <v>3670</v>
      </c>
      <c r="N343" s="154">
        <f t="shared" ref="N343:N348" si="138">SUM(L343:M343)</f>
        <v>3670</v>
      </c>
      <c r="O343" s="155">
        <v>954</v>
      </c>
      <c r="P343" s="155">
        <v>2863</v>
      </c>
      <c r="Q343" s="154">
        <v>3817</v>
      </c>
      <c r="R343" s="154">
        <v>3970</v>
      </c>
      <c r="S343" s="154">
        <v>4129</v>
      </c>
      <c r="T343" s="154">
        <v>4294</v>
      </c>
      <c r="U343" s="135"/>
      <c r="V343" s="374">
        <f t="shared" ref="V343:W349" si="139">L343*D343</f>
        <v>0</v>
      </c>
      <c r="W343" s="374">
        <f t="shared" si="139"/>
        <v>220200</v>
      </c>
      <c r="X343" s="374">
        <f t="shared" ref="X343:X348" si="140">V343+W343</f>
        <v>220200</v>
      </c>
      <c r="Y343" s="374">
        <f t="shared" ref="Y343:Z349" si="141">F343*O343</f>
        <v>57240</v>
      </c>
      <c r="Z343" s="374">
        <f t="shared" si="141"/>
        <v>171780</v>
      </c>
      <c r="AA343" s="374">
        <f t="shared" ref="AA343:AA349" si="142">SUM(Y343:Z343)</f>
        <v>229020</v>
      </c>
      <c r="AB343" s="375">
        <f t="shared" ref="AB343:AD349" si="143">H343*R343</f>
        <v>238200</v>
      </c>
      <c r="AC343" s="375">
        <f t="shared" si="143"/>
        <v>247740</v>
      </c>
      <c r="AD343" s="376">
        <f t="shared" si="143"/>
        <v>257640</v>
      </c>
    </row>
    <row r="344" spans="1:30" x14ac:dyDescent="0.3">
      <c r="A344" s="150">
        <v>3602</v>
      </c>
      <c r="B344" s="373" t="s">
        <v>103</v>
      </c>
      <c r="C344" s="165"/>
      <c r="D344" s="165"/>
      <c r="E344" s="167">
        <v>520</v>
      </c>
      <c r="F344" s="167">
        <v>520</v>
      </c>
      <c r="G344" s="167">
        <v>520</v>
      </c>
      <c r="H344" s="167">
        <v>520</v>
      </c>
      <c r="I344" s="167">
        <v>520</v>
      </c>
      <c r="J344" s="167">
        <v>520</v>
      </c>
      <c r="K344" s="135"/>
      <c r="L344" s="166"/>
      <c r="M344" s="154">
        <v>1260</v>
      </c>
      <c r="N344" s="154">
        <f t="shared" si="138"/>
        <v>1260</v>
      </c>
      <c r="O344" s="155">
        <v>328</v>
      </c>
      <c r="P344" s="155">
        <v>982</v>
      </c>
      <c r="Q344" s="154">
        <v>1310</v>
      </c>
      <c r="R344" s="154">
        <v>1362</v>
      </c>
      <c r="S344" s="154">
        <v>1417</v>
      </c>
      <c r="T344" s="154">
        <v>1474</v>
      </c>
      <c r="U344" s="135"/>
      <c r="V344" s="374">
        <f t="shared" si="139"/>
        <v>0</v>
      </c>
      <c r="W344" s="374">
        <f t="shared" si="139"/>
        <v>655200</v>
      </c>
      <c r="X344" s="374">
        <f t="shared" si="140"/>
        <v>655200</v>
      </c>
      <c r="Y344" s="374">
        <f t="shared" si="141"/>
        <v>170560</v>
      </c>
      <c r="Z344" s="374">
        <f t="shared" si="141"/>
        <v>510640</v>
      </c>
      <c r="AA344" s="374">
        <f t="shared" si="142"/>
        <v>681200</v>
      </c>
      <c r="AB344" s="375">
        <f t="shared" si="143"/>
        <v>708240</v>
      </c>
      <c r="AC344" s="375">
        <f t="shared" si="143"/>
        <v>736840</v>
      </c>
      <c r="AD344" s="376">
        <f t="shared" si="143"/>
        <v>766480</v>
      </c>
    </row>
    <row r="345" spans="1:30" x14ac:dyDescent="0.3">
      <c r="A345" s="150">
        <v>3604</v>
      </c>
      <c r="B345" s="373" t="s">
        <v>104</v>
      </c>
      <c r="C345" s="165"/>
      <c r="D345" s="165"/>
      <c r="E345" s="167">
        <v>520</v>
      </c>
      <c r="F345" s="167">
        <v>520</v>
      </c>
      <c r="G345" s="167">
        <v>520</v>
      </c>
      <c r="H345" s="167">
        <v>520</v>
      </c>
      <c r="I345" s="167">
        <v>520</v>
      </c>
      <c r="J345" s="167">
        <v>520</v>
      </c>
      <c r="K345" s="135"/>
      <c r="L345" s="166"/>
      <c r="M345" s="154">
        <v>37</v>
      </c>
      <c r="N345" s="154">
        <f t="shared" si="138"/>
        <v>37</v>
      </c>
      <c r="O345" s="155">
        <v>10</v>
      </c>
      <c r="P345" s="155">
        <v>28</v>
      </c>
      <c r="Q345" s="154">
        <v>38</v>
      </c>
      <c r="R345" s="154">
        <v>40</v>
      </c>
      <c r="S345" s="154">
        <v>41</v>
      </c>
      <c r="T345" s="154">
        <v>43</v>
      </c>
      <c r="U345" s="135"/>
      <c r="V345" s="374">
        <f t="shared" si="139"/>
        <v>0</v>
      </c>
      <c r="W345" s="374">
        <f t="shared" si="139"/>
        <v>19240</v>
      </c>
      <c r="X345" s="374">
        <f t="shared" si="140"/>
        <v>19240</v>
      </c>
      <c r="Y345" s="374">
        <f t="shared" si="141"/>
        <v>5200</v>
      </c>
      <c r="Z345" s="374">
        <f t="shared" si="141"/>
        <v>14560</v>
      </c>
      <c r="AA345" s="374">
        <f t="shared" si="142"/>
        <v>19760</v>
      </c>
      <c r="AB345" s="375">
        <f t="shared" si="143"/>
        <v>20800</v>
      </c>
      <c r="AC345" s="375">
        <f t="shared" si="143"/>
        <v>21320</v>
      </c>
      <c r="AD345" s="376">
        <f t="shared" si="143"/>
        <v>22360</v>
      </c>
    </row>
    <row r="346" spans="1:30" x14ac:dyDescent="0.3">
      <c r="A346" s="150">
        <v>3605</v>
      </c>
      <c r="B346" s="373" t="s">
        <v>105</v>
      </c>
      <c r="C346" s="165"/>
      <c r="D346" s="165"/>
      <c r="E346" s="167">
        <v>150</v>
      </c>
      <c r="F346" s="167">
        <v>150</v>
      </c>
      <c r="G346" s="167">
        <v>150</v>
      </c>
      <c r="H346" s="167">
        <v>150</v>
      </c>
      <c r="I346" s="167">
        <v>150</v>
      </c>
      <c r="J346" s="167">
        <v>150</v>
      </c>
      <c r="K346" s="135"/>
      <c r="L346" s="166"/>
      <c r="M346" s="154">
        <v>106</v>
      </c>
      <c r="N346" s="154">
        <f t="shared" si="138"/>
        <v>106</v>
      </c>
      <c r="O346" s="155">
        <v>26</v>
      </c>
      <c r="P346" s="155">
        <v>80</v>
      </c>
      <c r="Q346" s="154">
        <v>106</v>
      </c>
      <c r="R346" s="154">
        <v>106</v>
      </c>
      <c r="S346" s="154">
        <v>106</v>
      </c>
      <c r="T346" s="154">
        <v>106</v>
      </c>
      <c r="U346" s="135"/>
      <c r="V346" s="374">
        <f t="shared" si="139"/>
        <v>0</v>
      </c>
      <c r="W346" s="374">
        <f t="shared" si="139"/>
        <v>15900</v>
      </c>
      <c r="X346" s="374">
        <f t="shared" si="140"/>
        <v>15900</v>
      </c>
      <c r="Y346" s="374">
        <f t="shared" si="141"/>
        <v>3900</v>
      </c>
      <c r="Z346" s="374">
        <f t="shared" si="141"/>
        <v>12000</v>
      </c>
      <c r="AA346" s="374">
        <f t="shared" si="142"/>
        <v>15900</v>
      </c>
      <c r="AB346" s="375">
        <f t="shared" si="143"/>
        <v>15900</v>
      </c>
      <c r="AC346" s="375">
        <f t="shared" si="143"/>
        <v>15900</v>
      </c>
      <c r="AD346" s="376">
        <f t="shared" si="143"/>
        <v>15900</v>
      </c>
    </row>
    <row r="347" spans="1:30" x14ac:dyDescent="0.3">
      <c r="A347" s="150">
        <v>3606</v>
      </c>
      <c r="B347" s="373" t="s">
        <v>106</v>
      </c>
      <c r="C347" s="165"/>
      <c r="D347" s="165"/>
      <c r="E347" s="167">
        <v>190</v>
      </c>
      <c r="F347" s="167">
        <v>190</v>
      </c>
      <c r="G347" s="167">
        <v>190</v>
      </c>
      <c r="H347" s="167">
        <v>190</v>
      </c>
      <c r="I347" s="167">
        <v>190</v>
      </c>
      <c r="J347" s="167">
        <v>190</v>
      </c>
      <c r="K347" s="135"/>
      <c r="L347" s="166"/>
      <c r="M347" s="154">
        <v>30</v>
      </c>
      <c r="N347" s="154">
        <f t="shared" si="138"/>
        <v>30</v>
      </c>
      <c r="O347" s="155">
        <v>8</v>
      </c>
      <c r="P347" s="155">
        <v>22</v>
      </c>
      <c r="Q347" s="154">
        <v>30</v>
      </c>
      <c r="R347" s="154">
        <v>30</v>
      </c>
      <c r="S347" s="154">
        <v>30</v>
      </c>
      <c r="T347" s="154">
        <v>30</v>
      </c>
      <c r="U347" s="135"/>
      <c r="V347" s="374">
        <f t="shared" si="139"/>
        <v>0</v>
      </c>
      <c r="W347" s="374">
        <f t="shared" si="139"/>
        <v>5700</v>
      </c>
      <c r="X347" s="374">
        <f t="shared" si="140"/>
        <v>5700</v>
      </c>
      <c r="Y347" s="374">
        <f t="shared" si="141"/>
        <v>1520</v>
      </c>
      <c r="Z347" s="374">
        <f t="shared" si="141"/>
        <v>4180</v>
      </c>
      <c r="AA347" s="374">
        <f t="shared" si="142"/>
        <v>5700</v>
      </c>
      <c r="AB347" s="375">
        <f t="shared" si="143"/>
        <v>5700</v>
      </c>
      <c r="AC347" s="375">
        <f t="shared" si="143"/>
        <v>5700</v>
      </c>
      <c r="AD347" s="376">
        <f t="shared" si="143"/>
        <v>5700</v>
      </c>
    </row>
    <row r="348" spans="1:30" x14ac:dyDescent="0.3">
      <c r="A348" s="150">
        <v>3607</v>
      </c>
      <c r="B348" s="373" t="s">
        <v>107</v>
      </c>
      <c r="C348" s="165"/>
      <c r="D348" s="165"/>
      <c r="E348" s="167">
        <v>150</v>
      </c>
      <c r="F348" s="167">
        <v>150</v>
      </c>
      <c r="G348" s="167">
        <v>150</v>
      </c>
      <c r="H348" s="167">
        <v>150</v>
      </c>
      <c r="I348" s="167">
        <v>150</v>
      </c>
      <c r="J348" s="167">
        <v>150</v>
      </c>
      <c r="K348" s="135"/>
      <c r="L348" s="166"/>
      <c r="M348" s="154">
        <v>1</v>
      </c>
      <c r="N348" s="154">
        <f t="shared" si="138"/>
        <v>1</v>
      </c>
      <c r="O348" s="155">
        <v>0</v>
      </c>
      <c r="P348" s="155">
        <v>1</v>
      </c>
      <c r="Q348" s="154">
        <v>1</v>
      </c>
      <c r="R348" s="154">
        <v>1</v>
      </c>
      <c r="S348" s="154">
        <v>1</v>
      </c>
      <c r="T348" s="154">
        <v>1</v>
      </c>
      <c r="U348" s="135"/>
      <c r="V348" s="374">
        <f t="shared" si="139"/>
        <v>0</v>
      </c>
      <c r="W348" s="374">
        <f t="shared" si="139"/>
        <v>150</v>
      </c>
      <c r="X348" s="374">
        <f t="shared" si="140"/>
        <v>150</v>
      </c>
      <c r="Y348" s="374">
        <f t="shared" si="141"/>
        <v>0</v>
      </c>
      <c r="Z348" s="374">
        <f t="shared" si="141"/>
        <v>150</v>
      </c>
      <c r="AA348" s="374">
        <f t="shared" si="142"/>
        <v>150</v>
      </c>
      <c r="AB348" s="375">
        <f t="shared" si="143"/>
        <v>150</v>
      </c>
      <c r="AC348" s="375">
        <f t="shared" si="143"/>
        <v>150</v>
      </c>
      <c r="AD348" s="376">
        <f t="shared" si="143"/>
        <v>150</v>
      </c>
    </row>
    <row r="349" spans="1:30" s="412" customFormat="1" x14ac:dyDescent="0.3">
      <c r="A349" s="421">
        <v>3621</v>
      </c>
      <c r="B349" s="422" t="s">
        <v>270</v>
      </c>
      <c r="C349" s="167"/>
      <c r="D349" s="167"/>
      <c r="E349" s="167">
        <v>60</v>
      </c>
      <c r="F349" s="167">
        <v>60</v>
      </c>
      <c r="G349" s="167">
        <v>60</v>
      </c>
      <c r="H349" s="167">
        <v>60</v>
      </c>
      <c r="I349" s="167">
        <v>60</v>
      </c>
      <c r="J349" s="167">
        <v>60</v>
      </c>
      <c r="K349" s="135"/>
      <c r="L349" s="212"/>
      <c r="M349" s="155">
        <v>8</v>
      </c>
      <c r="N349" s="155">
        <v>8</v>
      </c>
      <c r="O349" s="155">
        <v>2</v>
      </c>
      <c r="P349" s="155">
        <v>6</v>
      </c>
      <c r="Q349" s="155">
        <v>8</v>
      </c>
      <c r="R349" s="155">
        <v>8</v>
      </c>
      <c r="S349" s="155">
        <v>8</v>
      </c>
      <c r="T349" s="155">
        <v>8</v>
      </c>
      <c r="U349" s="135"/>
      <c r="V349" s="388">
        <f t="shared" si="139"/>
        <v>0</v>
      </c>
      <c r="W349" s="388">
        <f t="shared" si="139"/>
        <v>480</v>
      </c>
      <c r="X349" s="388">
        <f>V349+W349</f>
        <v>480</v>
      </c>
      <c r="Y349" s="388">
        <f t="shared" si="141"/>
        <v>120</v>
      </c>
      <c r="Z349" s="388">
        <f t="shared" si="141"/>
        <v>360</v>
      </c>
      <c r="AA349" s="388">
        <f t="shared" si="142"/>
        <v>480</v>
      </c>
      <c r="AB349" s="389">
        <f t="shared" si="143"/>
        <v>480</v>
      </c>
      <c r="AC349" s="389">
        <f t="shared" si="143"/>
        <v>480</v>
      </c>
      <c r="AD349" s="397">
        <f t="shared" si="143"/>
        <v>480</v>
      </c>
    </row>
    <row r="350" spans="1:30" x14ac:dyDescent="0.3">
      <c r="A350" s="162" t="s">
        <v>180</v>
      </c>
      <c r="B350" s="380"/>
      <c r="C350" s="165"/>
      <c r="D350" s="165"/>
      <c r="E350" s="165"/>
      <c r="F350" s="165"/>
      <c r="G350" s="165"/>
      <c r="H350" s="165"/>
      <c r="I350" s="165"/>
      <c r="J350" s="165"/>
      <c r="K350" s="135"/>
      <c r="L350" s="166"/>
      <c r="M350" s="166"/>
      <c r="N350" s="166"/>
      <c r="O350" s="155"/>
      <c r="P350" s="155"/>
      <c r="Q350" s="229"/>
      <c r="R350" s="229"/>
      <c r="S350" s="229"/>
      <c r="T350" s="229"/>
      <c r="U350" s="135"/>
      <c r="V350" s="374">
        <f>SUM(V343:V349)</f>
        <v>0</v>
      </c>
      <c r="W350" s="374">
        <f>SUM(W343:W349)</f>
        <v>916870</v>
      </c>
      <c r="X350" s="374">
        <f t="shared" ref="X350:AC350" si="144">SUM(X343:X349)</f>
        <v>916870</v>
      </c>
      <c r="Y350" s="374">
        <f t="shared" si="144"/>
        <v>238540</v>
      </c>
      <c r="Z350" s="374">
        <f t="shared" si="144"/>
        <v>713670</v>
      </c>
      <c r="AA350" s="374">
        <f t="shared" si="144"/>
        <v>952210</v>
      </c>
      <c r="AB350" s="374">
        <f t="shared" si="144"/>
        <v>989470</v>
      </c>
      <c r="AC350" s="374">
        <f t="shared" si="144"/>
        <v>1028130</v>
      </c>
      <c r="AD350" s="376">
        <f>SUM(AD343:AD349)</f>
        <v>1068710</v>
      </c>
    </row>
    <row r="351" spans="1:30" x14ac:dyDescent="0.3">
      <c r="A351" s="162" t="s">
        <v>271</v>
      </c>
      <c r="B351" s="380"/>
      <c r="C351" s="165"/>
      <c r="D351" s="165"/>
      <c r="E351" s="165"/>
      <c r="F351" s="165"/>
      <c r="G351" s="165"/>
      <c r="H351" s="165"/>
      <c r="I351" s="165"/>
      <c r="J351" s="165"/>
      <c r="K351" s="135"/>
      <c r="L351" s="166"/>
      <c r="M351" s="166"/>
      <c r="N351" s="166"/>
      <c r="O351" s="155"/>
      <c r="P351" s="155"/>
      <c r="Q351" s="229"/>
      <c r="R351" s="229"/>
      <c r="S351" s="229"/>
      <c r="T351" s="229"/>
      <c r="U351" s="135"/>
      <c r="V351" s="374">
        <f t="shared" ref="V351:AD351" si="145">SUM(V350,V340,V329)</f>
        <v>19863064</v>
      </c>
      <c r="W351" s="374">
        <f t="shared" si="145"/>
        <v>25066481</v>
      </c>
      <c r="X351" s="374">
        <f t="shared" si="145"/>
        <v>44929545</v>
      </c>
      <c r="Y351" s="374">
        <f t="shared" si="145"/>
        <v>11617102</v>
      </c>
      <c r="Z351" s="374">
        <f t="shared" si="145"/>
        <v>34846136</v>
      </c>
      <c r="AA351" s="374">
        <f t="shared" si="145"/>
        <v>46463238</v>
      </c>
      <c r="AB351" s="374">
        <f t="shared" si="145"/>
        <v>48301158</v>
      </c>
      <c r="AC351" s="374">
        <f t="shared" si="145"/>
        <v>50219542</v>
      </c>
      <c r="AD351" s="376">
        <f t="shared" si="145"/>
        <v>52208303</v>
      </c>
    </row>
    <row r="352" spans="1:30" ht="15" thickBot="1" x14ac:dyDescent="0.35">
      <c r="A352" s="169" t="s">
        <v>109</v>
      </c>
      <c r="B352" s="381"/>
      <c r="C352" s="172"/>
      <c r="D352" s="172"/>
      <c r="E352" s="172"/>
      <c r="F352" s="172"/>
      <c r="G352" s="172"/>
      <c r="H352" s="172"/>
      <c r="I352" s="172"/>
      <c r="J352" s="172"/>
      <c r="K352" s="141"/>
      <c r="L352" s="173"/>
      <c r="M352" s="173"/>
      <c r="N352" s="173"/>
      <c r="O352" s="174"/>
      <c r="P352" s="174"/>
      <c r="Q352" s="175"/>
      <c r="R352" s="423"/>
      <c r="S352" s="423"/>
      <c r="T352" s="423"/>
      <c r="U352" s="141"/>
      <c r="V352" s="391">
        <f t="shared" ref="V352:AD352" si="146">V285+V301+V317+V351</f>
        <v>80637006</v>
      </c>
      <c r="W352" s="391">
        <f t="shared" si="146"/>
        <v>68324016</v>
      </c>
      <c r="X352" s="391">
        <f t="shared" si="146"/>
        <v>148961022</v>
      </c>
      <c r="Y352" s="391">
        <f t="shared" si="146"/>
        <v>44284767</v>
      </c>
      <c r="Z352" s="391">
        <f t="shared" si="146"/>
        <v>132511251</v>
      </c>
      <c r="AA352" s="391">
        <f t="shared" si="146"/>
        <v>176796018</v>
      </c>
      <c r="AB352" s="391">
        <f t="shared" si="146"/>
        <v>183846328</v>
      </c>
      <c r="AC352" s="391">
        <f t="shared" si="146"/>
        <v>193148447</v>
      </c>
      <c r="AD352" s="383">
        <f t="shared" si="146"/>
        <v>202218953</v>
      </c>
    </row>
    <row r="353" spans="1:30" x14ac:dyDescent="0.3">
      <c r="A353" s="178"/>
      <c r="B353" s="384"/>
      <c r="C353" s="181"/>
      <c r="D353" s="181"/>
      <c r="E353" s="181"/>
      <c r="F353" s="181"/>
      <c r="G353" s="181"/>
      <c r="H353" s="181"/>
      <c r="I353" s="181"/>
      <c r="J353" s="181"/>
      <c r="K353" s="182"/>
      <c r="L353" s="183"/>
      <c r="M353" s="183"/>
      <c r="N353" s="183"/>
      <c r="O353" s="184"/>
      <c r="P353" s="184"/>
      <c r="Q353" s="248"/>
      <c r="R353" s="248"/>
      <c r="S353" s="248"/>
      <c r="T353" s="248"/>
      <c r="U353" s="182"/>
      <c r="V353" s="385"/>
      <c r="W353" s="385"/>
      <c r="X353" s="385"/>
      <c r="Y353" s="385"/>
      <c r="Z353" s="385"/>
      <c r="AA353" s="385"/>
      <c r="AB353" s="386"/>
      <c r="AC353" s="385"/>
      <c r="AD353" s="387"/>
    </row>
    <row r="354" spans="1:30" x14ac:dyDescent="0.3">
      <c r="A354" s="162" t="s">
        <v>185</v>
      </c>
      <c r="B354" s="380"/>
      <c r="C354" s="165"/>
      <c r="D354" s="165"/>
      <c r="E354" s="165"/>
      <c r="F354" s="165"/>
      <c r="G354" s="165"/>
      <c r="H354" s="165"/>
      <c r="I354" s="165"/>
      <c r="J354" s="165"/>
      <c r="K354" s="135"/>
      <c r="L354" s="166"/>
      <c r="M354" s="166"/>
      <c r="N354" s="166"/>
      <c r="O354" s="155"/>
      <c r="P354" s="155"/>
      <c r="Q354" s="229"/>
      <c r="R354" s="229"/>
      <c r="S354" s="229"/>
      <c r="T354" s="229"/>
      <c r="U354" s="135"/>
      <c r="V354" s="374"/>
      <c r="W354" s="374"/>
      <c r="X354" s="374"/>
      <c r="Y354" s="374"/>
      <c r="Z354" s="374"/>
      <c r="AA354" s="374"/>
      <c r="AB354" s="375"/>
      <c r="AC354" s="374"/>
      <c r="AD354" s="376"/>
    </row>
    <row r="355" spans="1:30" x14ac:dyDescent="0.3">
      <c r="A355" s="150">
        <v>1053</v>
      </c>
      <c r="B355" s="373" t="s">
        <v>110</v>
      </c>
      <c r="C355" s="165">
        <v>130</v>
      </c>
      <c r="D355" s="165">
        <v>130</v>
      </c>
      <c r="E355" s="167">
        <v>140</v>
      </c>
      <c r="F355" s="167">
        <v>140</v>
      </c>
      <c r="G355" s="167">
        <v>140</v>
      </c>
      <c r="H355" s="167">
        <v>140</v>
      </c>
      <c r="I355" s="167">
        <v>140</v>
      </c>
      <c r="J355" s="167">
        <v>140</v>
      </c>
      <c r="K355" s="135"/>
      <c r="L355" s="154">
        <v>785</v>
      </c>
      <c r="M355" s="154">
        <v>785</v>
      </c>
      <c r="N355" s="154">
        <v>1570</v>
      </c>
      <c r="O355" s="155">
        <v>374</v>
      </c>
      <c r="P355" s="155">
        <v>1123</v>
      </c>
      <c r="Q355" s="154">
        <v>1497</v>
      </c>
      <c r="R355" s="154">
        <v>1428</v>
      </c>
      <c r="S355" s="154">
        <v>1361</v>
      </c>
      <c r="T355" s="154">
        <v>1298</v>
      </c>
      <c r="U355" s="135"/>
      <c r="V355" s="374">
        <f t="shared" ref="V355:W380" si="147">L355*D355</f>
        <v>102050</v>
      </c>
      <c r="W355" s="374">
        <f t="shared" si="147"/>
        <v>109900</v>
      </c>
      <c r="X355" s="374">
        <f>V355+W355</f>
        <v>211950</v>
      </c>
      <c r="Y355" s="374">
        <f t="shared" ref="Y355:Z380" si="148">F355*O355</f>
        <v>52360</v>
      </c>
      <c r="Z355" s="374">
        <f t="shared" si="148"/>
        <v>157220</v>
      </c>
      <c r="AA355" s="374">
        <f>SUM(Y355:Z355)</f>
        <v>209580</v>
      </c>
      <c r="AB355" s="375">
        <f t="shared" ref="AB355:AD380" si="149">H355*R355</f>
        <v>199920</v>
      </c>
      <c r="AC355" s="375">
        <f t="shared" si="149"/>
        <v>190540</v>
      </c>
      <c r="AD355" s="376">
        <f t="shared" si="149"/>
        <v>181720</v>
      </c>
    </row>
    <row r="356" spans="1:30" x14ac:dyDescent="0.3">
      <c r="A356" s="150">
        <v>1451</v>
      </c>
      <c r="B356" s="373" t="s">
        <v>111</v>
      </c>
      <c r="C356" s="165">
        <v>1510</v>
      </c>
      <c r="D356" s="165">
        <v>0</v>
      </c>
      <c r="E356" s="167">
        <v>0</v>
      </c>
      <c r="F356" s="167">
        <v>0</v>
      </c>
      <c r="G356" s="167">
        <v>0</v>
      </c>
      <c r="H356" s="167">
        <v>0</v>
      </c>
      <c r="I356" s="167">
        <v>0</v>
      </c>
      <c r="J356" s="167">
        <v>0</v>
      </c>
      <c r="K356" s="135"/>
      <c r="L356" s="154">
        <v>4</v>
      </c>
      <c r="M356" s="154">
        <v>4</v>
      </c>
      <c r="N356" s="154">
        <v>8</v>
      </c>
      <c r="O356" s="155">
        <v>2</v>
      </c>
      <c r="P356" s="155">
        <v>6</v>
      </c>
      <c r="Q356" s="154">
        <v>8</v>
      </c>
      <c r="R356" s="154">
        <v>8</v>
      </c>
      <c r="S356" s="154">
        <v>8</v>
      </c>
      <c r="T356" s="154">
        <v>8</v>
      </c>
      <c r="U356" s="135"/>
      <c r="V356" s="374">
        <f t="shared" si="147"/>
        <v>0</v>
      </c>
      <c r="W356" s="374">
        <f t="shared" si="147"/>
        <v>0</v>
      </c>
      <c r="X356" s="374">
        <f>V356+W356</f>
        <v>0</v>
      </c>
      <c r="Y356" s="374">
        <f t="shared" si="148"/>
        <v>0</v>
      </c>
      <c r="Z356" s="374">
        <f t="shared" si="148"/>
        <v>0</v>
      </c>
      <c r="AA356" s="374">
        <f t="shared" ref="AA356:AA384" si="150">SUM(Y356:Z356)</f>
        <v>0</v>
      </c>
      <c r="AB356" s="375">
        <f t="shared" si="149"/>
        <v>0</v>
      </c>
      <c r="AC356" s="375">
        <f t="shared" si="149"/>
        <v>0</v>
      </c>
      <c r="AD356" s="376">
        <f t="shared" si="149"/>
        <v>0</v>
      </c>
    </row>
    <row r="357" spans="1:30" x14ac:dyDescent="0.3">
      <c r="A357" s="150">
        <v>1454</v>
      </c>
      <c r="B357" s="373" t="s">
        <v>112</v>
      </c>
      <c r="C357" s="191">
        <v>1410</v>
      </c>
      <c r="D357" s="165">
        <v>1410</v>
      </c>
      <c r="E357" s="167">
        <v>1420</v>
      </c>
      <c r="F357" s="167">
        <v>1420</v>
      </c>
      <c r="G357" s="167">
        <v>1420</v>
      </c>
      <c r="H357" s="167">
        <v>1420</v>
      </c>
      <c r="I357" s="167">
        <v>1420</v>
      </c>
      <c r="J357" s="167">
        <v>1420</v>
      </c>
      <c r="K357" s="135"/>
      <c r="L357" s="154">
        <v>345</v>
      </c>
      <c r="M357" s="154">
        <v>345</v>
      </c>
      <c r="N357" s="154">
        <v>690</v>
      </c>
      <c r="O357" s="155">
        <v>169</v>
      </c>
      <c r="P357" s="155">
        <v>508</v>
      </c>
      <c r="Q357" s="154">
        <v>677</v>
      </c>
      <c r="R357" s="154">
        <v>665</v>
      </c>
      <c r="S357" s="154">
        <v>653</v>
      </c>
      <c r="T357" s="154">
        <v>642</v>
      </c>
      <c r="U357" s="135"/>
      <c r="V357" s="374">
        <f t="shared" si="147"/>
        <v>486450</v>
      </c>
      <c r="W357" s="374">
        <f t="shared" si="147"/>
        <v>489900</v>
      </c>
      <c r="X357" s="374">
        <f>V357+W357</f>
        <v>976350</v>
      </c>
      <c r="Y357" s="374">
        <f t="shared" si="148"/>
        <v>239980</v>
      </c>
      <c r="Z357" s="374">
        <f t="shared" si="148"/>
        <v>721360</v>
      </c>
      <c r="AA357" s="374">
        <f t="shared" si="150"/>
        <v>961340</v>
      </c>
      <c r="AB357" s="375">
        <f t="shared" si="149"/>
        <v>944300</v>
      </c>
      <c r="AC357" s="375">
        <f t="shared" si="149"/>
        <v>927260</v>
      </c>
      <c r="AD357" s="376">
        <f t="shared" si="149"/>
        <v>911640</v>
      </c>
    </row>
    <row r="358" spans="1:30" x14ac:dyDescent="0.3">
      <c r="A358" s="150">
        <v>1455</v>
      </c>
      <c r="B358" s="373" t="s">
        <v>113</v>
      </c>
      <c r="C358" s="165">
        <v>200</v>
      </c>
      <c r="D358" s="165">
        <v>200</v>
      </c>
      <c r="E358" s="165">
        <v>200</v>
      </c>
      <c r="F358" s="165">
        <v>200</v>
      </c>
      <c r="G358" s="165">
        <v>200</v>
      </c>
      <c r="H358" s="165">
        <v>200</v>
      </c>
      <c r="I358" s="165">
        <v>200</v>
      </c>
      <c r="J358" s="165">
        <v>200</v>
      </c>
      <c r="K358" s="135"/>
      <c r="L358" s="154">
        <v>684</v>
      </c>
      <c r="M358" s="154">
        <v>684</v>
      </c>
      <c r="N358" s="154">
        <v>1368</v>
      </c>
      <c r="O358" s="155">
        <v>342</v>
      </c>
      <c r="P358" s="155">
        <v>1025</v>
      </c>
      <c r="Q358" s="154">
        <v>1367</v>
      </c>
      <c r="R358" s="154">
        <v>1367</v>
      </c>
      <c r="S358" s="154">
        <v>11367</v>
      </c>
      <c r="T358" s="154">
        <v>21367</v>
      </c>
      <c r="U358" s="135"/>
      <c r="V358" s="374">
        <f t="shared" si="147"/>
        <v>136800</v>
      </c>
      <c r="W358" s="374">
        <f t="shared" si="147"/>
        <v>136800</v>
      </c>
      <c r="X358" s="374">
        <f>V358+W358</f>
        <v>273600</v>
      </c>
      <c r="Y358" s="374">
        <f t="shared" si="148"/>
        <v>68400</v>
      </c>
      <c r="Z358" s="374">
        <f t="shared" si="148"/>
        <v>205000</v>
      </c>
      <c r="AA358" s="374">
        <f t="shared" si="150"/>
        <v>273400</v>
      </c>
      <c r="AB358" s="375">
        <f t="shared" si="149"/>
        <v>273400</v>
      </c>
      <c r="AC358" s="375">
        <f t="shared" si="149"/>
        <v>2273400</v>
      </c>
      <c r="AD358" s="376">
        <f t="shared" si="149"/>
        <v>4273400</v>
      </c>
    </row>
    <row r="359" spans="1:30" x14ac:dyDescent="0.3">
      <c r="A359" s="150">
        <v>1456</v>
      </c>
      <c r="B359" s="373" t="s">
        <v>114</v>
      </c>
      <c r="C359" s="165">
        <v>400</v>
      </c>
      <c r="D359" s="165">
        <v>400</v>
      </c>
      <c r="E359" s="165">
        <v>400</v>
      </c>
      <c r="F359" s="165">
        <v>400</v>
      </c>
      <c r="G359" s="165">
        <v>400</v>
      </c>
      <c r="H359" s="165">
        <v>400</v>
      </c>
      <c r="I359" s="165">
        <v>400</v>
      </c>
      <c r="J359" s="165">
        <v>400</v>
      </c>
      <c r="K359" s="135"/>
      <c r="L359" s="154">
        <v>5</v>
      </c>
      <c r="M359" s="154">
        <v>5</v>
      </c>
      <c r="N359" s="154">
        <v>10</v>
      </c>
      <c r="O359" s="155">
        <v>3</v>
      </c>
      <c r="P359" s="155">
        <v>7</v>
      </c>
      <c r="Q359" s="154">
        <v>10</v>
      </c>
      <c r="R359" s="154">
        <v>10</v>
      </c>
      <c r="S359" s="154">
        <v>10</v>
      </c>
      <c r="T359" s="154">
        <v>10</v>
      </c>
      <c r="U359" s="135"/>
      <c r="V359" s="374">
        <f t="shared" si="147"/>
        <v>2000</v>
      </c>
      <c r="W359" s="374">
        <f t="shared" si="147"/>
        <v>2000</v>
      </c>
      <c r="X359" s="374">
        <f t="shared" ref="X359:X384" si="151">V359+W359</f>
        <v>4000</v>
      </c>
      <c r="Y359" s="374">
        <f t="shared" si="148"/>
        <v>1200</v>
      </c>
      <c r="Z359" s="374">
        <f t="shared" si="148"/>
        <v>2800</v>
      </c>
      <c r="AA359" s="374">
        <f t="shared" si="150"/>
        <v>4000</v>
      </c>
      <c r="AB359" s="375">
        <f t="shared" si="149"/>
        <v>4000</v>
      </c>
      <c r="AC359" s="375">
        <f t="shared" si="149"/>
        <v>4000</v>
      </c>
      <c r="AD359" s="376">
        <f t="shared" si="149"/>
        <v>4000</v>
      </c>
    </row>
    <row r="360" spans="1:30" x14ac:dyDescent="0.3">
      <c r="A360" s="150">
        <v>1457</v>
      </c>
      <c r="B360" s="373" t="s">
        <v>115</v>
      </c>
      <c r="C360" s="165">
        <v>1120</v>
      </c>
      <c r="D360" s="165">
        <v>1120</v>
      </c>
      <c r="E360" s="165">
        <v>1120</v>
      </c>
      <c r="F360" s="165">
        <v>1120</v>
      </c>
      <c r="G360" s="165">
        <v>1120</v>
      </c>
      <c r="H360" s="165">
        <v>1120</v>
      </c>
      <c r="I360" s="165">
        <v>1120</v>
      </c>
      <c r="J360" s="165">
        <v>1120</v>
      </c>
      <c r="K360" s="135"/>
      <c r="L360" s="154">
        <v>30</v>
      </c>
      <c r="M360" s="154">
        <v>30</v>
      </c>
      <c r="N360" s="154">
        <v>60</v>
      </c>
      <c r="O360" s="155">
        <v>15</v>
      </c>
      <c r="P360" s="155">
        <v>45</v>
      </c>
      <c r="Q360" s="154">
        <v>60</v>
      </c>
      <c r="R360" s="154">
        <v>60</v>
      </c>
      <c r="S360" s="154">
        <v>60</v>
      </c>
      <c r="T360" s="154">
        <v>60</v>
      </c>
      <c r="U360" s="135"/>
      <c r="V360" s="374">
        <f t="shared" si="147"/>
        <v>33600</v>
      </c>
      <c r="W360" s="374">
        <f t="shared" si="147"/>
        <v>33600</v>
      </c>
      <c r="X360" s="374">
        <f t="shared" si="151"/>
        <v>67200</v>
      </c>
      <c r="Y360" s="374">
        <f t="shared" si="148"/>
        <v>16800</v>
      </c>
      <c r="Z360" s="374">
        <f t="shared" si="148"/>
        <v>50400</v>
      </c>
      <c r="AA360" s="374">
        <f t="shared" si="150"/>
        <v>67200</v>
      </c>
      <c r="AB360" s="375">
        <f t="shared" si="149"/>
        <v>67200</v>
      </c>
      <c r="AC360" s="375">
        <f t="shared" si="149"/>
        <v>67200</v>
      </c>
      <c r="AD360" s="376">
        <f t="shared" si="149"/>
        <v>67200</v>
      </c>
    </row>
    <row r="361" spans="1:30" x14ac:dyDescent="0.3">
      <c r="A361" s="160">
        <v>1458</v>
      </c>
      <c r="B361" s="377" t="s">
        <v>116</v>
      </c>
      <c r="C361" s="165">
        <v>420</v>
      </c>
      <c r="D361" s="165">
        <v>420</v>
      </c>
      <c r="E361" s="165">
        <v>420</v>
      </c>
      <c r="F361" s="165">
        <v>420</v>
      </c>
      <c r="G361" s="165">
        <v>420</v>
      </c>
      <c r="H361" s="165">
        <v>420</v>
      </c>
      <c r="I361" s="165">
        <v>420</v>
      </c>
      <c r="J361" s="165">
        <v>420</v>
      </c>
      <c r="K361" s="135"/>
      <c r="L361" s="154">
        <v>1</v>
      </c>
      <c r="M361" s="154">
        <v>1</v>
      </c>
      <c r="N361" s="154">
        <v>2</v>
      </c>
      <c r="O361" s="155">
        <v>0</v>
      </c>
      <c r="P361" s="155">
        <v>1</v>
      </c>
      <c r="Q361" s="154">
        <v>1</v>
      </c>
      <c r="R361" s="154">
        <v>1</v>
      </c>
      <c r="S361" s="154">
        <v>1</v>
      </c>
      <c r="T361" s="154">
        <v>1</v>
      </c>
      <c r="U361" s="135"/>
      <c r="V361" s="374">
        <f t="shared" si="147"/>
        <v>420</v>
      </c>
      <c r="W361" s="374">
        <f t="shared" si="147"/>
        <v>420</v>
      </c>
      <c r="X361" s="374">
        <f t="shared" si="151"/>
        <v>840</v>
      </c>
      <c r="Y361" s="374">
        <f t="shared" si="148"/>
        <v>0</v>
      </c>
      <c r="Z361" s="374">
        <f t="shared" si="148"/>
        <v>420</v>
      </c>
      <c r="AA361" s="374">
        <f t="shared" si="150"/>
        <v>420</v>
      </c>
      <c r="AB361" s="375">
        <f t="shared" si="149"/>
        <v>420</v>
      </c>
      <c r="AC361" s="375">
        <f t="shared" si="149"/>
        <v>420</v>
      </c>
      <c r="AD361" s="376">
        <f t="shared" si="149"/>
        <v>420</v>
      </c>
    </row>
    <row r="362" spans="1:30" x14ac:dyDescent="0.3">
      <c r="A362" s="160">
        <v>1459</v>
      </c>
      <c r="B362" s="377" t="s">
        <v>117</v>
      </c>
      <c r="C362" s="165">
        <v>220</v>
      </c>
      <c r="D362" s="165">
        <v>220</v>
      </c>
      <c r="E362" s="165">
        <v>220</v>
      </c>
      <c r="F362" s="165">
        <v>220</v>
      </c>
      <c r="G362" s="165">
        <v>220</v>
      </c>
      <c r="H362" s="165">
        <v>220</v>
      </c>
      <c r="I362" s="165">
        <v>220</v>
      </c>
      <c r="J362" s="165">
        <v>220</v>
      </c>
      <c r="K362" s="135"/>
      <c r="L362" s="154">
        <v>1</v>
      </c>
      <c r="M362" s="154">
        <v>1</v>
      </c>
      <c r="N362" s="154">
        <v>2</v>
      </c>
      <c r="O362" s="155">
        <v>0</v>
      </c>
      <c r="P362" s="155">
        <v>1</v>
      </c>
      <c r="Q362" s="154">
        <v>1</v>
      </c>
      <c r="R362" s="154">
        <v>1</v>
      </c>
      <c r="S362" s="154">
        <v>1</v>
      </c>
      <c r="T362" s="154">
        <v>1</v>
      </c>
      <c r="U362" s="135"/>
      <c r="V362" s="374">
        <f t="shared" si="147"/>
        <v>220</v>
      </c>
      <c r="W362" s="374">
        <f t="shared" si="147"/>
        <v>220</v>
      </c>
      <c r="X362" s="374">
        <f t="shared" si="151"/>
        <v>440</v>
      </c>
      <c r="Y362" s="374">
        <f t="shared" si="148"/>
        <v>0</v>
      </c>
      <c r="Z362" s="374">
        <f t="shared" si="148"/>
        <v>220</v>
      </c>
      <c r="AA362" s="374">
        <f t="shared" si="150"/>
        <v>220</v>
      </c>
      <c r="AB362" s="375">
        <f t="shared" si="149"/>
        <v>220</v>
      </c>
      <c r="AC362" s="375">
        <f t="shared" si="149"/>
        <v>220</v>
      </c>
      <c r="AD362" s="376">
        <f t="shared" si="149"/>
        <v>220</v>
      </c>
    </row>
    <row r="363" spans="1:30" x14ac:dyDescent="0.3">
      <c r="A363" s="150">
        <v>1462</v>
      </c>
      <c r="B363" s="373" t="s">
        <v>118</v>
      </c>
      <c r="C363" s="165">
        <v>400</v>
      </c>
      <c r="D363" s="165">
        <v>400</v>
      </c>
      <c r="E363" s="167">
        <v>400</v>
      </c>
      <c r="F363" s="167">
        <v>400</v>
      </c>
      <c r="G363" s="167">
        <v>400</v>
      </c>
      <c r="H363" s="167">
        <v>400</v>
      </c>
      <c r="I363" s="167">
        <v>400</v>
      </c>
      <c r="J363" s="167">
        <v>400</v>
      </c>
      <c r="K363" s="135"/>
      <c r="L363" s="154">
        <v>1158</v>
      </c>
      <c r="M363" s="154">
        <v>1158</v>
      </c>
      <c r="N363" s="154">
        <v>2316</v>
      </c>
      <c r="O363" s="155">
        <v>608</v>
      </c>
      <c r="P363" s="155">
        <v>1824</v>
      </c>
      <c r="Q363" s="154">
        <v>2432</v>
      </c>
      <c r="R363" s="154">
        <v>2554</v>
      </c>
      <c r="S363" s="154">
        <v>2682</v>
      </c>
      <c r="T363" s="154">
        <v>2816</v>
      </c>
      <c r="U363" s="135"/>
      <c r="V363" s="374">
        <f t="shared" si="147"/>
        <v>463200</v>
      </c>
      <c r="W363" s="374">
        <f t="shared" si="147"/>
        <v>463200</v>
      </c>
      <c r="X363" s="374">
        <f t="shared" si="151"/>
        <v>926400</v>
      </c>
      <c r="Y363" s="374">
        <f t="shared" si="148"/>
        <v>243200</v>
      </c>
      <c r="Z363" s="374">
        <f t="shared" si="148"/>
        <v>729600</v>
      </c>
      <c r="AA363" s="374">
        <f t="shared" si="150"/>
        <v>972800</v>
      </c>
      <c r="AB363" s="375">
        <f t="shared" si="149"/>
        <v>1021600</v>
      </c>
      <c r="AC363" s="375">
        <f t="shared" si="149"/>
        <v>1072800</v>
      </c>
      <c r="AD363" s="376">
        <f t="shared" si="149"/>
        <v>1126400</v>
      </c>
    </row>
    <row r="364" spans="1:30" x14ac:dyDescent="0.3">
      <c r="A364" s="150">
        <v>1463</v>
      </c>
      <c r="B364" s="373" t="s">
        <v>119</v>
      </c>
      <c r="C364" s="165">
        <v>200</v>
      </c>
      <c r="D364" s="165">
        <v>200</v>
      </c>
      <c r="E364" s="167">
        <v>200</v>
      </c>
      <c r="F364" s="167">
        <v>200</v>
      </c>
      <c r="G364" s="167">
        <v>200</v>
      </c>
      <c r="H364" s="167">
        <v>200</v>
      </c>
      <c r="I364" s="167">
        <v>200</v>
      </c>
      <c r="J364" s="167">
        <v>200</v>
      </c>
      <c r="K364" s="135"/>
      <c r="L364" s="154">
        <v>2956</v>
      </c>
      <c r="M364" s="154">
        <v>2956</v>
      </c>
      <c r="N364" s="154">
        <v>5912</v>
      </c>
      <c r="O364" s="155">
        <v>1725</v>
      </c>
      <c r="P364" s="155">
        <v>5175</v>
      </c>
      <c r="Q364" s="154">
        <v>6900</v>
      </c>
      <c r="R364" s="154">
        <v>8053</v>
      </c>
      <c r="S364" s="154">
        <v>9398</v>
      </c>
      <c r="T364" s="154">
        <v>10969</v>
      </c>
      <c r="U364" s="135"/>
      <c r="V364" s="374">
        <f t="shared" si="147"/>
        <v>591200</v>
      </c>
      <c r="W364" s="374">
        <f t="shared" si="147"/>
        <v>591200</v>
      </c>
      <c r="X364" s="374">
        <f t="shared" si="151"/>
        <v>1182400</v>
      </c>
      <c r="Y364" s="374">
        <f t="shared" si="148"/>
        <v>345000</v>
      </c>
      <c r="Z364" s="374">
        <f t="shared" si="148"/>
        <v>1035000</v>
      </c>
      <c r="AA364" s="374">
        <f t="shared" si="150"/>
        <v>1380000</v>
      </c>
      <c r="AB364" s="375">
        <f t="shared" si="149"/>
        <v>1610600</v>
      </c>
      <c r="AC364" s="375">
        <f t="shared" si="149"/>
        <v>1879600</v>
      </c>
      <c r="AD364" s="376">
        <f t="shared" si="149"/>
        <v>2193800</v>
      </c>
    </row>
    <row r="365" spans="1:30" x14ac:dyDescent="0.3">
      <c r="A365" s="150">
        <v>1464</v>
      </c>
      <c r="B365" s="373" t="s">
        <v>120</v>
      </c>
      <c r="C365" s="165">
        <v>130</v>
      </c>
      <c r="D365" s="165">
        <v>130</v>
      </c>
      <c r="E365" s="167">
        <v>140</v>
      </c>
      <c r="F365" s="167">
        <v>140</v>
      </c>
      <c r="G365" s="167">
        <v>140</v>
      </c>
      <c r="H365" s="167">
        <v>140</v>
      </c>
      <c r="I365" s="167">
        <v>140</v>
      </c>
      <c r="J365" s="167">
        <v>140</v>
      </c>
      <c r="K365" s="135"/>
      <c r="L365" s="154">
        <v>5809</v>
      </c>
      <c r="M365" s="154">
        <v>5809</v>
      </c>
      <c r="N365" s="154">
        <v>11618</v>
      </c>
      <c r="O365" s="155">
        <v>2487</v>
      </c>
      <c r="P365" s="155">
        <v>7462</v>
      </c>
      <c r="Q365" s="154">
        <v>9949</v>
      </c>
      <c r="R365" s="154">
        <v>6098</v>
      </c>
      <c r="S365" s="154">
        <v>5222</v>
      </c>
      <c r="T365" s="154">
        <v>4472</v>
      </c>
      <c r="U365" s="135"/>
      <c r="V365" s="374">
        <f t="shared" si="147"/>
        <v>755170</v>
      </c>
      <c r="W365" s="374">
        <f t="shared" si="147"/>
        <v>813260</v>
      </c>
      <c r="X365" s="374">
        <f t="shared" si="151"/>
        <v>1568430</v>
      </c>
      <c r="Y365" s="374">
        <f t="shared" si="148"/>
        <v>348180</v>
      </c>
      <c r="Z365" s="374">
        <f t="shared" si="148"/>
        <v>1044680</v>
      </c>
      <c r="AA365" s="374">
        <f t="shared" si="150"/>
        <v>1392860</v>
      </c>
      <c r="AB365" s="375">
        <f t="shared" si="149"/>
        <v>853720</v>
      </c>
      <c r="AC365" s="375">
        <f t="shared" si="149"/>
        <v>731080</v>
      </c>
      <c r="AD365" s="376">
        <f t="shared" si="149"/>
        <v>626080</v>
      </c>
    </row>
    <row r="366" spans="1:30" x14ac:dyDescent="0.3">
      <c r="A366" s="160">
        <v>1802</v>
      </c>
      <c r="B366" s="373" t="s">
        <v>121</v>
      </c>
      <c r="C366" s="165">
        <v>900</v>
      </c>
      <c r="D366" s="165">
        <v>900</v>
      </c>
      <c r="E366" s="167">
        <v>900</v>
      </c>
      <c r="F366" s="167">
        <v>900</v>
      </c>
      <c r="G366" s="167">
        <v>900</v>
      </c>
      <c r="H366" s="167">
        <v>900</v>
      </c>
      <c r="I366" s="167">
        <v>900</v>
      </c>
      <c r="J366" s="167">
        <v>900</v>
      </c>
      <c r="K366" s="135"/>
      <c r="L366" s="154">
        <v>90</v>
      </c>
      <c r="M366" s="154">
        <v>90</v>
      </c>
      <c r="N366" s="154">
        <v>180</v>
      </c>
      <c r="O366" s="155">
        <v>45</v>
      </c>
      <c r="P366" s="155">
        <v>135</v>
      </c>
      <c r="Q366" s="154">
        <v>180</v>
      </c>
      <c r="R366" s="154">
        <v>180</v>
      </c>
      <c r="S366" s="154">
        <v>183</v>
      </c>
      <c r="T366" s="154">
        <v>187</v>
      </c>
      <c r="U366" s="135"/>
      <c r="V366" s="374">
        <f t="shared" si="147"/>
        <v>81000</v>
      </c>
      <c r="W366" s="374">
        <f t="shared" si="147"/>
        <v>81000</v>
      </c>
      <c r="X366" s="374">
        <f t="shared" si="151"/>
        <v>162000</v>
      </c>
      <c r="Y366" s="374">
        <f t="shared" si="148"/>
        <v>40500</v>
      </c>
      <c r="Z366" s="374">
        <f t="shared" si="148"/>
        <v>121500</v>
      </c>
      <c r="AA366" s="374">
        <f t="shared" si="150"/>
        <v>162000</v>
      </c>
      <c r="AB366" s="375">
        <f t="shared" si="149"/>
        <v>162000</v>
      </c>
      <c r="AC366" s="375">
        <f t="shared" si="149"/>
        <v>164700</v>
      </c>
      <c r="AD366" s="376">
        <f t="shared" si="149"/>
        <v>168300</v>
      </c>
    </row>
    <row r="367" spans="1:30" x14ac:dyDescent="0.3">
      <c r="A367" s="150">
        <v>1804</v>
      </c>
      <c r="B367" s="373" t="s">
        <v>122</v>
      </c>
      <c r="C367" s="165">
        <v>920</v>
      </c>
      <c r="D367" s="165">
        <v>920</v>
      </c>
      <c r="E367" s="167">
        <v>0</v>
      </c>
      <c r="F367" s="167">
        <v>0</v>
      </c>
      <c r="G367" s="167">
        <v>0</v>
      </c>
      <c r="H367" s="167">
        <v>0</v>
      </c>
      <c r="I367" s="167">
        <v>0</v>
      </c>
      <c r="J367" s="167">
        <v>0</v>
      </c>
      <c r="K367" s="135"/>
      <c r="L367" s="154">
        <v>2</v>
      </c>
      <c r="M367" s="154">
        <v>2</v>
      </c>
      <c r="N367" s="154">
        <v>4</v>
      </c>
      <c r="O367" s="155">
        <v>1</v>
      </c>
      <c r="P367" s="155">
        <v>2</v>
      </c>
      <c r="Q367" s="154">
        <v>3</v>
      </c>
      <c r="R367" s="154">
        <v>3</v>
      </c>
      <c r="S367" s="154">
        <v>3</v>
      </c>
      <c r="T367" s="154">
        <v>3</v>
      </c>
      <c r="U367" s="135"/>
      <c r="V367" s="374">
        <f t="shared" si="147"/>
        <v>1840</v>
      </c>
      <c r="W367" s="374">
        <f t="shared" si="147"/>
        <v>0</v>
      </c>
      <c r="X367" s="374">
        <f t="shared" si="151"/>
        <v>1840</v>
      </c>
      <c r="Y367" s="374">
        <f t="shared" si="148"/>
        <v>0</v>
      </c>
      <c r="Z367" s="374">
        <f t="shared" si="148"/>
        <v>0</v>
      </c>
      <c r="AA367" s="374">
        <f t="shared" si="150"/>
        <v>0</v>
      </c>
      <c r="AB367" s="375">
        <f t="shared" si="149"/>
        <v>0</v>
      </c>
      <c r="AC367" s="375">
        <f t="shared" si="149"/>
        <v>0</v>
      </c>
      <c r="AD367" s="376">
        <f t="shared" si="149"/>
        <v>0</v>
      </c>
    </row>
    <row r="368" spans="1:30" x14ac:dyDescent="0.3">
      <c r="A368" s="150">
        <v>1805</v>
      </c>
      <c r="B368" s="373" t="s">
        <v>123</v>
      </c>
      <c r="C368" s="165">
        <v>1840</v>
      </c>
      <c r="D368" s="165">
        <v>1840</v>
      </c>
      <c r="E368" s="167">
        <v>0</v>
      </c>
      <c r="F368" s="167">
        <v>0</v>
      </c>
      <c r="G368" s="167">
        <v>0</v>
      </c>
      <c r="H368" s="167">
        <v>0</v>
      </c>
      <c r="I368" s="167">
        <v>0</v>
      </c>
      <c r="J368" s="167">
        <v>0</v>
      </c>
      <c r="K368" s="135"/>
      <c r="L368" s="154">
        <v>1</v>
      </c>
      <c r="M368" s="154">
        <v>1</v>
      </c>
      <c r="N368" s="154">
        <v>2</v>
      </c>
      <c r="O368" s="155">
        <v>0</v>
      </c>
      <c r="P368" s="155">
        <v>1</v>
      </c>
      <c r="Q368" s="154">
        <v>1</v>
      </c>
      <c r="R368" s="154">
        <v>0</v>
      </c>
      <c r="S368" s="154">
        <v>0</v>
      </c>
      <c r="T368" s="154">
        <v>0</v>
      </c>
      <c r="U368" s="135"/>
      <c r="V368" s="374">
        <f t="shared" si="147"/>
        <v>1840</v>
      </c>
      <c r="W368" s="374">
        <f t="shared" si="147"/>
        <v>0</v>
      </c>
      <c r="X368" s="374">
        <f t="shared" si="151"/>
        <v>1840</v>
      </c>
      <c r="Y368" s="374">
        <f t="shared" si="148"/>
        <v>0</v>
      </c>
      <c r="Z368" s="374">
        <f t="shared" si="148"/>
        <v>0</v>
      </c>
      <c r="AA368" s="374">
        <f t="shared" si="150"/>
        <v>0</v>
      </c>
      <c r="AB368" s="375">
        <f t="shared" si="149"/>
        <v>0</v>
      </c>
      <c r="AC368" s="375">
        <f t="shared" si="149"/>
        <v>0</v>
      </c>
      <c r="AD368" s="376">
        <f t="shared" si="149"/>
        <v>0</v>
      </c>
    </row>
    <row r="369" spans="1:30" x14ac:dyDescent="0.3">
      <c r="A369" s="150">
        <v>1806</v>
      </c>
      <c r="B369" s="373" t="s">
        <v>124</v>
      </c>
      <c r="C369" s="165">
        <v>180</v>
      </c>
      <c r="D369" s="165">
        <v>180</v>
      </c>
      <c r="E369" s="167">
        <v>180</v>
      </c>
      <c r="F369" s="167">
        <v>180</v>
      </c>
      <c r="G369" s="167">
        <v>180</v>
      </c>
      <c r="H369" s="167">
        <v>180</v>
      </c>
      <c r="I369" s="167">
        <v>180</v>
      </c>
      <c r="J369" s="167">
        <v>180</v>
      </c>
      <c r="K369" s="135"/>
      <c r="L369" s="154">
        <v>45355</v>
      </c>
      <c r="M369" s="154">
        <v>45355</v>
      </c>
      <c r="N369" s="154">
        <v>90710</v>
      </c>
      <c r="O369" s="155">
        <v>23541</v>
      </c>
      <c r="P369" s="155">
        <v>70624</v>
      </c>
      <c r="Q369" s="154">
        <v>94165</v>
      </c>
      <c r="R369" s="154">
        <v>97751</v>
      </c>
      <c r="S369" s="154">
        <v>101475</v>
      </c>
      <c r="T369" s="154">
        <v>105339</v>
      </c>
      <c r="U369" s="135"/>
      <c r="V369" s="374">
        <f t="shared" si="147"/>
        <v>8163900</v>
      </c>
      <c r="W369" s="374">
        <f t="shared" si="147"/>
        <v>8163900</v>
      </c>
      <c r="X369" s="374">
        <f t="shared" si="151"/>
        <v>16327800</v>
      </c>
      <c r="Y369" s="374">
        <f t="shared" si="148"/>
        <v>4237380</v>
      </c>
      <c r="Z369" s="374">
        <f t="shared" si="148"/>
        <v>12712320</v>
      </c>
      <c r="AA369" s="374">
        <f t="shared" si="150"/>
        <v>16949700</v>
      </c>
      <c r="AB369" s="375">
        <f t="shared" si="149"/>
        <v>17595180</v>
      </c>
      <c r="AC369" s="375">
        <f t="shared" si="149"/>
        <v>18265500</v>
      </c>
      <c r="AD369" s="376">
        <f t="shared" si="149"/>
        <v>18961020</v>
      </c>
    </row>
    <row r="370" spans="1:30" x14ac:dyDescent="0.3">
      <c r="A370" s="160">
        <v>1807</v>
      </c>
      <c r="B370" s="377" t="s">
        <v>125</v>
      </c>
      <c r="C370" s="165">
        <v>50</v>
      </c>
      <c r="D370" s="165">
        <v>50</v>
      </c>
      <c r="E370" s="165">
        <v>50</v>
      </c>
      <c r="F370" s="165">
        <v>50</v>
      </c>
      <c r="G370" s="165">
        <v>50</v>
      </c>
      <c r="H370" s="165">
        <v>50</v>
      </c>
      <c r="I370" s="165">
        <v>50</v>
      </c>
      <c r="J370" s="165">
        <v>50</v>
      </c>
      <c r="K370" s="135"/>
      <c r="L370" s="154">
        <v>1290</v>
      </c>
      <c r="M370" s="154">
        <v>1290</v>
      </c>
      <c r="N370" s="154">
        <v>2580</v>
      </c>
      <c r="O370" s="155">
        <v>703</v>
      </c>
      <c r="P370" s="155">
        <v>2108</v>
      </c>
      <c r="Q370" s="154">
        <v>2811</v>
      </c>
      <c r="R370" s="154">
        <v>3064</v>
      </c>
      <c r="S370" s="154">
        <v>3339</v>
      </c>
      <c r="T370" s="154">
        <v>3639</v>
      </c>
      <c r="U370" s="135"/>
      <c r="V370" s="374">
        <f t="shared" si="147"/>
        <v>64500</v>
      </c>
      <c r="W370" s="374">
        <f t="shared" si="147"/>
        <v>64500</v>
      </c>
      <c r="X370" s="374">
        <f t="shared" si="151"/>
        <v>129000</v>
      </c>
      <c r="Y370" s="374">
        <f t="shared" si="148"/>
        <v>35150</v>
      </c>
      <c r="Z370" s="374">
        <f t="shared" si="148"/>
        <v>105400</v>
      </c>
      <c r="AA370" s="374">
        <f t="shared" si="150"/>
        <v>140550</v>
      </c>
      <c r="AB370" s="375">
        <f t="shared" si="149"/>
        <v>153200</v>
      </c>
      <c r="AC370" s="375">
        <f t="shared" si="149"/>
        <v>166950</v>
      </c>
      <c r="AD370" s="376">
        <f t="shared" si="149"/>
        <v>181950</v>
      </c>
    </row>
    <row r="371" spans="1:30" x14ac:dyDescent="0.3">
      <c r="A371" s="150">
        <v>1811</v>
      </c>
      <c r="B371" s="373" t="s">
        <v>126</v>
      </c>
      <c r="C371" s="165">
        <v>100</v>
      </c>
      <c r="D371" s="165">
        <v>100</v>
      </c>
      <c r="E371" s="165">
        <v>100</v>
      </c>
      <c r="F371" s="165">
        <v>100</v>
      </c>
      <c r="G371" s="165">
        <v>100</v>
      </c>
      <c r="H371" s="165">
        <v>100</v>
      </c>
      <c r="I371" s="165">
        <v>100</v>
      </c>
      <c r="J371" s="165">
        <v>100</v>
      </c>
      <c r="K371" s="135"/>
      <c r="L371" s="154">
        <v>5900</v>
      </c>
      <c r="M371" s="154">
        <v>5900</v>
      </c>
      <c r="N371" s="154">
        <v>11800</v>
      </c>
      <c r="O371" s="155">
        <v>3245</v>
      </c>
      <c r="P371" s="155">
        <v>9735</v>
      </c>
      <c r="Q371" s="154">
        <v>12980</v>
      </c>
      <c r="R371" s="154">
        <v>14279</v>
      </c>
      <c r="S371" s="154">
        <v>15708</v>
      </c>
      <c r="T371" s="154">
        <v>17280</v>
      </c>
      <c r="U371" s="135"/>
      <c r="V371" s="374">
        <f t="shared" si="147"/>
        <v>590000</v>
      </c>
      <c r="W371" s="374">
        <f t="shared" si="147"/>
        <v>590000</v>
      </c>
      <c r="X371" s="374">
        <f t="shared" si="151"/>
        <v>1180000</v>
      </c>
      <c r="Y371" s="374">
        <f t="shared" si="148"/>
        <v>324500</v>
      </c>
      <c r="Z371" s="374">
        <f t="shared" si="148"/>
        <v>973500</v>
      </c>
      <c r="AA371" s="374">
        <f t="shared" si="150"/>
        <v>1298000</v>
      </c>
      <c r="AB371" s="375">
        <f t="shared" si="149"/>
        <v>1427900</v>
      </c>
      <c r="AC371" s="375">
        <f t="shared" si="149"/>
        <v>1570800</v>
      </c>
      <c r="AD371" s="376">
        <f t="shared" si="149"/>
        <v>1728000</v>
      </c>
    </row>
    <row r="372" spans="1:30" x14ac:dyDescent="0.3">
      <c r="A372" s="160">
        <v>1812</v>
      </c>
      <c r="B372" s="373" t="s">
        <v>127</v>
      </c>
      <c r="C372" s="165">
        <v>2520</v>
      </c>
      <c r="D372" s="165">
        <v>17750</v>
      </c>
      <c r="E372" s="167">
        <v>15000</v>
      </c>
      <c r="F372" s="167">
        <v>15000</v>
      </c>
      <c r="G372" s="167">
        <v>15000</v>
      </c>
      <c r="H372" s="167">
        <v>15000</v>
      </c>
      <c r="I372" s="167">
        <v>15000</v>
      </c>
      <c r="J372" s="167">
        <v>15000</v>
      </c>
      <c r="K372" s="135"/>
      <c r="L372" s="154">
        <v>233</v>
      </c>
      <c r="M372" s="154">
        <v>232</v>
      </c>
      <c r="N372" s="154">
        <v>465</v>
      </c>
      <c r="O372" s="155">
        <v>116</v>
      </c>
      <c r="P372" s="155">
        <v>349</v>
      </c>
      <c r="Q372" s="154">
        <v>465</v>
      </c>
      <c r="R372" s="154">
        <v>465</v>
      </c>
      <c r="S372" s="154">
        <v>465</v>
      </c>
      <c r="T372" s="154">
        <v>465</v>
      </c>
      <c r="U372" s="135"/>
      <c r="V372" s="374">
        <f t="shared" si="147"/>
        <v>4135750</v>
      </c>
      <c r="W372" s="374">
        <f t="shared" si="147"/>
        <v>3480000</v>
      </c>
      <c r="X372" s="374">
        <f t="shared" si="151"/>
        <v>7615750</v>
      </c>
      <c r="Y372" s="374">
        <f t="shared" si="148"/>
        <v>1740000</v>
      </c>
      <c r="Z372" s="374">
        <f t="shared" si="148"/>
        <v>5235000</v>
      </c>
      <c r="AA372" s="374">
        <f t="shared" si="150"/>
        <v>6975000</v>
      </c>
      <c r="AB372" s="375">
        <f t="shared" si="149"/>
        <v>6975000</v>
      </c>
      <c r="AC372" s="375">
        <f t="shared" si="149"/>
        <v>6975000</v>
      </c>
      <c r="AD372" s="376">
        <f t="shared" si="149"/>
        <v>6975000</v>
      </c>
    </row>
    <row r="373" spans="1:30" x14ac:dyDescent="0.3">
      <c r="A373" s="255" t="s">
        <v>192</v>
      </c>
      <c r="B373" s="424" t="s">
        <v>186</v>
      </c>
      <c r="C373" s="235">
        <v>1930</v>
      </c>
      <c r="D373" s="235">
        <v>1930</v>
      </c>
      <c r="E373" s="164">
        <v>1940</v>
      </c>
      <c r="F373" s="164">
        <v>1940</v>
      </c>
      <c r="G373" s="164">
        <v>1940</v>
      </c>
      <c r="H373" s="164">
        <v>1940</v>
      </c>
      <c r="I373" s="164">
        <v>1940</v>
      </c>
      <c r="J373" s="164">
        <v>1940</v>
      </c>
      <c r="K373" s="135"/>
      <c r="L373" s="154">
        <v>336</v>
      </c>
      <c r="M373" s="154">
        <v>336</v>
      </c>
      <c r="N373" s="154">
        <v>672</v>
      </c>
      <c r="O373" s="155">
        <v>168</v>
      </c>
      <c r="P373" s="155">
        <v>503</v>
      </c>
      <c r="Q373" s="154">
        <v>671</v>
      </c>
      <c r="R373" s="154">
        <v>671</v>
      </c>
      <c r="S373" s="154">
        <v>671</v>
      </c>
      <c r="T373" s="154">
        <v>671</v>
      </c>
      <c r="U373" s="135"/>
      <c r="V373" s="374">
        <f t="shared" si="147"/>
        <v>648480</v>
      </c>
      <c r="W373" s="374">
        <f t="shared" si="147"/>
        <v>651840</v>
      </c>
      <c r="X373" s="374">
        <f t="shared" si="151"/>
        <v>1300320</v>
      </c>
      <c r="Y373" s="374">
        <f t="shared" si="148"/>
        <v>325920</v>
      </c>
      <c r="Z373" s="374">
        <f t="shared" si="148"/>
        <v>975820</v>
      </c>
      <c r="AA373" s="374">
        <f t="shared" si="150"/>
        <v>1301740</v>
      </c>
      <c r="AB373" s="375">
        <f>H373*R373</f>
        <v>1301740</v>
      </c>
      <c r="AC373" s="375">
        <f>I373*S373</f>
        <v>1301740</v>
      </c>
      <c r="AD373" s="376">
        <f>J373*T373</f>
        <v>1301740</v>
      </c>
    </row>
    <row r="374" spans="1:30" x14ac:dyDescent="0.3">
      <c r="A374" s="255" t="s">
        <v>192</v>
      </c>
      <c r="B374" s="425" t="s">
        <v>210</v>
      </c>
      <c r="C374" s="257">
        <v>830</v>
      </c>
      <c r="D374" s="257">
        <v>4320</v>
      </c>
      <c r="E374" s="426">
        <v>3600</v>
      </c>
      <c r="F374" s="426">
        <v>3600</v>
      </c>
      <c r="G374" s="426">
        <v>3600</v>
      </c>
      <c r="H374" s="426">
        <v>3600</v>
      </c>
      <c r="I374" s="426">
        <v>3600</v>
      </c>
      <c r="J374" s="426">
        <v>3600</v>
      </c>
      <c r="K374" s="135"/>
      <c r="L374" s="154">
        <v>26</v>
      </c>
      <c r="M374" s="154">
        <v>27</v>
      </c>
      <c r="N374" s="154">
        <v>53</v>
      </c>
      <c r="O374" s="155">
        <v>13</v>
      </c>
      <c r="P374" s="155">
        <v>40</v>
      </c>
      <c r="Q374" s="154">
        <v>53</v>
      </c>
      <c r="R374" s="154">
        <v>53</v>
      </c>
      <c r="S374" s="154">
        <v>53</v>
      </c>
      <c r="T374" s="154">
        <v>53</v>
      </c>
      <c r="U374" s="135"/>
      <c r="V374" s="427">
        <f t="shared" si="147"/>
        <v>112320</v>
      </c>
      <c r="W374" s="427">
        <f t="shared" si="147"/>
        <v>97200</v>
      </c>
      <c r="X374" s="427">
        <f t="shared" si="151"/>
        <v>209520</v>
      </c>
      <c r="Y374" s="374">
        <f t="shared" si="148"/>
        <v>46800</v>
      </c>
      <c r="Z374" s="374">
        <f t="shared" si="148"/>
        <v>144000</v>
      </c>
      <c r="AA374" s="374">
        <f t="shared" si="150"/>
        <v>190800</v>
      </c>
      <c r="AB374" s="375">
        <f t="shared" ref="AB374:AD379" si="152">H374*R374</f>
        <v>190800</v>
      </c>
      <c r="AC374" s="375">
        <f t="shared" si="152"/>
        <v>190800</v>
      </c>
      <c r="AD374" s="376">
        <f t="shared" si="152"/>
        <v>190800</v>
      </c>
    </row>
    <row r="375" spans="1:30" x14ac:dyDescent="0.3">
      <c r="A375" s="255" t="s">
        <v>192</v>
      </c>
      <c r="B375" s="425" t="s">
        <v>211</v>
      </c>
      <c r="C375" s="257">
        <v>-1690</v>
      </c>
      <c r="D375" s="257">
        <f t="shared" ref="D375:J375" si="153">-(D372-D374)</f>
        <v>-13430</v>
      </c>
      <c r="E375" s="257">
        <f t="shared" si="153"/>
        <v>-11400</v>
      </c>
      <c r="F375" s="257">
        <f t="shared" si="153"/>
        <v>-11400</v>
      </c>
      <c r="G375" s="257">
        <f t="shared" si="153"/>
        <v>-11400</v>
      </c>
      <c r="H375" s="257">
        <f t="shared" si="153"/>
        <v>-11400</v>
      </c>
      <c r="I375" s="257">
        <f t="shared" si="153"/>
        <v>-11400</v>
      </c>
      <c r="J375" s="257">
        <f t="shared" si="153"/>
        <v>-11400</v>
      </c>
      <c r="K375" s="135"/>
      <c r="L375" s="154">
        <f>L374</f>
        <v>26</v>
      </c>
      <c r="M375" s="154">
        <f t="shared" ref="M375:T375" si="154">M374</f>
        <v>27</v>
      </c>
      <c r="N375" s="154">
        <f t="shared" si="154"/>
        <v>53</v>
      </c>
      <c r="O375" s="154">
        <v>13</v>
      </c>
      <c r="P375" s="154">
        <v>40</v>
      </c>
      <c r="Q375" s="154">
        <f t="shared" si="154"/>
        <v>53</v>
      </c>
      <c r="R375" s="154">
        <f t="shared" si="154"/>
        <v>53</v>
      </c>
      <c r="S375" s="154">
        <f t="shared" si="154"/>
        <v>53</v>
      </c>
      <c r="T375" s="154">
        <f t="shared" si="154"/>
        <v>53</v>
      </c>
      <c r="U375" s="135"/>
      <c r="V375" s="427">
        <f t="shared" si="147"/>
        <v>-349180</v>
      </c>
      <c r="W375" s="427">
        <f t="shared" si="147"/>
        <v>-307800</v>
      </c>
      <c r="X375" s="427">
        <f t="shared" si="151"/>
        <v>-656980</v>
      </c>
      <c r="Y375" s="374">
        <f t="shared" si="148"/>
        <v>-148200</v>
      </c>
      <c r="Z375" s="374">
        <f t="shared" si="148"/>
        <v>-456000</v>
      </c>
      <c r="AA375" s="374">
        <f t="shared" si="150"/>
        <v>-604200</v>
      </c>
      <c r="AB375" s="375">
        <f t="shared" si="152"/>
        <v>-604200</v>
      </c>
      <c r="AC375" s="375">
        <f t="shared" si="152"/>
        <v>-604200</v>
      </c>
      <c r="AD375" s="376">
        <f t="shared" si="152"/>
        <v>-604200</v>
      </c>
    </row>
    <row r="376" spans="1:30" x14ac:dyDescent="0.3">
      <c r="A376" s="239" t="s">
        <v>192</v>
      </c>
      <c r="B376" s="424" t="s">
        <v>181</v>
      </c>
      <c r="C376" s="235">
        <v>5140</v>
      </c>
      <c r="D376" s="235">
        <v>5140</v>
      </c>
      <c r="E376" s="164">
        <v>4400</v>
      </c>
      <c r="F376" s="164">
        <v>4400</v>
      </c>
      <c r="G376" s="164">
        <v>4400</v>
      </c>
      <c r="H376" s="164">
        <v>4400</v>
      </c>
      <c r="I376" s="164">
        <v>4400</v>
      </c>
      <c r="J376" s="164">
        <v>4400</v>
      </c>
      <c r="K376" s="135"/>
      <c r="L376" s="154">
        <v>715</v>
      </c>
      <c r="M376" s="154">
        <v>715</v>
      </c>
      <c r="N376" s="154">
        <v>1430</v>
      </c>
      <c r="O376" s="155">
        <v>358</v>
      </c>
      <c r="P376" s="155">
        <v>1072</v>
      </c>
      <c r="Q376" s="154">
        <v>1430</v>
      </c>
      <c r="R376" s="154">
        <v>1430</v>
      </c>
      <c r="S376" s="154">
        <v>1430</v>
      </c>
      <c r="T376" s="154">
        <v>1430</v>
      </c>
      <c r="U376" s="135"/>
      <c r="V376" s="374">
        <f t="shared" si="147"/>
        <v>3675100</v>
      </c>
      <c r="W376" s="374">
        <f t="shared" si="147"/>
        <v>3146000</v>
      </c>
      <c r="X376" s="374">
        <f t="shared" si="151"/>
        <v>6821100</v>
      </c>
      <c r="Y376" s="374">
        <f t="shared" si="148"/>
        <v>1575200</v>
      </c>
      <c r="Z376" s="374">
        <f t="shared" si="148"/>
        <v>4716800</v>
      </c>
      <c r="AA376" s="374">
        <f t="shared" si="150"/>
        <v>6292000</v>
      </c>
      <c r="AB376" s="374">
        <f t="shared" si="152"/>
        <v>6292000</v>
      </c>
      <c r="AC376" s="374">
        <f t="shared" si="152"/>
        <v>6292000</v>
      </c>
      <c r="AD376" s="376">
        <f t="shared" si="152"/>
        <v>6292000</v>
      </c>
    </row>
    <row r="377" spans="1:30" x14ac:dyDescent="0.3">
      <c r="A377" s="239" t="s">
        <v>192</v>
      </c>
      <c r="B377" s="424" t="s">
        <v>182</v>
      </c>
      <c r="C377" s="235">
        <v>16120</v>
      </c>
      <c r="D377" s="235">
        <v>16120</v>
      </c>
      <c r="E377" s="164">
        <v>13600</v>
      </c>
      <c r="F377" s="164">
        <v>13600</v>
      </c>
      <c r="G377" s="164">
        <v>13600</v>
      </c>
      <c r="H377" s="164">
        <v>13600</v>
      </c>
      <c r="I377" s="164">
        <v>13600</v>
      </c>
      <c r="J377" s="164">
        <v>13600</v>
      </c>
      <c r="K377" s="135"/>
      <c r="L377" s="154">
        <v>715</v>
      </c>
      <c r="M377" s="154">
        <v>715</v>
      </c>
      <c r="N377" s="154">
        <v>1430</v>
      </c>
      <c r="O377" s="155">
        <v>358</v>
      </c>
      <c r="P377" s="155">
        <v>1072</v>
      </c>
      <c r="Q377" s="154">
        <v>1430</v>
      </c>
      <c r="R377" s="154">
        <v>1430</v>
      </c>
      <c r="S377" s="154">
        <v>1430</v>
      </c>
      <c r="T377" s="154">
        <v>1430</v>
      </c>
      <c r="U377" s="135"/>
      <c r="V377" s="374">
        <f t="shared" si="147"/>
        <v>11525800</v>
      </c>
      <c r="W377" s="374">
        <f t="shared" si="147"/>
        <v>9724000</v>
      </c>
      <c r="X377" s="374">
        <f t="shared" si="151"/>
        <v>21249800</v>
      </c>
      <c r="Y377" s="374">
        <f t="shared" si="148"/>
        <v>4868800</v>
      </c>
      <c r="Z377" s="374">
        <f t="shared" si="148"/>
        <v>14579200</v>
      </c>
      <c r="AA377" s="374">
        <f t="shared" si="150"/>
        <v>19448000</v>
      </c>
      <c r="AB377" s="375">
        <f t="shared" si="152"/>
        <v>19448000</v>
      </c>
      <c r="AC377" s="375">
        <f t="shared" si="152"/>
        <v>19448000</v>
      </c>
      <c r="AD377" s="376">
        <f t="shared" si="152"/>
        <v>19448000</v>
      </c>
    </row>
    <row r="378" spans="1:30" x14ac:dyDescent="0.3">
      <c r="A378" s="255" t="s">
        <v>192</v>
      </c>
      <c r="B378" s="424" t="s">
        <v>194</v>
      </c>
      <c r="C378" s="235">
        <v>170</v>
      </c>
      <c r="D378" s="235">
        <v>170</v>
      </c>
      <c r="E378" s="164">
        <v>180</v>
      </c>
      <c r="F378" s="164">
        <v>180</v>
      </c>
      <c r="G378" s="164">
        <v>180</v>
      </c>
      <c r="H378" s="164">
        <v>180</v>
      </c>
      <c r="I378" s="164">
        <v>180</v>
      </c>
      <c r="J378" s="164">
        <v>180</v>
      </c>
      <c r="K378" s="135"/>
      <c r="L378" s="154">
        <v>64</v>
      </c>
      <c r="M378" s="154">
        <v>63</v>
      </c>
      <c r="N378" s="154">
        <v>127</v>
      </c>
      <c r="O378" s="155">
        <v>32</v>
      </c>
      <c r="P378" s="155">
        <v>95</v>
      </c>
      <c r="Q378" s="154">
        <v>127</v>
      </c>
      <c r="R378" s="154">
        <v>127</v>
      </c>
      <c r="S378" s="154">
        <v>127</v>
      </c>
      <c r="T378" s="154">
        <v>127</v>
      </c>
      <c r="U378" s="135"/>
      <c r="V378" s="374">
        <f t="shared" si="147"/>
        <v>10880</v>
      </c>
      <c r="W378" s="374">
        <f t="shared" si="147"/>
        <v>11340</v>
      </c>
      <c r="X378" s="374">
        <f t="shared" si="151"/>
        <v>22220</v>
      </c>
      <c r="Y378" s="374">
        <f t="shared" si="148"/>
        <v>5760</v>
      </c>
      <c r="Z378" s="374">
        <f t="shared" si="148"/>
        <v>17100</v>
      </c>
      <c r="AA378" s="374">
        <f t="shared" si="150"/>
        <v>22860</v>
      </c>
      <c r="AB378" s="375">
        <f t="shared" si="152"/>
        <v>22860</v>
      </c>
      <c r="AC378" s="375">
        <f t="shared" si="152"/>
        <v>22860</v>
      </c>
      <c r="AD378" s="376">
        <f t="shared" si="152"/>
        <v>22860</v>
      </c>
    </row>
    <row r="379" spans="1:30" x14ac:dyDescent="0.3">
      <c r="A379" s="255" t="s">
        <v>192</v>
      </c>
      <c r="B379" s="424" t="s">
        <v>195</v>
      </c>
      <c r="C379" s="235">
        <v>280</v>
      </c>
      <c r="D379" s="235">
        <v>280</v>
      </c>
      <c r="E379" s="164">
        <v>280</v>
      </c>
      <c r="F379" s="164">
        <v>280</v>
      </c>
      <c r="G379" s="164">
        <v>280</v>
      </c>
      <c r="H379" s="164">
        <v>280</v>
      </c>
      <c r="I379" s="164">
        <v>280</v>
      </c>
      <c r="J379" s="164">
        <v>280</v>
      </c>
      <c r="K379" s="135"/>
      <c r="L379" s="154">
        <v>6</v>
      </c>
      <c r="M379" s="154">
        <v>6</v>
      </c>
      <c r="N379" s="154">
        <v>12</v>
      </c>
      <c r="O379" s="155">
        <v>3</v>
      </c>
      <c r="P379" s="155">
        <v>9</v>
      </c>
      <c r="Q379" s="154">
        <v>12</v>
      </c>
      <c r="R379" s="154">
        <v>12</v>
      </c>
      <c r="S379" s="154">
        <v>12</v>
      </c>
      <c r="T379" s="154">
        <v>12</v>
      </c>
      <c r="U379" s="135"/>
      <c r="V379" s="374">
        <f t="shared" si="147"/>
        <v>1680</v>
      </c>
      <c r="W379" s="374">
        <f t="shared" si="147"/>
        <v>1680</v>
      </c>
      <c r="X379" s="374">
        <f t="shared" si="151"/>
        <v>3360</v>
      </c>
      <c r="Y379" s="374">
        <f t="shared" si="148"/>
        <v>840</v>
      </c>
      <c r="Z379" s="374">
        <f t="shared" si="148"/>
        <v>2520</v>
      </c>
      <c r="AA379" s="374">
        <f t="shared" si="150"/>
        <v>3360</v>
      </c>
      <c r="AB379" s="375">
        <f t="shared" si="152"/>
        <v>3360</v>
      </c>
      <c r="AC379" s="375">
        <f t="shared" si="152"/>
        <v>3360</v>
      </c>
      <c r="AD379" s="376">
        <f t="shared" si="152"/>
        <v>3360</v>
      </c>
    </row>
    <row r="380" spans="1:30" x14ac:dyDescent="0.3">
      <c r="A380" s="150">
        <v>1813</v>
      </c>
      <c r="B380" s="373" t="s">
        <v>128</v>
      </c>
      <c r="C380" s="165">
        <v>8800</v>
      </c>
      <c r="D380" s="165">
        <v>8800</v>
      </c>
      <c r="E380" s="191">
        <v>0</v>
      </c>
      <c r="F380" s="191">
        <v>0</v>
      </c>
      <c r="G380" s="191">
        <v>0</v>
      </c>
      <c r="H380" s="191">
        <v>0</v>
      </c>
      <c r="I380" s="191">
        <v>0</v>
      </c>
      <c r="J380" s="191">
        <v>0</v>
      </c>
      <c r="K380" s="135"/>
      <c r="L380" s="154">
        <v>0</v>
      </c>
      <c r="M380" s="154">
        <v>0</v>
      </c>
      <c r="N380" s="154">
        <v>0</v>
      </c>
      <c r="O380" s="155">
        <v>0</v>
      </c>
      <c r="P380" s="155">
        <v>0</v>
      </c>
      <c r="Q380" s="154">
        <v>0</v>
      </c>
      <c r="R380" s="154">
        <v>0</v>
      </c>
      <c r="S380" s="154">
        <v>0</v>
      </c>
      <c r="T380" s="154">
        <v>0</v>
      </c>
      <c r="U380" s="135"/>
      <c r="V380" s="374">
        <f t="shared" si="147"/>
        <v>0</v>
      </c>
      <c r="W380" s="374">
        <f t="shared" si="147"/>
        <v>0</v>
      </c>
      <c r="X380" s="374">
        <f t="shared" si="151"/>
        <v>0</v>
      </c>
      <c r="Y380" s="374">
        <f t="shared" si="148"/>
        <v>0</v>
      </c>
      <c r="Z380" s="374">
        <f t="shared" si="148"/>
        <v>0</v>
      </c>
      <c r="AA380" s="374">
        <f t="shared" si="150"/>
        <v>0</v>
      </c>
      <c r="AB380" s="375">
        <f t="shared" si="149"/>
        <v>0</v>
      </c>
      <c r="AC380" s="375">
        <f t="shared" si="149"/>
        <v>0</v>
      </c>
      <c r="AD380" s="376">
        <f t="shared" si="149"/>
        <v>0</v>
      </c>
    </row>
    <row r="381" spans="1:30" x14ac:dyDescent="0.3">
      <c r="A381" s="150">
        <v>1816</v>
      </c>
      <c r="B381" s="378" t="s">
        <v>272</v>
      </c>
      <c r="C381" s="191">
        <v>130</v>
      </c>
      <c r="D381" s="191">
        <v>130</v>
      </c>
      <c r="E381" s="191">
        <v>130</v>
      </c>
      <c r="F381" s="191">
        <v>130</v>
      </c>
      <c r="G381" s="191">
        <v>130</v>
      </c>
      <c r="H381" s="191">
        <v>130</v>
      </c>
      <c r="I381" s="191">
        <v>130</v>
      </c>
      <c r="J381" s="191">
        <v>130</v>
      </c>
      <c r="K381" s="135"/>
      <c r="L381" s="154">
        <v>0</v>
      </c>
      <c r="M381" s="154">
        <v>0</v>
      </c>
      <c r="N381" s="154">
        <v>0</v>
      </c>
      <c r="O381" s="155">
        <v>0</v>
      </c>
      <c r="P381" s="155">
        <v>0</v>
      </c>
      <c r="Q381" s="154">
        <v>0</v>
      </c>
      <c r="R381" s="154">
        <v>0</v>
      </c>
      <c r="S381" s="154">
        <v>0</v>
      </c>
      <c r="T381" s="154">
        <v>0</v>
      </c>
      <c r="U381" s="135"/>
      <c r="V381" s="374">
        <f>L381*D381</f>
        <v>0</v>
      </c>
      <c r="W381" s="374">
        <f>M381*E381</f>
        <v>0</v>
      </c>
      <c r="X381" s="374">
        <f>V381+W381</f>
        <v>0</v>
      </c>
      <c r="Y381" s="374">
        <f>F381*O381</f>
        <v>0</v>
      </c>
      <c r="Z381" s="374">
        <f>G381*P381</f>
        <v>0</v>
      </c>
      <c r="AA381" s="374">
        <f t="shared" si="150"/>
        <v>0</v>
      </c>
      <c r="AB381" s="375">
        <f>H381*R381</f>
        <v>0</v>
      </c>
      <c r="AC381" s="375">
        <f>I381*S381</f>
        <v>0</v>
      </c>
      <c r="AD381" s="376">
        <f>J381*T381</f>
        <v>0</v>
      </c>
    </row>
    <row r="382" spans="1:30" x14ac:dyDescent="0.3">
      <c r="A382" s="150">
        <v>8016</v>
      </c>
      <c r="B382" s="373" t="s">
        <v>129</v>
      </c>
      <c r="C382" s="165">
        <v>10</v>
      </c>
      <c r="D382" s="165">
        <v>10</v>
      </c>
      <c r="E382" s="165">
        <v>10</v>
      </c>
      <c r="F382" s="165">
        <v>10</v>
      </c>
      <c r="G382" s="165">
        <v>10</v>
      </c>
      <c r="H382" s="165">
        <v>10</v>
      </c>
      <c r="I382" s="165">
        <v>10</v>
      </c>
      <c r="J382" s="165">
        <v>10</v>
      </c>
      <c r="K382" s="135"/>
      <c r="L382" s="154">
        <v>18</v>
      </c>
      <c r="M382" s="154">
        <v>18</v>
      </c>
      <c r="N382" s="154">
        <v>36</v>
      </c>
      <c r="O382" s="155">
        <v>15</v>
      </c>
      <c r="P382" s="155">
        <v>45</v>
      </c>
      <c r="Q382" s="154">
        <v>60</v>
      </c>
      <c r="R382" s="154">
        <v>104</v>
      </c>
      <c r="S382" s="154">
        <v>178</v>
      </c>
      <c r="T382" s="154">
        <v>305</v>
      </c>
      <c r="U382" s="135"/>
      <c r="V382" s="374">
        <f t="shared" ref="V382:W384" si="155">L382*D382</f>
        <v>180</v>
      </c>
      <c r="W382" s="374">
        <f t="shared" si="155"/>
        <v>180</v>
      </c>
      <c r="X382" s="374">
        <f t="shared" si="151"/>
        <v>360</v>
      </c>
      <c r="Y382" s="374">
        <f t="shared" ref="Y382:Z384" si="156">F382*O382</f>
        <v>150</v>
      </c>
      <c r="Z382" s="374">
        <f t="shared" si="156"/>
        <v>450</v>
      </c>
      <c r="AA382" s="374">
        <f t="shared" si="150"/>
        <v>600</v>
      </c>
      <c r="AB382" s="375">
        <f t="shared" ref="AB382:AD384" si="157">H382*R382</f>
        <v>1040</v>
      </c>
      <c r="AC382" s="375">
        <f t="shared" si="157"/>
        <v>1780</v>
      </c>
      <c r="AD382" s="376">
        <f t="shared" si="157"/>
        <v>3050</v>
      </c>
    </row>
    <row r="383" spans="1:30" x14ac:dyDescent="0.3">
      <c r="A383" s="150">
        <v>8022</v>
      </c>
      <c r="B383" s="373" t="s">
        <v>130</v>
      </c>
      <c r="C383" s="165">
        <v>25</v>
      </c>
      <c r="D383" s="165">
        <v>25</v>
      </c>
      <c r="E383" s="165">
        <v>25</v>
      </c>
      <c r="F383" s="165">
        <v>25</v>
      </c>
      <c r="G383" s="165">
        <v>25</v>
      </c>
      <c r="H383" s="165">
        <v>25</v>
      </c>
      <c r="I383" s="165">
        <v>25</v>
      </c>
      <c r="J383" s="165">
        <v>25</v>
      </c>
      <c r="K383" s="135"/>
      <c r="L383" s="154">
        <v>80</v>
      </c>
      <c r="M383" s="154">
        <v>80</v>
      </c>
      <c r="N383" s="154">
        <v>160</v>
      </c>
      <c r="O383" s="155">
        <v>40</v>
      </c>
      <c r="P383" s="155">
        <v>119</v>
      </c>
      <c r="Q383" s="154">
        <v>159</v>
      </c>
      <c r="R383" s="154">
        <v>159</v>
      </c>
      <c r="S383" s="154">
        <v>159</v>
      </c>
      <c r="T383" s="154">
        <v>159</v>
      </c>
      <c r="U383" s="135"/>
      <c r="V383" s="374">
        <f t="shared" si="155"/>
        <v>2000</v>
      </c>
      <c r="W383" s="374">
        <f t="shared" si="155"/>
        <v>2000</v>
      </c>
      <c r="X383" s="374">
        <f t="shared" si="151"/>
        <v>4000</v>
      </c>
      <c r="Y383" s="374">
        <f t="shared" si="156"/>
        <v>1000</v>
      </c>
      <c r="Z383" s="374">
        <f t="shared" si="156"/>
        <v>2975</v>
      </c>
      <c r="AA383" s="374">
        <f t="shared" si="150"/>
        <v>3975</v>
      </c>
      <c r="AB383" s="375">
        <f t="shared" si="157"/>
        <v>3975</v>
      </c>
      <c r="AC383" s="375">
        <f t="shared" si="157"/>
        <v>3975</v>
      </c>
      <c r="AD383" s="376">
        <f t="shared" si="157"/>
        <v>3975</v>
      </c>
    </row>
    <row r="384" spans="1:30" x14ac:dyDescent="0.3">
      <c r="A384" s="150">
        <v>8026</v>
      </c>
      <c r="B384" s="373" t="s">
        <v>131</v>
      </c>
      <c r="C384" s="165">
        <v>130</v>
      </c>
      <c r="D384" s="165">
        <v>130</v>
      </c>
      <c r="E384" s="165">
        <v>130</v>
      </c>
      <c r="F384" s="165">
        <v>130</v>
      </c>
      <c r="G384" s="165">
        <v>130</v>
      </c>
      <c r="H384" s="165">
        <v>130</v>
      </c>
      <c r="I384" s="165">
        <v>130</v>
      </c>
      <c r="J384" s="165">
        <v>130</v>
      </c>
      <c r="K384" s="135"/>
      <c r="L384" s="154">
        <v>171</v>
      </c>
      <c r="M384" s="154">
        <v>171</v>
      </c>
      <c r="N384" s="154">
        <v>342</v>
      </c>
      <c r="O384" s="155">
        <v>76</v>
      </c>
      <c r="P384" s="155">
        <v>228</v>
      </c>
      <c r="Q384" s="154">
        <v>304</v>
      </c>
      <c r="R384" s="154">
        <v>270</v>
      </c>
      <c r="S384" s="154">
        <v>241</v>
      </c>
      <c r="T384" s="154">
        <v>214</v>
      </c>
      <c r="U384" s="135"/>
      <c r="V384" s="374">
        <f t="shared" si="155"/>
        <v>22230</v>
      </c>
      <c r="W384" s="374">
        <f t="shared" si="155"/>
        <v>22230</v>
      </c>
      <c r="X384" s="374">
        <f t="shared" si="151"/>
        <v>44460</v>
      </c>
      <c r="Y384" s="374">
        <f t="shared" si="156"/>
        <v>9880</v>
      </c>
      <c r="Z384" s="374">
        <f t="shared" si="156"/>
        <v>29640</v>
      </c>
      <c r="AA384" s="374">
        <f t="shared" si="150"/>
        <v>39520</v>
      </c>
      <c r="AB384" s="375">
        <f t="shared" si="157"/>
        <v>35100</v>
      </c>
      <c r="AC384" s="375">
        <f t="shared" si="157"/>
        <v>31330</v>
      </c>
      <c r="AD384" s="376">
        <f t="shared" si="157"/>
        <v>27820</v>
      </c>
    </row>
    <row r="385" spans="1:30" x14ac:dyDescent="0.3">
      <c r="A385" s="150">
        <v>1815</v>
      </c>
      <c r="B385" s="373" t="s">
        <v>203</v>
      </c>
      <c r="C385" s="394" t="s">
        <v>213</v>
      </c>
      <c r="D385" s="394" t="s">
        <v>213</v>
      </c>
      <c r="E385" s="394" t="s">
        <v>213</v>
      </c>
      <c r="F385" s="394" t="s">
        <v>213</v>
      </c>
      <c r="G385" s="394" t="s">
        <v>213</v>
      </c>
      <c r="H385" s="394" t="s">
        <v>213</v>
      </c>
      <c r="I385" s="394" t="s">
        <v>213</v>
      </c>
      <c r="J385" s="394" t="s">
        <v>213</v>
      </c>
      <c r="K385" s="135"/>
      <c r="L385" s="207">
        <v>18750</v>
      </c>
      <c r="M385" s="207">
        <v>26250</v>
      </c>
      <c r="N385" s="207">
        <v>45000</v>
      </c>
      <c r="O385" s="207">
        <v>11250</v>
      </c>
      <c r="P385" s="207">
        <v>33750</v>
      </c>
      <c r="Q385" s="207">
        <v>45000</v>
      </c>
      <c r="R385" s="207">
        <v>45000</v>
      </c>
      <c r="S385" s="207">
        <v>45000</v>
      </c>
      <c r="T385" s="207">
        <v>45000</v>
      </c>
      <c r="U385" s="135"/>
      <c r="V385" s="374">
        <v>20000</v>
      </c>
      <c r="W385" s="374">
        <v>25000</v>
      </c>
      <c r="X385" s="374">
        <v>45000</v>
      </c>
      <c r="Y385" s="374">
        <v>11250</v>
      </c>
      <c r="Z385" s="374">
        <v>33750</v>
      </c>
      <c r="AA385" s="374">
        <v>45000</v>
      </c>
      <c r="AB385" s="375">
        <v>45000</v>
      </c>
      <c r="AC385" s="375">
        <v>45000</v>
      </c>
      <c r="AD385" s="376">
        <v>45000</v>
      </c>
    </row>
    <row r="386" spans="1:30" x14ac:dyDescent="0.3">
      <c r="A386" s="150">
        <v>1999</v>
      </c>
      <c r="B386" s="428" t="s">
        <v>204</v>
      </c>
      <c r="C386" s="419" t="s">
        <v>213</v>
      </c>
      <c r="D386" s="419" t="s">
        <v>213</v>
      </c>
      <c r="E386" s="419" t="s">
        <v>213</v>
      </c>
      <c r="F386" s="419" t="s">
        <v>213</v>
      </c>
      <c r="G386" s="419" t="s">
        <v>213</v>
      </c>
      <c r="H386" s="419" t="s">
        <v>213</v>
      </c>
      <c r="I386" s="419" t="s">
        <v>213</v>
      </c>
      <c r="J386" s="419" t="s">
        <v>213</v>
      </c>
      <c r="K386" s="135"/>
      <c r="L386" s="207">
        <v>416667</v>
      </c>
      <c r="M386" s="207">
        <v>583333</v>
      </c>
      <c r="N386" s="207">
        <v>1000000</v>
      </c>
      <c r="O386" s="207">
        <v>250000</v>
      </c>
      <c r="P386" s="207">
        <v>750000</v>
      </c>
      <c r="Q386" s="259">
        <v>1000000</v>
      </c>
      <c r="R386" s="259">
        <v>1000000</v>
      </c>
      <c r="S386" s="259">
        <v>1000000</v>
      </c>
      <c r="T386" s="259">
        <v>1000000</v>
      </c>
      <c r="U386" s="135"/>
      <c r="V386" s="374">
        <v>416667</v>
      </c>
      <c r="W386" s="374">
        <v>583333</v>
      </c>
      <c r="X386" s="374">
        <v>1000000</v>
      </c>
      <c r="Y386" s="374">
        <v>250000</v>
      </c>
      <c r="Z386" s="374">
        <v>750000</v>
      </c>
      <c r="AA386" s="374">
        <v>1000000</v>
      </c>
      <c r="AB386" s="375">
        <v>1000000</v>
      </c>
      <c r="AC386" s="375">
        <v>1000000</v>
      </c>
      <c r="AD386" s="376">
        <v>1000000</v>
      </c>
    </row>
    <row r="387" spans="1:30" x14ac:dyDescent="0.3">
      <c r="A387" s="162" t="s">
        <v>185</v>
      </c>
      <c r="B387" s="380"/>
      <c r="C387" s="165"/>
      <c r="D387" s="165"/>
      <c r="E387" s="165"/>
      <c r="F387" s="165"/>
      <c r="G387" s="165"/>
      <c r="H387" s="165"/>
      <c r="I387" s="165"/>
      <c r="J387" s="165"/>
      <c r="K387" s="135"/>
      <c r="L387" s="166"/>
      <c r="M387" s="166"/>
      <c r="N387" s="166"/>
      <c r="O387" s="155"/>
      <c r="P387" s="155"/>
      <c r="Q387" s="155"/>
      <c r="R387" s="155"/>
      <c r="S387" s="155"/>
      <c r="T387" s="155"/>
      <c r="U387" s="135"/>
      <c r="V387" s="388">
        <f t="shared" ref="V387:AD387" si="158">SUM(V355:V386)</f>
        <v>31696097</v>
      </c>
      <c r="W387" s="388">
        <f t="shared" si="158"/>
        <v>28976903</v>
      </c>
      <c r="X387" s="388">
        <f t="shared" si="158"/>
        <v>60673000</v>
      </c>
      <c r="Y387" s="388">
        <f t="shared" si="158"/>
        <v>14640050</v>
      </c>
      <c r="Z387" s="388">
        <f t="shared" si="158"/>
        <v>43890675</v>
      </c>
      <c r="AA387" s="388">
        <f t="shared" si="158"/>
        <v>58530725</v>
      </c>
      <c r="AB387" s="388">
        <f t="shared" si="158"/>
        <v>59028335</v>
      </c>
      <c r="AC387" s="388">
        <f t="shared" si="158"/>
        <v>62026115</v>
      </c>
      <c r="AD387" s="397">
        <f t="shared" si="158"/>
        <v>65133555</v>
      </c>
    </row>
    <row r="388" spans="1:30" x14ac:dyDescent="0.3">
      <c r="A388" s="429"/>
      <c r="B388" s="430"/>
      <c r="C388" s="196"/>
      <c r="D388" s="196"/>
      <c r="E388" s="196"/>
      <c r="F388" s="196"/>
      <c r="G388" s="196"/>
      <c r="H388" s="196"/>
      <c r="I388" s="196"/>
      <c r="J388" s="196"/>
      <c r="K388" s="135"/>
      <c r="L388" s="431"/>
      <c r="M388" s="431"/>
      <c r="N388" s="431"/>
      <c r="O388" s="199"/>
      <c r="P388" s="199"/>
      <c r="Q388" s="199"/>
      <c r="R388" s="199"/>
      <c r="S388" s="199"/>
      <c r="T388" s="199"/>
      <c r="U388" s="135"/>
      <c r="V388" s="432"/>
      <c r="W388" s="432"/>
      <c r="X388" s="432"/>
      <c r="Y388" s="432"/>
      <c r="Z388" s="432"/>
      <c r="AA388" s="432"/>
      <c r="AB388" s="433"/>
      <c r="AC388" s="432"/>
      <c r="AD388" s="434"/>
    </row>
    <row r="389" spans="1:30" x14ac:dyDescent="0.3">
      <c r="A389" s="162" t="s">
        <v>177</v>
      </c>
      <c r="B389" s="380"/>
      <c r="C389" s="165"/>
      <c r="D389" s="165"/>
      <c r="E389" s="165"/>
      <c r="F389" s="165"/>
      <c r="G389" s="165"/>
      <c r="H389" s="165"/>
      <c r="I389" s="165"/>
      <c r="J389" s="165"/>
      <c r="K389" s="135"/>
      <c r="L389" s="166"/>
      <c r="M389" s="166"/>
      <c r="N389" s="166"/>
      <c r="O389" s="155"/>
      <c r="P389" s="155"/>
      <c r="Q389" s="155"/>
      <c r="R389" s="155"/>
      <c r="S389" s="155"/>
      <c r="T389" s="155"/>
      <c r="U389" s="135"/>
      <c r="V389" s="374"/>
      <c r="W389" s="374"/>
      <c r="X389" s="374"/>
      <c r="Y389" s="374"/>
      <c r="Z389" s="374"/>
      <c r="AA389" s="374"/>
      <c r="AB389" s="375"/>
      <c r="AC389" s="374"/>
      <c r="AD389" s="376"/>
    </row>
    <row r="390" spans="1:30" x14ac:dyDescent="0.3">
      <c r="A390" s="150">
        <v>2053</v>
      </c>
      <c r="B390" s="373" t="s">
        <v>110</v>
      </c>
      <c r="C390" s="165"/>
      <c r="D390" s="165"/>
      <c r="E390" s="153">
        <v>70</v>
      </c>
      <c r="F390" s="153">
        <v>70</v>
      </c>
      <c r="G390" s="153">
        <v>70</v>
      </c>
      <c r="H390" s="153">
        <v>70</v>
      </c>
      <c r="I390" s="153">
        <v>70</v>
      </c>
      <c r="J390" s="153">
        <v>70</v>
      </c>
      <c r="K390" s="135"/>
      <c r="L390" s="154">
        <v>130</v>
      </c>
      <c r="M390" s="154">
        <v>130</v>
      </c>
      <c r="N390" s="154">
        <v>260</v>
      </c>
      <c r="O390" s="155">
        <v>62</v>
      </c>
      <c r="P390" s="155">
        <v>185</v>
      </c>
      <c r="Q390" s="154">
        <v>247</v>
      </c>
      <c r="R390" s="154">
        <v>236</v>
      </c>
      <c r="S390" s="154">
        <v>225</v>
      </c>
      <c r="T390" s="154">
        <v>214</v>
      </c>
      <c r="U390" s="135"/>
      <c r="V390" s="374">
        <f t="shared" ref="V390:W406" si="159">L390*D390</f>
        <v>0</v>
      </c>
      <c r="W390" s="374">
        <f t="shared" si="159"/>
        <v>9100</v>
      </c>
      <c r="X390" s="374">
        <f>V390+W390</f>
        <v>9100</v>
      </c>
      <c r="Y390" s="374">
        <f t="shared" ref="Y390:Z406" si="160">F390*O390</f>
        <v>4340</v>
      </c>
      <c r="Z390" s="374">
        <f t="shared" si="160"/>
        <v>12950</v>
      </c>
      <c r="AA390" s="374">
        <f>SUM(Y390:Z390)</f>
        <v>17290</v>
      </c>
      <c r="AB390" s="375">
        <f t="shared" ref="AB390:AD406" si="161">H390*R390</f>
        <v>16520</v>
      </c>
      <c r="AC390" s="375">
        <f t="shared" si="161"/>
        <v>15750</v>
      </c>
      <c r="AD390" s="376">
        <f t="shared" si="161"/>
        <v>14980</v>
      </c>
    </row>
    <row r="391" spans="1:30" x14ac:dyDescent="0.3">
      <c r="A391" s="150">
        <v>2451</v>
      </c>
      <c r="B391" s="373" t="s">
        <v>111</v>
      </c>
      <c r="C391" s="165"/>
      <c r="D391" s="165"/>
      <c r="E391" s="153">
        <v>0</v>
      </c>
      <c r="F391" s="153">
        <v>0</v>
      </c>
      <c r="G391" s="153">
        <v>0</v>
      </c>
      <c r="H391" s="153">
        <v>0</v>
      </c>
      <c r="I391" s="153">
        <v>0</v>
      </c>
      <c r="J391" s="153">
        <v>0</v>
      </c>
      <c r="K391" s="135"/>
      <c r="L391" s="154">
        <v>1</v>
      </c>
      <c r="M391" s="154">
        <v>1</v>
      </c>
      <c r="N391" s="154">
        <v>2</v>
      </c>
      <c r="O391" s="155">
        <v>0</v>
      </c>
      <c r="P391" s="155">
        <v>1</v>
      </c>
      <c r="Q391" s="154">
        <v>1</v>
      </c>
      <c r="R391" s="154">
        <v>1</v>
      </c>
      <c r="S391" s="154">
        <v>1</v>
      </c>
      <c r="T391" s="154">
        <v>1</v>
      </c>
      <c r="U391" s="135"/>
      <c r="V391" s="374">
        <f t="shared" si="159"/>
        <v>0</v>
      </c>
      <c r="W391" s="374">
        <f t="shared" si="159"/>
        <v>0</v>
      </c>
      <c r="X391" s="374">
        <f t="shared" ref="X391:X406" si="162">V391+W391</f>
        <v>0</v>
      </c>
      <c r="Y391" s="374">
        <f t="shared" si="160"/>
        <v>0</v>
      </c>
      <c r="Z391" s="374">
        <f t="shared" si="160"/>
        <v>0</v>
      </c>
      <c r="AA391" s="374">
        <f t="shared" ref="AA391:AA406" si="163">SUM(Y391:Z391)</f>
        <v>0</v>
      </c>
      <c r="AB391" s="375">
        <f t="shared" si="161"/>
        <v>0</v>
      </c>
      <c r="AC391" s="375">
        <f t="shared" si="161"/>
        <v>0</v>
      </c>
      <c r="AD391" s="376">
        <f t="shared" si="161"/>
        <v>0</v>
      </c>
    </row>
    <row r="392" spans="1:30" x14ac:dyDescent="0.3">
      <c r="A392" s="150">
        <v>2454</v>
      </c>
      <c r="B392" s="373" t="s">
        <v>112</v>
      </c>
      <c r="C392" s="165"/>
      <c r="D392" s="165"/>
      <c r="E392" s="153">
        <v>710</v>
      </c>
      <c r="F392" s="153">
        <v>710</v>
      </c>
      <c r="G392" s="153">
        <v>710</v>
      </c>
      <c r="H392" s="153">
        <v>710</v>
      </c>
      <c r="I392" s="153">
        <v>710</v>
      </c>
      <c r="J392" s="153">
        <v>710</v>
      </c>
      <c r="K392" s="135"/>
      <c r="L392" s="154">
        <v>57</v>
      </c>
      <c r="M392" s="154">
        <v>57</v>
      </c>
      <c r="N392" s="154">
        <v>114</v>
      </c>
      <c r="O392" s="155">
        <v>28</v>
      </c>
      <c r="P392" s="155">
        <v>84</v>
      </c>
      <c r="Q392" s="154">
        <v>112</v>
      </c>
      <c r="R392" s="154">
        <v>110</v>
      </c>
      <c r="S392" s="154">
        <v>108</v>
      </c>
      <c r="T392" s="154">
        <v>106</v>
      </c>
      <c r="U392" s="135"/>
      <c r="V392" s="374">
        <f t="shared" si="159"/>
        <v>0</v>
      </c>
      <c r="W392" s="374">
        <f t="shared" si="159"/>
        <v>40470</v>
      </c>
      <c r="X392" s="374">
        <f t="shared" si="162"/>
        <v>40470</v>
      </c>
      <c r="Y392" s="374">
        <f t="shared" si="160"/>
        <v>19880</v>
      </c>
      <c r="Z392" s="374">
        <f t="shared" si="160"/>
        <v>59640</v>
      </c>
      <c r="AA392" s="374">
        <f t="shared" si="163"/>
        <v>79520</v>
      </c>
      <c r="AB392" s="375">
        <f t="shared" si="161"/>
        <v>78100</v>
      </c>
      <c r="AC392" s="375">
        <f t="shared" si="161"/>
        <v>76680</v>
      </c>
      <c r="AD392" s="376">
        <f t="shared" si="161"/>
        <v>75260</v>
      </c>
    </row>
    <row r="393" spans="1:30" x14ac:dyDescent="0.3">
      <c r="A393" s="150">
        <v>2462</v>
      </c>
      <c r="B393" s="373" t="s">
        <v>118</v>
      </c>
      <c r="C393" s="165"/>
      <c r="D393" s="165"/>
      <c r="E393" s="153">
        <v>200</v>
      </c>
      <c r="F393" s="153">
        <v>200</v>
      </c>
      <c r="G393" s="153">
        <v>200</v>
      </c>
      <c r="H393" s="153">
        <v>200</v>
      </c>
      <c r="I393" s="153">
        <v>200</v>
      </c>
      <c r="J393" s="153">
        <v>200</v>
      </c>
      <c r="K393" s="135"/>
      <c r="L393" s="154">
        <v>191</v>
      </c>
      <c r="M393" s="154">
        <v>191</v>
      </c>
      <c r="N393" s="154">
        <v>382</v>
      </c>
      <c r="O393" s="155">
        <v>100</v>
      </c>
      <c r="P393" s="155">
        <v>301</v>
      </c>
      <c r="Q393" s="154">
        <v>401</v>
      </c>
      <c r="R393" s="154">
        <v>421</v>
      </c>
      <c r="S393" s="154">
        <v>443</v>
      </c>
      <c r="T393" s="154">
        <v>465</v>
      </c>
      <c r="U393" s="135"/>
      <c r="V393" s="374">
        <f t="shared" si="159"/>
        <v>0</v>
      </c>
      <c r="W393" s="374">
        <f t="shared" si="159"/>
        <v>38200</v>
      </c>
      <c r="X393" s="374">
        <f t="shared" si="162"/>
        <v>38200</v>
      </c>
      <c r="Y393" s="374">
        <f t="shared" si="160"/>
        <v>20000</v>
      </c>
      <c r="Z393" s="374">
        <f t="shared" si="160"/>
        <v>60200</v>
      </c>
      <c r="AA393" s="374">
        <f t="shared" si="163"/>
        <v>80200</v>
      </c>
      <c r="AB393" s="375">
        <f t="shared" si="161"/>
        <v>84200</v>
      </c>
      <c r="AC393" s="375">
        <f t="shared" si="161"/>
        <v>88600</v>
      </c>
      <c r="AD393" s="376">
        <f t="shared" si="161"/>
        <v>93000</v>
      </c>
    </row>
    <row r="394" spans="1:30" x14ac:dyDescent="0.3">
      <c r="A394" s="150">
        <v>2463</v>
      </c>
      <c r="B394" s="373" t="s">
        <v>119</v>
      </c>
      <c r="C394" s="165"/>
      <c r="D394" s="164"/>
      <c r="E394" s="153">
        <v>100</v>
      </c>
      <c r="F394" s="153">
        <v>100</v>
      </c>
      <c r="G394" s="153">
        <v>100</v>
      </c>
      <c r="H394" s="153">
        <v>100</v>
      </c>
      <c r="I394" s="153">
        <v>100</v>
      </c>
      <c r="J394" s="153">
        <v>100</v>
      </c>
      <c r="K394" s="135"/>
      <c r="L394" s="154">
        <v>488</v>
      </c>
      <c r="M394" s="154">
        <v>488</v>
      </c>
      <c r="N394" s="154">
        <v>976</v>
      </c>
      <c r="O394" s="155">
        <v>285</v>
      </c>
      <c r="P394" s="155">
        <v>854</v>
      </c>
      <c r="Q394" s="154">
        <v>1139</v>
      </c>
      <c r="R394" s="154">
        <v>1329</v>
      </c>
      <c r="S394" s="154">
        <v>1551</v>
      </c>
      <c r="T394" s="154">
        <v>1810</v>
      </c>
      <c r="U394" s="135"/>
      <c r="V394" s="374">
        <f t="shared" si="159"/>
        <v>0</v>
      </c>
      <c r="W394" s="374">
        <f t="shared" si="159"/>
        <v>48800</v>
      </c>
      <c r="X394" s="374">
        <f t="shared" si="162"/>
        <v>48800</v>
      </c>
      <c r="Y394" s="374">
        <f t="shared" si="160"/>
        <v>28500</v>
      </c>
      <c r="Z394" s="374">
        <f t="shared" si="160"/>
        <v>85400</v>
      </c>
      <c r="AA394" s="374">
        <f t="shared" si="163"/>
        <v>113900</v>
      </c>
      <c r="AB394" s="375">
        <f t="shared" si="161"/>
        <v>132900</v>
      </c>
      <c r="AC394" s="375">
        <f t="shared" si="161"/>
        <v>155100</v>
      </c>
      <c r="AD394" s="376">
        <f t="shared" si="161"/>
        <v>181000</v>
      </c>
    </row>
    <row r="395" spans="1:30" x14ac:dyDescent="0.3">
      <c r="A395" s="150">
        <v>2464</v>
      </c>
      <c r="B395" s="373" t="s">
        <v>120</v>
      </c>
      <c r="C395" s="165"/>
      <c r="D395" s="165"/>
      <c r="E395" s="153">
        <v>70</v>
      </c>
      <c r="F395" s="153">
        <v>70</v>
      </c>
      <c r="G395" s="153">
        <v>70</v>
      </c>
      <c r="H395" s="153">
        <v>70</v>
      </c>
      <c r="I395" s="153">
        <v>70</v>
      </c>
      <c r="J395" s="153">
        <v>70</v>
      </c>
      <c r="K395" s="135"/>
      <c r="L395" s="154">
        <v>959</v>
      </c>
      <c r="M395" s="154">
        <v>959</v>
      </c>
      <c r="N395" s="154">
        <v>1918</v>
      </c>
      <c r="O395" s="155">
        <v>410</v>
      </c>
      <c r="P395" s="155">
        <v>1232</v>
      </c>
      <c r="Q395" s="154">
        <v>1642</v>
      </c>
      <c r="R395" s="154">
        <v>1006</v>
      </c>
      <c r="S395" s="154">
        <v>862</v>
      </c>
      <c r="T395" s="154">
        <v>738</v>
      </c>
      <c r="U395" s="135"/>
      <c r="V395" s="374">
        <f t="shared" si="159"/>
        <v>0</v>
      </c>
      <c r="W395" s="374">
        <f t="shared" si="159"/>
        <v>67130</v>
      </c>
      <c r="X395" s="374">
        <f t="shared" si="162"/>
        <v>67130</v>
      </c>
      <c r="Y395" s="374">
        <f t="shared" si="160"/>
        <v>28700</v>
      </c>
      <c r="Z395" s="374">
        <f t="shared" si="160"/>
        <v>86240</v>
      </c>
      <c r="AA395" s="374">
        <f t="shared" si="163"/>
        <v>114940</v>
      </c>
      <c r="AB395" s="375">
        <f t="shared" si="161"/>
        <v>70420</v>
      </c>
      <c r="AC395" s="375">
        <f t="shared" si="161"/>
        <v>60340</v>
      </c>
      <c r="AD395" s="376">
        <f t="shared" si="161"/>
        <v>51660</v>
      </c>
    </row>
    <row r="396" spans="1:30" x14ac:dyDescent="0.3">
      <c r="A396" s="160">
        <v>2802</v>
      </c>
      <c r="B396" s="373" t="s">
        <v>121</v>
      </c>
      <c r="C396" s="165"/>
      <c r="D396" s="165"/>
      <c r="E396" s="153">
        <v>450</v>
      </c>
      <c r="F396" s="153">
        <v>450</v>
      </c>
      <c r="G396" s="153">
        <v>450</v>
      </c>
      <c r="H396" s="153">
        <v>450</v>
      </c>
      <c r="I396" s="153">
        <v>450</v>
      </c>
      <c r="J396" s="153">
        <v>450</v>
      </c>
      <c r="K396" s="135"/>
      <c r="L396" s="154">
        <v>15</v>
      </c>
      <c r="M396" s="154">
        <v>15</v>
      </c>
      <c r="N396" s="154">
        <v>30</v>
      </c>
      <c r="O396" s="155">
        <v>8</v>
      </c>
      <c r="P396" s="155">
        <v>22</v>
      </c>
      <c r="Q396" s="154">
        <v>30</v>
      </c>
      <c r="R396" s="154">
        <v>30</v>
      </c>
      <c r="S396" s="154">
        <v>30</v>
      </c>
      <c r="T396" s="154">
        <v>31</v>
      </c>
      <c r="U396" s="135"/>
      <c r="V396" s="374">
        <f t="shared" si="159"/>
        <v>0</v>
      </c>
      <c r="W396" s="374">
        <f t="shared" si="159"/>
        <v>6750</v>
      </c>
      <c r="X396" s="374">
        <f t="shared" si="162"/>
        <v>6750</v>
      </c>
      <c r="Y396" s="374">
        <f t="shared" si="160"/>
        <v>3600</v>
      </c>
      <c r="Z396" s="374">
        <f t="shared" si="160"/>
        <v>9900</v>
      </c>
      <c r="AA396" s="374">
        <f t="shared" si="163"/>
        <v>13500</v>
      </c>
      <c r="AB396" s="375">
        <f t="shared" si="161"/>
        <v>13500</v>
      </c>
      <c r="AC396" s="375">
        <f t="shared" si="161"/>
        <v>13500</v>
      </c>
      <c r="AD396" s="376">
        <f t="shared" si="161"/>
        <v>13950</v>
      </c>
    </row>
    <row r="397" spans="1:30" x14ac:dyDescent="0.3">
      <c r="A397" s="150">
        <v>2806</v>
      </c>
      <c r="B397" s="373" t="s">
        <v>124</v>
      </c>
      <c r="C397" s="165"/>
      <c r="D397" s="165"/>
      <c r="E397" s="153">
        <v>90</v>
      </c>
      <c r="F397" s="153">
        <v>90</v>
      </c>
      <c r="G397" s="153">
        <v>90</v>
      </c>
      <c r="H397" s="153">
        <v>90</v>
      </c>
      <c r="I397" s="153">
        <v>90</v>
      </c>
      <c r="J397" s="153">
        <v>90</v>
      </c>
      <c r="K397" s="135"/>
      <c r="L397" s="154">
        <v>7484</v>
      </c>
      <c r="M397" s="154">
        <v>7484</v>
      </c>
      <c r="N397" s="154">
        <v>14968</v>
      </c>
      <c r="O397" s="155">
        <v>3885</v>
      </c>
      <c r="P397" s="155">
        <v>11654</v>
      </c>
      <c r="Q397" s="154">
        <v>15539</v>
      </c>
      <c r="R397" s="154">
        <v>16131</v>
      </c>
      <c r="S397" s="154">
        <v>16745</v>
      </c>
      <c r="T397" s="154">
        <v>17383</v>
      </c>
      <c r="U397" s="135"/>
      <c r="V397" s="374">
        <f t="shared" si="159"/>
        <v>0</v>
      </c>
      <c r="W397" s="374">
        <f t="shared" si="159"/>
        <v>673560</v>
      </c>
      <c r="X397" s="374">
        <f t="shared" si="162"/>
        <v>673560</v>
      </c>
      <c r="Y397" s="374">
        <f t="shared" si="160"/>
        <v>349650</v>
      </c>
      <c r="Z397" s="374">
        <f t="shared" si="160"/>
        <v>1048860</v>
      </c>
      <c r="AA397" s="374">
        <f t="shared" si="163"/>
        <v>1398510</v>
      </c>
      <c r="AB397" s="375">
        <f t="shared" si="161"/>
        <v>1451790</v>
      </c>
      <c r="AC397" s="375">
        <f t="shared" si="161"/>
        <v>1507050</v>
      </c>
      <c r="AD397" s="376">
        <f t="shared" si="161"/>
        <v>1564470</v>
      </c>
    </row>
    <row r="398" spans="1:30" x14ac:dyDescent="0.3">
      <c r="A398" s="160">
        <v>2812</v>
      </c>
      <c r="B398" s="373" t="s">
        <v>127</v>
      </c>
      <c r="C398" s="165"/>
      <c r="D398" s="165"/>
      <c r="E398" s="153">
        <v>7500</v>
      </c>
      <c r="F398" s="153">
        <v>7500</v>
      </c>
      <c r="G398" s="153">
        <v>7500</v>
      </c>
      <c r="H398" s="153">
        <v>7500</v>
      </c>
      <c r="I398" s="153">
        <v>7500</v>
      </c>
      <c r="J398" s="153">
        <v>7500</v>
      </c>
      <c r="K398" s="135"/>
      <c r="L398" s="154">
        <v>53</v>
      </c>
      <c r="M398" s="154">
        <v>54</v>
      </c>
      <c r="N398" s="154">
        <v>107</v>
      </c>
      <c r="O398" s="155">
        <v>27</v>
      </c>
      <c r="P398" s="155">
        <v>80</v>
      </c>
      <c r="Q398" s="154">
        <v>107</v>
      </c>
      <c r="R398" s="154">
        <v>107</v>
      </c>
      <c r="S398" s="154">
        <v>107</v>
      </c>
      <c r="T398" s="154">
        <v>107</v>
      </c>
      <c r="U398" s="135"/>
      <c r="V398" s="374">
        <f t="shared" si="159"/>
        <v>0</v>
      </c>
      <c r="W398" s="374">
        <f t="shared" si="159"/>
        <v>405000</v>
      </c>
      <c r="X398" s="374">
        <f t="shared" si="162"/>
        <v>405000</v>
      </c>
      <c r="Y398" s="374">
        <f t="shared" si="160"/>
        <v>202500</v>
      </c>
      <c r="Z398" s="374">
        <f t="shared" si="160"/>
        <v>600000</v>
      </c>
      <c r="AA398" s="374">
        <f t="shared" si="163"/>
        <v>802500</v>
      </c>
      <c r="AB398" s="375">
        <f t="shared" si="161"/>
        <v>802500</v>
      </c>
      <c r="AC398" s="375">
        <f t="shared" si="161"/>
        <v>802500</v>
      </c>
      <c r="AD398" s="376">
        <f t="shared" si="161"/>
        <v>802500</v>
      </c>
    </row>
    <row r="399" spans="1:30" x14ac:dyDescent="0.3">
      <c r="A399" s="160" t="s">
        <v>192</v>
      </c>
      <c r="B399" s="435" t="s">
        <v>186</v>
      </c>
      <c r="C399" s="165"/>
      <c r="D399" s="165"/>
      <c r="E399" s="236">
        <v>970</v>
      </c>
      <c r="F399" s="236">
        <v>970</v>
      </c>
      <c r="G399" s="236">
        <v>970</v>
      </c>
      <c r="H399" s="236">
        <v>970</v>
      </c>
      <c r="I399" s="236">
        <v>970</v>
      </c>
      <c r="J399" s="236">
        <v>970</v>
      </c>
      <c r="K399" s="135"/>
      <c r="L399" s="154">
        <v>55</v>
      </c>
      <c r="M399" s="154">
        <v>55</v>
      </c>
      <c r="N399" s="154">
        <v>110</v>
      </c>
      <c r="O399" s="155">
        <v>28</v>
      </c>
      <c r="P399" s="155">
        <v>83</v>
      </c>
      <c r="Q399" s="154">
        <v>111</v>
      </c>
      <c r="R399" s="154">
        <v>111</v>
      </c>
      <c r="S399" s="154">
        <v>111</v>
      </c>
      <c r="T399" s="154">
        <v>111</v>
      </c>
      <c r="U399" s="135"/>
      <c r="V399" s="374">
        <f t="shared" si="159"/>
        <v>0</v>
      </c>
      <c r="W399" s="374">
        <f t="shared" si="159"/>
        <v>53350</v>
      </c>
      <c r="X399" s="374">
        <f t="shared" si="162"/>
        <v>53350</v>
      </c>
      <c r="Y399" s="374">
        <f t="shared" si="160"/>
        <v>27160</v>
      </c>
      <c r="Z399" s="374">
        <f t="shared" si="160"/>
        <v>80510</v>
      </c>
      <c r="AA399" s="374">
        <f t="shared" si="163"/>
        <v>107670</v>
      </c>
      <c r="AB399" s="375">
        <f t="shared" si="161"/>
        <v>107670</v>
      </c>
      <c r="AC399" s="375">
        <f t="shared" si="161"/>
        <v>107670</v>
      </c>
      <c r="AD399" s="376">
        <f t="shared" si="161"/>
        <v>107670</v>
      </c>
    </row>
    <row r="400" spans="1:30" x14ac:dyDescent="0.3">
      <c r="A400" s="255" t="s">
        <v>192</v>
      </c>
      <c r="B400" s="425" t="s">
        <v>210</v>
      </c>
      <c r="C400" s="165"/>
      <c r="D400" s="165"/>
      <c r="E400" s="236">
        <v>1800</v>
      </c>
      <c r="F400" s="236">
        <v>1800</v>
      </c>
      <c r="G400" s="236">
        <v>1800</v>
      </c>
      <c r="H400" s="236">
        <v>1800</v>
      </c>
      <c r="I400" s="236">
        <v>1800</v>
      </c>
      <c r="J400" s="236">
        <v>1800</v>
      </c>
      <c r="K400" s="135"/>
      <c r="L400" s="154">
        <v>6</v>
      </c>
      <c r="M400" s="154">
        <v>6</v>
      </c>
      <c r="N400" s="154">
        <v>12</v>
      </c>
      <c r="O400" s="155">
        <v>3</v>
      </c>
      <c r="P400" s="155">
        <v>9</v>
      </c>
      <c r="Q400" s="154">
        <v>12</v>
      </c>
      <c r="R400" s="154">
        <v>12</v>
      </c>
      <c r="S400" s="154">
        <v>12</v>
      </c>
      <c r="T400" s="154">
        <v>12</v>
      </c>
      <c r="U400" s="135"/>
      <c r="V400" s="374">
        <f t="shared" si="159"/>
        <v>0</v>
      </c>
      <c r="W400" s="374">
        <f t="shared" si="159"/>
        <v>10800</v>
      </c>
      <c r="X400" s="374">
        <f t="shared" si="162"/>
        <v>10800</v>
      </c>
      <c r="Y400" s="374">
        <f t="shared" si="160"/>
        <v>5400</v>
      </c>
      <c r="Z400" s="374">
        <f t="shared" si="160"/>
        <v>16200</v>
      </c>
      <c r="AA400" s="374">
        <f t="shared" si="163"/>
        <v>21600</v>
      </c>
      <c r="AB400" s="375">
        <f t="shared" si="161"/>
        <v>21600</v>
      </c>
      <c r="AC400" s="375">
        <f t="shared" si="161"/>
        <v>21600</v>
      </c>
      <c r="AD400" s="376">
        <f t="shared" si="161"/>
        <v>21600</v>
      </c>
    </row>
    <row r="401" spans="1:30" x14ac:dyDescent="0.3">
      <c r="A401" s="255" t="s">
        <v>192</v>
      </c>
      <c r="B401" s="425" t="s">
        <v>211</v>
      </c>
      <c r="C401" s="436"/>
      <c r="D401" s="257"/>
      <c r="E401" s="257">
        <f t="shared" ref="E401:J401" si="164">-(E398-E400)</f>
        <v>-5700</v>
      </c>
      <c r="F401" s="257">
        <f t="shared" si="164"/>
        <v>-5700</v>
      </c>
      <c r="G401" s="257">
        <f t="shared" si="164"/>
        <v>-5700</v>
      </c>
      <c r="H401" s="257">
        <f t="shared" si="164"/>
        <v>-5700</v>
      </c>
      <c r="I401" s="257">
        <f t="shared" si="164"/>
        <v>-5700</v>
      </c>
      <c r="J401" s="257">
        <f t="shared" si="164"/>
        <v>-5700</v>
      </c>
      <c r="K401" s="135"/>
      <c r="L401" s="154">
        <f>L400</f>
        <v>6</v>
      </c>
      <c r="M401" s="154">
        <f>M400</f>
        <v>6</v>
      </c>
      <c r="N401" s="154">
        <f>N400</f>
        <v>12</v>
      </c>
      <c r="O401" s="155">
        <v>3</v>
      </c>
      <c r="P401" s="155">
        <v>9</v>
      </c>
      <c r="Q401" s="154">
        <v>12</v>
      </c>
      <c r="R401" s="154">
        <f>R400</f>
        <v>12</v>
      </c>
      <c r="S401" s="154">
        <f>S400</f>
        <v>12</v>
      </c>
      <c r="T401" s="154">
        <f>T400</f>
        <v>12</v>
      </c>
      <c r="U401" s="135"/>
      <c r="V401" s="427">
        <f t="shared" si="159"/>
        <v>0</v>
      </c>
      <c r="W401" s="427">
        <f t="shared" si="159"/>
        <v>-34200</v>
      </c>
      <c r="X401" s="427">
        <f t="shared" si="162"/>
        <v>-34200</v>
      </c>
      <c r="Y401" s="374">
        <f t="shared" si="160"/>
        <v>-17100</v>
      </c>
      <c r="Z401" s="374">
        <f t="shared" si="160"/>
        <v>-51300</v>
      </c>
      <c r="AA401" s="374">
        <f t="shared" si="163"/>
        <v>-68400</v>
      </c>
      <c r="AB401" s="375">
        <f t="shared" si="161"/>
        <v>-68400</v>
      </c>
      <c r="AC401" s="375">
        <f t="shared" si="161"/>
        <v>-68400</v>
      </c>
      <c r="AD401" s="376">
        <f t="shared" si="161"/>
        <v>-68400</v>
      </c>
    </row>
    <row r="402" spans="1:30" x14ac:dyDescent="0.3">
      <c r="A402" s="160" t="s">
        <v>192</v>
      </c>
      <c r="B402" s="435" t="s">
        <v>181</v>
      </c>
      <c r="C402" s="165"/>
      <c r="D402" s="165"/>
      <c r="E402" s="236">
        <v>2200</v>
      </c>
      <c r="F402" s="236">
        <v>2200</v>
      </c>
      <c r="G402" s="236">
        <v>2200</v>
      </c>
      <c r="H402" s="236">
        <v>2200</v>
      </c>
      <c r="I402" s="236">
        <v>2200</v>
      </c>
      <c r="J402" s="236">
        <v>2200</v>
      </c>
      <c r="K402" s="135"/>
      <c r="L402" s="154">
        <v>100</v>
      </c>
      <c r="M402" s="154">
        <v>100</v>
      </c>
      <c r="N402" s="154">
        <v>200</v>
      </c>
      <c r="O402" s="155">
        <v>50</v>
      </c>
      <c r="P402" s="155">
        <v>150</v>
      </c>
      <c r="Q402" s="154">
        <v>200</v>
      </c>
      <c r="R402" s="154">
        <v>200</v>
      </c>
      <c r="S402" s="154">
        <v>200</v>
      </c>
      <c r="T402" s="154">
        <v>200</v>
      </c>
      <c r="U402" s="135"/>
      <c r="V402" s="374">
        <f t="shared" si="159"/>
        <v>0</v>
      </c>
      <c r="W402" s="374">
        <f t="shared" si="159"/>
        <v>220000</v>
      </c>
      <c r="X402" s="374">
        <f t="shared" si="162"/>
        <v>220000</v>
      </c>
      <c r="Y402" s="374">
        <f t="shared" si="160"/>
        <v>110000</v>
      </c>
      <c r="Z402" s="374">
        <f t="shared" si="160"/>
        <v>330000</v>
      </c>
      <c r="AA402" s="374">
        <f t="shared" si="163"/>
        <v>440000</v>
      </c>
      <c r="AB402" s="375">
        <f t="shared" si="161"/>
        <v>440000</v>
      </c>
      <c r="AC402" s="375">
        <f t="shared" si="161"/>
        <v>440000</v>
      </c>
      <c r="AD402" s="376">
        <f t="shared" si="161"/>
        <v>440000</v>
      </c>
    </row>
    <row r="403" spans="1:30" x14ac:dyDescent="0.3">
      <c r="A403" s="160" t="s">
        <v>192</v>
      </c>
      <c r="B403" s="435" t="s">
        <v>182</v>
      </c>
      <c r="C403" s="165"/>
      <c r="D403" s="165"/>
      <c r="E403" s="236">
        <v>6800</v>
      </c>
      <c r="F403" s="236">
        <v>6800</v>
      </c>
      <c r="G403" s="236">
        <v>6800</v>
      </c>
      <c r="H403" s="236">
        <v>6800</v>
      </c>
      <c r="I403" s="236">
        <v>6800</v>
      </c>
      <c r="J403" s="236">
        <v>6800</v>
      </c>
      <c r="K403" s="135"/>
      <c r="L403" s="154">
        <v>34</v>
      </c>
      <c r="M403" s="154">
        <v>35</v>
      </c>
      <c r="N403" s="154">
        <v>69</v>
      </c>
      <c r="O403" s="155">
        <v>17</v>
      </c>
      <c r="P403" s="155">
        <v>52</v>
      </c>
      <c r="Q403" s="154">
        <v>69</v>
      </c>
      <c r="R403" s="154">
        <v>69</v>
      </c>
      <c r="S403" s="154">
        <v>69</v>
      </c>
      <c r="T403" s="154">
        <v>69</v>
      </c>
      <c r="U403" s="135"/>
      <c r="V403" s="374">
        <f t="shared" si="159"/>
        <v>0</v>
      </c>
      <c r="W403" s="374">
        <f t="shared" si="159"/>
        <v>238000</v>
      </c>
      <c r="X403" s="374">
        <f t="shared" si="162"/>
        <v>238000</v>
      </c>
      <c r="Y403" s="374">
        <f t="shared" si="160"/>
        <v>115600</v>
      </c>
      <c r="Z403" s="374">
        <f t="shared" si="160"/>
        <v>353600</v>
      </c>
      <c r="AA403" s="374">
        <f t="shared" si="163"/>
        <v>469200</v>
      </c>
      <c r="AB403" s="375">
        <f t="shared" si="161"/>
        <v>469200</v>
      </c>
      <c r="AC403" s="375">
        <f t="shared" si="161"/>
        <v>469200</v>
      </c>
      <c r="AD403" s="376">
        <f t="shared" si="161"/>
        <v>469200</v>
      </c>
    </row>
    <row r="404" spans="1:30" x14ac:dyDescent="0.3">
      <c r="A404" s="160" t="s">
        <v>192</v>
      </c>
      <c r="B404" s="424" t="s">
        <v>194</v>
      </c>
      <c r="C404" s="165"/>
      <c r="D404" s="165"/>
      <c r="E404" s="236">
        <v>90</v>
      </c>
      <c r="F404" s="236">
        <v>90</v>
      </c>
      <c r="G404" s="236">
        <v>90</v>
      </c>
      <c r="H404" s="236">
        <v>90</v>
      </c>
      <c r="I404" s="236">
        <v>90</v>
      </c>
      <c r="J404" s="236">
        <v>90</v>
      </c>
      <c r="K404" s="135"/>
      <c r="L404" s="154">
        <v>1</v>
      </c>
      <c r="M404" s="154">
        <v>2</v>
      </c>
      <c r="N404" s="154">
        <v>3</v>
      </c>
      <c r="O404" s="155">
        <v>1</v>
      </c>
      <c r="P404" s="155">
        <v>2</v>
      </c>
      <c r="Q404" s="154">
        <v>3</v>
      </c>
      <c r="R404" s="154">
        <v>3</v>
      </c>
      <c r="S404" s="154">
        <v>3</v>
      </c>
      <c r="T404" s="154">
        <v>3</v>
      </c>
      <c r="U404" s="135"/>
      <c r="V404" s="374">
        <f t="shared" si="159"/>
        <v>0</v>
      </c>
      <c r="W404" s="374">
        <f t="shared" si="159"/>
        <v>180</v>
      </c>
      <c r="X404" s="374">
        <f t="shared" si="162"/>
        <v>180</v>
      </c>
      <c r="Y404" s="374">
        <f t="shared" si="160"/>
        <v>90</v>
      </c>
      <c r="Z404" s="374">
        <f t="shared" si="160"/>
        <v>180</v>
      </c>
      <c r="AA404" s="374">
        <f t="shared" si="163"/>
        <v>270</v>
      </c>
      <c r="AB404" s="375">
        <f t="shared" si="161"/>
        <v>270</v>
      </c>
      <c r="AC404" s="375">
        <f t="shared" si="161"/>
        <v>270</v>
      </c>
      <c r="AD404" s="376">
        <f t="shared" si="161"/>
        <v>270</v>
      </c>
    </row>
    <row r="405" spans="1:30" x14ac:dyDescent="0.3">
      <c r="A405" s="160" t="s">
        <v>192</v>
      </c>
      <c r="B405" s="424" t="s">
        <v>195</v>
      </c>
      <c r="C405" s="165"/>
      <c r="D405" s="165"/>
      <c r="E405" s="236">
        <v>140</v>
      </c>
      <c r="F405" s="236">
        <v>140</v>
      </c>
      <c r="G405" s="236">
        <v>140</v>
      </c>
      <c r="H405" s="236">
        <v>140</v>
      </c>
      <c r="I405" s="236">
        <v>140</v>
      </c>
      <c r="J405" s="236">
        <v>140</v>
      </c>
      <c r="K405" s="135"/>
      <c r="L405" s="154">
        <v>0</v>
      </c>
      <c r="M405" s="154">
        <v>0</v>
      </c>
      <c r="N405" s="154">
        <v>0</v>
      </c>
      <c r="O405" s="155">
        <v>0</v>
      </c>
      <c r="P405" s="155">
        <v>0</v>
      </c>
      <c r="Q405" s="154">
        <v>0</v>
      </c>
      <c r="R405" s="154">
        <v>0</v>
      </c>
      <c r="S405" s="154">
        <v>0</v>
      </c>
      <c r="T405" s="154">
        <v>0</v>
      </c>
      <c r="U405" s="135"/>
      <c r="V405" s="374">
        <f t="shared" si="159"/>
        <v>0</v>
      </c>
      <c r="W405" s="374">
        <f t="shared" si="159"/>
        <v>0</v>
      </c>
      <c r="X405" s="374">
        <f t="shared" si="162"/>
        <v>0</v>
      </c>
      <c r="Y405" s="374">
        <f t="shared" si="160"/>
        <v>0</v>
      </c>
      <c r="Z405" s="374">
        <f t="shared" si="160"/>
        <v>0</v>
      </c>
      <c r="AA405" s="374">
        <f t="shared" si="163"/>
        <v>0</v>
      </c>
      <c r="AB405" s="375">
        <f t="shared" si="161"/>
        <v>0</v>
      </c>
      <c r="AC405" s="375">
        <f t="shared" si="161"/>
        <v>0</v>
      </c>
      <c r="AD405" s="376">
        <f t="shared" si="161"/>
        <v>0</v>
      </c>
    </row>
    <row r="406" spans="1:30" x14ac:dyDescent="0.3">
      <c r="A406" s="160">
        <v>2813</v>
      </c>
      <c r="B406" s="373" t="s">
        <v>128</v>
      </c>
      <c r="C406" s="165"/>
      <c r="D406" s="165"/>
      <c r="E406" s="153"/>
      <c r="F406" s="153"/>
      <c r="G406" s="153"/>
      <c r="H406" s="153"/>
      <c r="I406" s="153"/>
      <c r="J406" s="153"/>
      <c r="K406" s="135"/>
      <c r="L406" s="154">
        <v>0</v>
      </c>
      <c r="M406" s="154">
        <v>0</v>
      </c>
      <c r="N406" s="154">
        <v>0</v>
      </c>
      <c r="O406" s="155">
        <v>0</v>
      </c>
      <c r="P406" s="155">
        <v>0</v>
      </c>
      <c r="Q406" s="154">
        <v>0</v>
      </c>
      <c r="R406" s="154">
        <v>0</v>
      </c>
      <c r="S406" s="154">
        <v>0</v>
      </c>
      <c r="T406" s="154">
        <v>0</v>
      </c>
      <c r="U406" s="135"/>
      <c r="V406" s="374">
        <f t="shared" si="159"/>
        <v>0</v>
      </c>
      <c r="W406" s="374">
        <f t="shared" si="159"/>
        <v>0</v>
      </c>
      <c r="X406" s="374">
        <f t="shared" si="162"/>
        <v>0</v>
      </c>
      <c r="Y406" s="374">
        <f t="shared" si="160"/>
        <v>0</v>
      </c>
      <c r="Z406" s="374">
        <f t="shared" si="160"/>
        <v>0</v>
      </c>
      <c r="AA406" s="374">
        <f t="shared" si="163"/>
        <v>0</v>
      </c>
      <c r="AB406" s="375">
        <f t="shared" si="161"/>
        <v>0</v>
      </c>
      <c r="AC406" s="375">
        <f t="shared" si="161"/>
        <v>0</v>
      </c>
      <c r="AD406" s="376">
        <f t="shared" si="161"/>
        <v>0</v>
      </c>
    </row>
    <row r="407" spans="1:30" x14ac:dyDescent="0.3">
      <c r="A407" s="162" t="s">
        <v>177</v>
      </c>
      <c r="B407" s="380"/>
      <c r="C407" s="165"/>
      <c r="D407" s="165"/>
      <c r="E407" s="167"/>
      <c r="F407" s="167"/>
      <c r="G407" s="167"/>
      <c r="H407" s="167"/>
      <c r="I407" s="167"/>
      <c r="J407" s="167"/>
      <c r="K407" s="135"/>
      <c r="L407" s="154"/>
      <c r="M407" s="154"/>
      <c r="N407" s="154"/>
      <c r="O407" s="155"/>
      <c r="P407" s="155"/>
      <c r="Q407" s="154"/>
      <c r="R407" s="154"/>
      <c r="S407" s="154"/>
      <c r="T407" s="154"/>
      <c r="U407" s="135"/>
      <c r="V407" s="374">
        <f t="shared" ref="V407:AD407" si="165">SUM(V390:V406)</f>
        <v>0</v>
      </c>
      <c r="W407" s="374">
        <f t="shared" si="165"/>
        <v>1777140</v>
      </c>
      <c r="X407" s="374">
        <f t="shared" si="165"/>
        <v>1777140</v>
      </c>
      <c r="Y407" s="374">
        <f t="shared" si="165"/>
        <v>898320</v>
      </c>
      <c r="Z407" s="374">
        <f t="shared" si="165"/>
        <v>2692380</v>
      </c>
      <c r="AA407" s="374">
        <f t="shared" si="165"/>
        <v>3590700</v>
      </c>
      <c r="AB407" s="374">
        <f t="shared" si="165"/>
        <v>3620270</v>
      </c>
      <c r="AC407" s="374">
        <f t="shared" si="165"/>
        <v>3689860</v>
      </c>
      <c r="AD407" s="376">
        <f t="shared" si="165"/>
        <v>3767160</v>
      </c>
    </row>
    <row r="408" spans="1:30" x14ac:dyDescent="0.3">
      <c r="A408" s="190"/>
      <c r="B408" s="380"/>
      <c r="C408" s="165"/>
      <c r="D408" s="165"/>
      <c r="E408" s="167"/>
      <c r="F408" s="167"/>
      <c r="G408" s="167"/>
      <c r="H408" s="167"/>
      <c r="I408" s="167"/>
      <c r="J408" s="167"/>
      <c r="K408" s="135"/>
      <c r="L408" s="166"/>
      <c r="M408" s="166"/>
      <c r="N408" s="166"/>
      <c r="O408" s="155"/>
      <c r="P408" s="155"/>
      <c r="Q408" s="166"/>
      <c r="R408" s="166"/>
      <c r="S408" s="166"/>
      <c r="T408" s="166"/>
      <c r="U408" s="135"/>
      <c r="V408" s="374"/>
      <c r="W408" s="374"/>
      <c r="X408" s="374"/>
      <c r="Y408" s="374"/>
      <c r="Z408" s="374"/>
      <c r="AA408" s="374"/>
      <c r="AB408" s="375"/>
      <c r="AC408" s="374"/>
      <c r="AD408" s="376"/>
    </row>
    <row r="409" spans="1:30" x14ac:dyDescent="0.3">
      <c r="A409" s="162" t="s">
        <v>178</v>
      </c>
      <c r="B409" s="380"/>
      <c r="C409" s="165"/>
      <c r="D409" s="165"/>
      <c r="E409" s="167"/>
      <c r="F409" s="167"/>
      <c r="G409" s="167"/>
      <c r="H409" s="167"/>
      <c r="I409" s="167"/>
      <c r="J409" s="167"/>
      <c r="K409" s="135"/>
      <c r="L409" s="154"/>
      <c r="M409" s="154"/>
      <c r="N409" s="154"/>
      <c r="O409" s="155"/>
      <c r="P409" s="155"/>
      <c r="Q409" s="154"/>
      <c r="R409" s="154"/>
      <c r="S409" s="154"/>
      <c r="T409" s="154"/>
      <c r="U409" s="135"/>
      <c r="V409" s="374"/>
      <c r="W409" s="374"/>
      <c r="X409" s="374"/>
      <c r="Y409" s="374"/>
      <c r="Z409" s="374"/>
      <c r="AA409" s="374"/>
      <c r="AB409" s="375"/>
      <c r="AC409" s="374"/>
      <c r="AD409" s="376"/>
    </row>
    <row r="410" spans="1:30" x14ac:dyDescent="0.3">
      <c r="A410" s="150">
        <v>3053</v>
      </c>
      <c r="B410" s="373" t="s">
        <v>110</v>
      </c>
      <c r="C410" s="165"/>
      <c r="D410" s="165"/>
      <c r="E410" s="153">
        <v>35</v>
      </c>
      <c r="F410" s="153">
        <v>35</v>
      </c>
      <c r="G410" s="153">
        <v>35</v>
      </c>
      <c r="H410" s="153">
        <v>35</v>
      </c>
      <c r="I410" s="153">
        <v>35</v>
      </c>
      <c r="J410" s="153">
        <v>35</v>
      </c>
      <c r="K410" s="135"/>
      <c r="L410" s="154"/>
      <c r="M410" s="154">
        <v>116</v>
      </c>
      <c r="N410" s="154">
        <v>116</v>
      </c>
      <c r="O410" s="155">
        <v>28</v>
      </c>
      <c r="P410" s="155">
        <v>83</v>
      </c>
      <c r="Q410" s="154">
        <v>111</v>
      </c>
      <c r="R410" s="154">
        <v>106</v>
      </c>
      <c r="S410" s="154">
        <v>101</v>
      </c>
      <c r="T410" s="154">
        <v>96</v>
      </c>
      <c r="U410" s="135"/>
      <c r="V410" s="374">
        <f t="shared" ref="V410:W426" si="166">L410*D410</f>
        <v>0</v>
      </c>
      <c r="W410" s="374">
        <f t="shared" si="166"/>
        <v>4060</v>
      </c>
      <c r="X410" s="374">
        <f t="shared" ref="X410:X426" si="167">V410+W410</f>
        <v>4060</v>
      </c>
      <c r="Y410" s="374">
        <f t="shared" ref="Y410:Z426" si="168">F410*O410</f>
        <v>980</v>
      </c>
      <c r="Z410" s="374">
        <f t="shared" si="168"/>
        <v>2905</v>
      </c>
      <c r="AA410" s="374">
        <f t="shared" ref="AA410:AA426" si="169">SUM(Y410:Z410)</f>
        <v>3885</v>
      </c>
      <c r="AB410" s="375">
        <f t="shared" ref="AB410:AD426" si="170">H410*R410</f>
        <v>3710</v>
      </c>
      <c r="AC410" s="375">
        <f t="shared" si="170"/>
        <v>3535</v>
      </c>
      <c r="AD410" s="376">
        <f t="shared" si="170"/>
        <v>3360</v>
      </c>
    </row>
    <row r="411" spans="1:30" x14ac:dyDescent="0.3">
      <c r="A411" s="150">
        <v>3451</v>
      </c>
      <c r="B411" s="373" t="s">
        <v>111</v>
      </c>
      <c r="C411" s="165"/>
      <c r="D411" s="165"/>
      <c r="E411" s="153">
        <v>0</v>
      </c>
      <c r="F411" s="153">
        <v>0</v>
      </c>
      <c r="G411" s="153">
        <v>0</v>
      </c>
      <c r="H411" s="153">
        <v>0</v>
      </c>
      <c r="I411" s="153">
        <v>0</v>
      </c>
      <c r="J411" s="153">
        <v>0</v>
      </c>
      <c r="K411" s="135"/>
      <c r="L411" s="154"/>
      <c r="M411" s="154">
        <v>1</v>
      </c>
      <c r="N411" s="154">
        <v>1</v>
      </c>
      <c r="O411" s="155">
        <v>0</v>
      </c>
      <c r="P411" s="155">
        <v>1</v>
      </c>
      <c r="Q411" s="154">
        <v>1</v>
      </c>
      <c r="R411" s="154">
        <v>1</v>
      </c>
      <c r="S411" s="154">
        <v>1</v>
      </c>
      <c r="T411" s="154">
        <v>1</v>
      </c>
      <c r="U411" s="135"/>
      <c r="V411" s="374">
        <f t="shared" si="166"/>
        <v>0</v>
      </c>
      <c r="W411" s="374">
        <f t="shared" si="166"/>
        <v>0</v>
      </c>
      <c r="X411" s="374">
        <f t="shared" si="167"/>
        <v>0</v>
      </c>
      <c r="Y411" s="374">
        <f t="shared" si="168"/>
        <v>0</v>
      </c>
      <c r="Z411" s="374">
        <f t="shared" si="168"/>
        <v>0</v>
      </c>
      <c r="AA411" s="374">
        <f t="shared" si="169"/>
        <v>0</v>
      </c>
      <c r="AB411" s="375">
        <f t="shared" si="170"/>
        <v>0</v>
      </c>
      <c r="AC411" s="375">
        <f t="shared" si="170"/>
        <v>0</v>
      </c>
      <c r="AD411" s="376">
        <f t="shared" si="170"/>
        <v>0</v>
      </c>
    </row>
    <row r="412" spans="1:30" x14ac:dyDescent="0.3">
      <c r="A412" s="150">
        <v>3454</v>
      </c>
      <c r="B412" s="373" t="s">
        <v>112</v>
      </c>
      <c r="C412" s="165"/>
      <c r="D412" s="165"/>
      <c r="E412" s="153">
        <v>355</v>
      </c>
      <c r="F412" s="153">
        <v>355</v>
      </c>
      <c r="G412" s="153">
        <v>355</v>
      </c>
      <c r="H412" s="153">
        <v>355</v>
      </c>
      <c r="I412" s="153">
        <v>355</v>
      </c>
      <c r="J412" s="153">
        <v>355</v>
      </c>
      <c r="K412" s="135"/>
      <c r="L412" s="154"/>
      <c r="M412" s="154">
        <v>51</v>
      </c>
      <c r="N412" s="154">
        <v>51</v>
      </c>
      <c r="O412" s="155">
        <v>12</v>
      </c>
      <c r="P412" s="155">
        <v>38</v>
      </c>
      <c r="Q412" s="154">
        <v>50</v>
      </c>
      <c r="R412" s="154">
        <v>49</v>
      </c>
      <c r="S412" s="154">
        <v>48</v>
      </c>
      <c r="T412" s="154">
        <v>48</v>
      </c>
      <c r="U412" s="135"/>
      <c r="V412" s="374">
        <f t="shared" si="166"/>
        <v>0</v>
      </c>
      <c r="W412" s="374">
        <f t="shared" si="166"/>
        <v>18105</v>
      </c>
      <c r="X412" s="374">
        <f t="shared" si="167"/>
        <v>18105</v>
      </c>
      <c r="Y412" s="374">
        <f t="shared" si="168"/>
        <v>4260</v>
      </c>
      <c r="Z412" s="374">
        <f t="shared" si="168"/>
        <v>13490</v>
      </c>
      <c r="AA412" s="374">
        <f t="shared" si="169"/>
        <v>17750</v>
      </c>
      <c r="AB412" s="375">
        <f t="shared" si="170"/>
        <v>17395</v>
      </c>
      <c r="AC412" s="375">
        <f t="shared" si="170"/>
        <v>17040</v>
      </c>
      <c r="AD412" s="376">
        <f t="shared" si="170"/>
        <v>17040</v>
      </c>
    </row>
    <row r="413" spans="1:30" x14ac:dyDescent="0.3">
      <c r="A413" s="150">
        <v>3462</v>
      </c>
      <c r="B413" s="373" t="s">
        <v>118</v>
      </c>
      <c r="C413" s="165"/>
      <c r="D413" s="165"/>
      <c r="E413" s="153">
        <v>100</v>
      </c>
      <c r="F413" s="153">
        <v>100</v>
      </c>
      <c r="G413" s="153">
        <v>100</v>
      </c>
      <c r="H413" s="153">
        <v>100</v>
      </c>
      <c r="I413" s="153">
        <v>100</v>
      </c>
      <c r="J413" s="153">
        <v>100</v>
      </c>
      <c r="K413" s="135"/>
      <c r="L413" s="154"/>
      <c r="M413" s="154">
        <v>172</v>
      </c>
      <c r="N413" s="154">
        <v>172</v>
      </c>
      <c r="O413" s="155">
        <v>45</v>
      </c>
      <c r="P413" s="155">
        <v>135</v>
      </c>
      <c r="Q413" s="154">
        <v>180</v>
      </c>
      <c r="R413" s="154">
        <v>189</v>
      </c>
      <c r="S413" s="154">
        <v>199</v>
      </c>
      <c r="T413" s="154">
        <v>209</v>
      </c>
      <c r="U413" s="135"/>
      <c r="V413" s="374">
        <f t="shared" si="166"/>
        <v>0</v>
      </c>
      <c r="W413" s="374">
        <f t="shared" si="166"/>
        <v>17200</v>
      </c>
      <c r="X413" s="374">
        <f t="shared" si="167"/>
        <v>17200</v>
      </c>
      <c r="Y413" s="374">
        <f t="shared" si="168"/>
        <v>4500</v>
      </c>
      <c r="Z413" s="374">
        <f t="shared" si="168"/>
        <v>13500</v>
      </c>
      <c r="AA413" s="374">
        <f t="shared" si="169"/>
        <v>18000</v>
      </c>
      <c r="AB413" s="375">
        <f t="shared" si="170"/>
        <v>18900</v>
      </c>
      <c r="AC413" s="375">
        <f t="shared" si="170"/>
        <v>19900</v>
      </c>
      <c r="AD413" s="376">
        <f t="shared" si="170"/>
        <v>20900</v>
      </c>
    </row>
    <row r="414" spans="1:30" x14ac:dyDescent="0.3">
      <c r="A414" s="150">
        <v>3463</v>
      </c>
      <c r="B414" s="373" t="s">
        <v>119</v>
      </c>
      <c r="C414" s="165"/>
      <c r="D414" s="165"/>
      <c r="E414" s="153">
        <v>50</v>
      </c>
      <c r="F414" s="153">
        <v>50</v>
      </c>
      <c r="G414" s="153">
        <v>50</v>
      </c>
      <c r="H414" s="153">
        <v>50</v>
      </c>
      <c r="I414" s="153">
        <v>50</v>
      </c>
      <c r="J414" s="153">
        <v>50</v>
      </c>
      <c r="K414" s="135"/>
      <c r="L414" s="154"/>
      <c r="M414" s="154">
        <v>438</v>
      </c>
      <c r="N414" s="154">
        <v>438</v>
      </c>
      <c r="O414" s="155">
        <v>128</v>
      </c>
      <c r="P414" s="155">
        <v>384</v>
      </c>
      <c r="Q414" s="154">
        <v>512</v>
      </c>
      <c r="R414" s="154">
        <v>597</v>
      </c>
      <c r="S414" s="154">
        <v>697</v>
      </c>
      <c r="T414" s="154">
        <v>813</v>
      </c>
      <c r="U414" s="135"/>
      <c r="V414" s="374">
        <f t="shared" si="166"/>
        <v>0</v>
      </c>
      <c r="W414" s="374">
        <f t="shared" si="166"/>
        <v>21900</v>
      </c>
      <c r="X414" s="374">
        <f t="shared" si="167"/>
        <v>21900</v>
      </c>
      <c r="Y414" s="374">
        <f t="shared" si="168"/>
        <v>6400</v>
      </c>
      <c r="Z414" s="374">
        <f t="shared" si="168"/>
        <v>19200</v>
      </c>
      <c r="AA414" s="374">
        <f t="shared" si="169"/>
        <v>25600</v>
      </c>
      <c r="AB414" s="375">
        <f t="shared" si="170"/>
        <v>29850</v>
      </c>
      <c r="AC414" s="375">
        <f t="shared" si="170"/>
        <v>34850</v>
      </c>
      <c r="AD414" s="376">
        <f t="shared" si="170"/>
        <v>40650</v>
      </c>
    </row>
    <row r="415" spans="1:30" x14ac:dyDescent="0.3">
      <c r="A415" s="150">
        <v>3464</v>
      </c>
      <c r="B415" s="373" t="s">
        <v>120</v>
      </c>
      <c r="C415" s="165"/>
      <c r="D415" s="165"/>
      <c r="E415" s="153">
        <v>35</v>
      </c>
      <c r="F415" s="153">
        <v>35</v>
      </c>
      <c r="G415" s="153">
        <v>35</v>
      </c>
      <c r="H415" s="153">
        <v>35</v>
      </c>
      <c r="I415" s="153">
        <v>35</v>
      </c>
      <c r="J415" s="153">
        <v>35</v>
      </c>
      <c r="K415" s="135"/>
      <c r="L415" s="154"/>
      <c r="M415" s="154">
        <v>861</v>
      </c>
      <c r="N415" s="154">
        <v>861</v>
      </c>
      <c r="O415" s="155">
        <v>184</v>
      </c>
      <c r="P415" s="155">
        <v>554</v>
      </c>
      <c r="Q415" s="154">
        <v>738</v>
      </c>
      <c r="R415" s="154">
        <v>452</v>
      </c>
      <c r="S415" s="154">
        <v>387</v>
      </c>
      <c r="T415" s="154">
        <v>332</v>
      </c>
      <c r="U415" s="135"/>
      <c r="V415" s="374">
        <f t="shared" si="166"/>
        <v>0</v>
      </c>
      <c r="W415" s="374">
        <f t="shared" si="166"/>
        <v>30135</v>
      </c>
      <c r="X415" s="374">
        <f t="shared" si="167"/>
        <v>30135</v>
      </c>
      <c r="Y415" s="374">
        <f t="shared" si="168"/>
        <v>6440</v>
      </c>
      <c r="Z415" s="374">
        <f t="shared" si="168"/>
        <v>19390</v>
      </c>
      <c r="AA415" s="374">
        <f t="shared" si="169"/>
        <v>25830</v>
      </c>
      <c r="AB415" s="375">
        <f t="shared" si="170"/>
        <v>15820</v>
      </c>
      <c r="AC415" s="375">
        <f t="shared" si="170"/>
        <v>13545</v>
      </c>
      <c r="AD415" s="376">
        <f t="shared" si="170"/>
        <v>11620</v>
      </c>
    </row>
    <row r="416" spans="1:30" x14ac:dyDescent="0.3">
      <c r="A416" s="160">
        <v>3802</v>
      </c>
      <c r="B416" s="373" t="s">
        <v>121</v>
      </c>
      <c r="C416" s="165"/>
      <c r="D416" s="165"/>
      <c r="E416" s="153">
        <v>225</v>
      </c>
      <c r="F416" s="153">
        <v>225</v>
      </c>
      <c r="G416" s="153">
        <v>225</v>
      </c>
      <c r="H416" s="153">
        <v>225</v>
      </c>
      <c r="I416" s="153">
        <v>225</v>
      </c>
      <c r="J416" s="153">
        <v>225</v>
      </c>
      <c r="K416" s="135"/>
      <c r="L416" s="154"/>
      <c r="M416" s="154">
        <v>13</v>
      </c>
      <c r="N416" s="154">
        <v>13</v>
      </c>
      <c r="O416" s="155">
        <v>3</v>
      </c>
      <c r="P416" s="155">
        <v>10</v>
      </c>
      <c r="Q416" s="154">
        <v>13</v>
      </c>
      <c r="R416" s="154">
        <v>13</v>
      </c>
      <c r="S416" s="154">
        <v>14</v>
      </c>
      <c r="T416" s="154">
        <v>14</v>
      </c>
      <c r="U416" s="135"/>
      <c r="V416" s="374">
        <f t="shared" si="166"/>
        <v>0</v>
      </c>
      <c r="W416" s="374">
        <f t="shared" si="166"/>
        <v>2925</v>
      </c>
      <c r="X416" s="374">
        <f t="shared" si="167"/>
        <v>2925</v>
      </c>
      <c r="Y416" s="374">
        <f t="shared" si="168"/>
        <v>675</v>
      </c>
      <c r="Z416" s="374">
        <f t="shared" si="168"/>
        <v>2250</v>
      </c>
      <c r="AA416" s="374">
        <f t="shared" si="169"/>
        <v>2925</v>
      </c>
      <c r="AB416" s="375">
        <f t="shared" si="170"/>
        <v>2925</v>
      </c>
      <c r="AC416" s="375">
        <f t="shared" si="170"/>
        <v>3150</v>
      </c>
      <c r="AD416" s="376">
        <f t="shared" si="170"/>
        <v>3150</v>
      </c>
    </row>
    <row r="417" spans="1:30" x14ac:dyDescent="0.3">
      <c r="A417" s="150">
        <v>3806</v>
      </c>
      <c r="B417" s="373" t="s">
        <v>124</v>
      </c>
      <c r="C417" s="165"/>
      <c r="D417" s="165"/>
      <c r="E417" s="153">
        <v>45</v>
      </c>
      <c r="F417" s="153">
        <v>45</v>
      </c>
      <c r="G417" s="153">
        <v>45</v>
      </c>
      <c r="H417" s="153">
        <v>45</v>
      </c>
      <c r="I417" s="153">
        <v>45</v>
      </c>
      <c r="J417" s="153">
        <v>45</v>
      </c>
      <c r="K417" s="135"/>
      <c r="L417" s="154"/>
      <c r="M417" s="154">
        <v>6725</v>
      </c>
      <c r="N417" s="154">
        <v>6725</v>
      </c>
      <c r="O417" s="155">
        <v>1745</v>
      </c>
      <c r="P417" s="155">
        <v>5236</v>
      </c>
      <c r="Q417" s="154">
        <v>6981</v>
      </c>
      <c r="R417" s="154">
        <v>7247</v>
      </c>
      <c r="S417" s="154">
        <v>7523</v>
      </c>
      <c r="T417" s="154">
        <v>7810</v>
      </c>
      <c r="U417" s="135"/>
      <c r="V417" s="374">
        <f t="shared" si="166"/>
        <v>0</v>
      </c>
      <c r="W417" s="374">
        <f t="shared" si="166"/>
        <v>302625</v>
      </c>
      <c r="X417" s="374">
        <f t="shared" si="167"/>
        <v>302625</v>
      </c>
      <c r="Y417" s="374">
        <f t="shared" si="168"/>
        <v>78525</v>
      </c>
      <c r="Z417" s="374">
        <f t="shared" si="168"/>
        <v>235620</v>
      </c>
      <c r="AA417" s="374">
        <f t="shared" si="169"/>
        <v>314145</v>
      </c>
      <c r="AB417" s="375">
        <f t="shared" si="170"/>
        <v>326115</v>
      </c>
      <c r="AC417" s="375">
        <f t="shared" si="170"/>
        <v>338535</v>
      </c>
      <c r="AD417" s="376">
        <f t="shared" si="170"/>
        <v>351450</v>
      </c>
    </row>
    <row r="418" spans="1:30" x14ac:dyDescent="0.3">
      <c r="A418" s="160">
        <v>3812</v>
      </c>
      <c r="B418" s="373" t="s">
        <v>127</v>
      </c>
      <c r="C418" s="165"/>
      <c r="D418" s="165"/>
      <c r="E418" s="153">
        <v>3750</v>
      </c>
      <c r="F418" s="153">
        <v>3750</v>
      </c>
      <c r="G418" s="153">
        <v>3750</v>
      </c>
      <c r="H418" s="153">
        <v>3750</v>
      </c>
      <c r="I418" s="153">
        <v>3750</v>
      </c>
      <c r="J418" s="153">
        <v>3750</v>
      </c>
      <c r="K418" s="135"/>
      <c r="L418" s="154"/>
      <c r="M418" s="154">
        <v>48</v>
      </c>
      <c r="N418" s="154">
        <v>48</v>
      </c>
      <c r="O418" s="155">
        <v>12</v>
      </c>
      <c r="P418" s="155">
        <v>36</v>
      </c>
      <c r="Q418" s="154">
        <v>48</v>
      </c>
      <c r="R418" s="154">
        <v>48</v>
      </c>
      <c r="S418" s="154">
        <v>48</v>
      </c>
      <c r="T418" s="154">
        <v>48</v>
      </c>
      <c r="U418" s="135"/>
      <c r="V418" s="374">
        <f t="shared" si="166"/>
        <v>0</v>
      </c>
      <c r="W418" s="374">
        <f t="shared" si="166"/>
        <v>180000</v>
      </c>
      <c r="X418" s="374">
        <f t="shared" si="167"/>
        <v>180000</v>
      </c>
      <c r="Y418" s="374">
        <f t="shared" si="168"/>
        <v>45000</v>
      </c>
      <c r="Z418" s="374">
        <f t="shared" si="168"/>
        <v>135000</v>
      </c>
      <c r="AA418" s="374">
        <f t="shared" si="169"/>
        <v>180000</v>
      </c>
      <c r="AB418" s="375">
        <f t="shared" si="170"/>
        <v>180000</v>
      </c>
      <c r="AC418" s="375">
        <f t="shared" si="170"/>
        <v>180000</v>
      </c>
      <c r="AD418" s="376">
        <f t="shared" si="170"/>
        <v>180000</v>
      </c>
    </row>
    <row r="419" spans="1:30" x14ac:dyDescent="0.3">
      <c r="A419" s="160" t="s">
        <v>192</v>
      </c>
      <c r="B419" s="435" t="s">
        <v>186</v>
      </c>
      <c r="C419" s="165"/>
      <c r="D419" s="165"/>
      <c r="E419" s="236">
        <v>485</v>
      </c>
      <c r="F419" s="236">
        <v>485</v>
      </c>
      <c r="G419" s="236">
        <v>485</v>
      </c>
      <c r="H419" s="236">
        <v>485</v>
      </c>
      <c r="I419" s="236">
        <v>485</v>
      </c>
      <c r="J419" s="236">
        <v>485</v>
      </c>
      <c r="K419" s="135"/>
      <c r="L419" s="154"/>
      <c r="M419" s="154">
        <v>50</v>
      </c>
      <c r="N419" s="154">
        <v>50</v>
      </c>
      <c r="O419" s="155">
        <v>12</v>
      </c>
      <c r="P419" s="155">
        <v>38</v>
      </c>
      <c r="Q419" s="154">
        <v>50</v>
      </c>
      <c r="R419" s="154">
        <v>50</v>
      </c>
      <c r="S419" s="154">
        <v>50</v>
      </c>
      <c r="T419" s="154">
        <v>50</v>
      </c>
      <c r="U419" s="135"/>
      <c r="V419" s="374">
        <f>L419*D419</f>
        <v>0</v>
      </c>
      <c r="W419" s="374">
        <f>M419*E419</f>
        <v>24250</v>
      </c>
      <c r="X419" s="374">
        <f t="shared" si="167"/>
        <v>24250</v>
      </c>
      <c r="Y419" s="374">
        <f t="shared" si="168"/>
        <v>5820</v>
      </c>
      <c r="Z419" s="374">
        <f t="shared" si="168"/>
        <v>18430</v>
      </c>
      <c r="AA419" s="374">
        <f t="shared" si="169"/>
        <v>24250</v>
      </c>
      <c r="AB419" s="375">
        <f t="shared" si="170"/>
        <v>24250</v>
      </c>
      <c r="AC419" s="375">
        <f t="shared" si="170"/>
        <v>24250</v>
      </c>
      <c r="AD419" s="376">
        <f t="shared" si="170"/>
        <v>24250</v>
      </c>
    </row>
    <row r="420" spans="1:30" x14ac:dyDescent="0.3">
      <c r="A420" s="255" t="s">
        <v>192</v>
      </c>
      <c r="B420" s="425" t="s">
        <v>210</v>
      </c>
      <c r="C420" s="165"/>
      <c r="D420" s="165"/>
      <c r="E420" s="236">
        <v>900</v>
      </c>
      <c r="F420" s="236">
        <v>900</v>
      </c>
      <c r="G420" s="236">
        <v>900</v>
      </c>
      <c r="H420" s="236">
        <v>900</v>
      </c>
      <c r="I420" s="236">
        <v>900</v>
      </c>
      <c r="J420" s="236">
        <v>900</v>
      </c>
      <c r="K420" s="135"/>
      <c r="L420" s="166"/>
      <c r="M420" s="154">
        <v>5</v>
      </c>
      <c r="N420" s="154">
        <v>5</v>
      </c>
      <c r="O420" s="155">
        <v>1</v>
      </c>
      <c r="P420" s="155">
        <v>4</v>
      </c>
      <c r="Q420" s="154">
        <v>5</v>
      </c>
      <c r="R420" s="154">
        <v>5</v>
      </c>
      <c r="S420" s="154">
        <v>5</v>
      </c>
      <c r="T420" s="154">
        <v>5</v>
      </c>
      <c r="U420" s="135"/>
      <c r="V420" s="374">
        <v>0</v>
      </c>
      <c r="W420" s="374">
        <f t="shared" ref="W420:W425" si="171">M420*E420</f>
        <v>4500</v>
      </c>
      <c r="X420" s="374">
        <f t="shared" si="167"/>
        <v>4500</v>
      </c>
      <c r="Y420" s="374">
        <f t="shared" si="168"/>
        <v>900</v>
      </c>
      <c r="Z420" s="374">
        <f t="shared" si="168"/>
        <v>3600</v>
      </c>
      <c r="AA420" s="374">
        <f t="shared" si="169"/>
        <v>4500</v>
      </c>
      <c r="AB420" s="375">
        <f t="shared" si="170"/>
        <v>4500</v>
      </c>
      <c r="AC420" s="375">
        <f t="shared" si="170"/>
        <v>4500</v>
      </c>
      <c r="AD420" s="376">
        <f t="shared" si="170"/>
        <v>4500</v>
      </c>
    </row>
    <row r="421" spans="1:30" x14ac:dyDescent="0.3">
      <c r="A421" s="255" t="s">
        <v>192</v>
      </c>
      <c r="B421" s="425" t="s">
        <v>211</v>
      </c>
      <c r="C421" s="436"/>
      <c r="D421" s="257"/>
      <c r="E421" s="257">
        <f t="shared" ref="E421:J421" si="172">-(E418-E420)</f>
        <v>-2850</v>
      </c>
      <c r="F421" s="257">
        <f t="shared" si="172"/>
        <v>-2850</v>
      </c>
      <c r="G421" s="257">
        <f t="shared" si="172"/>
        <v>-2850</v>
      </c>
      <c r="H421" s="257">
        <f t="shared" si="172"/>
        <v>-2850</v>
      </c>
      <c r="I421" s="257">
        <f t="shared" si="172"/>
        <v>-2850</v>
      </c>
      <c r="J421" s="257">
        <f t="shared" si="172"/>
        <v>-2850</v>
      </c>
      <c r="K421" s="135"/>
      <c r="L421" s="154"/>
      <c r="M421" s="154">
        <f>M420</f>
        <v>5</v>
      </c>
      <c r="N421" s="154">
        <f>N420</f>
        <v>5</v>
      </c>
      <c r="O421" s="155">
        <v>1</v>
      </c>
      <c r="P421" s="155">
        <v>4</v>
      </c>
      <c r="Q421" s="154">
        <v>5</v>
      </c>
      <c r="R421" s="154">
        <f>R420</f>
        <v>5</v>
      </c>
      <c r="S421" s="154">
        <f>S420</f>
        <v>5</v>
      </c>
      <c r="T421" s="154">
        <f>T420</f>
        <v>5</v>
      </c>
      <c r="U421" s="135"/>
      <c r="V421" s="427">
        <f>L421*D421</f>
        <v>0</v>
      </c>
      <c r="W421" s="427">
        <f t="shared" si="171"/>
        <v>-14250</v>
      </c>
      <c r="X421" s="427">
        <f t="shared" si="167"/>
        <v>-14250</v>
      </c>
      <c r="Y421" s="374">
        <f t="shared" si="168"/>
        <v>-2850</v>
      </c>
      <c r="Z421" s="374">
        <f t="shared" si="168"/>
        <v>-11400</v>
      </c>
      <c r="AA421" s="374">
        <f t="shared" si="169"/>
        <v>-14250</v>
      </c>
      <c r="AB421" s="375">
        <f t="shared" si="170"/>
        <v>-14250</v>
      </c>
      <c r="AC421" s="375">
        <f t="shared" si="170"/>
        <v>-14250</v>
      </c>
      <c r="AD421" s="376">
        <f t="shared" si="170"/>
        <v>-14250</v>
      </c>
    </row>
    <row r="422" spans="1:30" x14ac:dyDescent="0.3">
      <c r="A422" s="160" t="s">
        <v>192</v>
      </c>
      <c r="B422" s="435" t="s">
        <v>181</v>
      </c>
      <c r="C422" s="165"/>
      <c r="D422" s="165"/>
      <c r="E422" s="236">
        <v>1100</v>
      </c>
      <c r="F422" s="236">
        <v>1100</v>
      </c>
      <c r="G422" s="236">
        <v>1100</v>
      </c>
      <c r="H422" s="236">
        <v>1100</v>
      </c>
      <c r="I422" s="236">
        <v>1100</v>
      </c>
      <c r="J422" s="236">
        <v>1100</v>
      </c>
      <c r="K422" s="135"/>
      <c r="L422" s="154"/>
      <c r="M422" s="154">
        <v>90</v>
      </c>
      <c r="N422" s="154">
        <v>90</v>
      </c>
      <c r="O422" s="155">
        <v>22</v>
      </c>
      <c r="P422" s="155">
        <v>68</v>
      </c>
      <c r="Q422" s="154">
        <v>90</v>
      </c>
      <c r="R422" s="154">
        <v>90</v>
      </c>
      <c r="S422" s="154">
        <v>90</v>
      </c>
      <c r="T422" s="154">
        <v>90</v>
      </c>
      <c r="U422" s="135"/>
      <c r="V422" s="374">
        <f>L422*D422</f>
        <v>0</v>
      </c>
      <c r="W422" s="374">
        <f t="shared" si="171"/>
        <v>99000</v>
      </c>
      <c r="X422" s="374">
        <f t="shared" si="167"/>
        <v>99000</v>
      </c>
      <c r="Y422" s="374">
        <f t="shared" si="168"/>
        <v>24200</v>
      </c>
      <c r="Z422" s="374">
        <f t="shared" si="168"/>
        <v>74800</v>
      </c>
      <c r="AA422" s="374">
        <f t="shared" si="169"/>
        <v>99000</v>
      </c>
      <c r="AB422" s="375">
        <f t="shared" si="170"/>
        <v>99000</v>
      </c>
      <c r="AC422" s="375">
        <f t="shared" si="170"/>
        <v>99000</v>
      </c>
      <c r="AD422" s="376">
        <f t="shared" si="170"/>
        <v>99000</v>
      </c>
    </row>
    <row r="423" spans="1:30" x14ac:dyDescent="0.3">
      <c r="A423" s="160" t="s">
        <v>192</v>
      </c>
      <c r="B423" s="435" t="s">
        <v>182</v>
      </c>
      <c r="C423" s="165"/>
      <c r="D423" s="165"/>
      <c r="E423" s="236">
        <v>3400</v>
      </c>
      <c r="F423" s="236">
        <v>3400</v>
      </c>
      <c r="G423" s="236">
        <v>3400</v>
      </c>
      <c r="H423" s="236">
        <v>3400</v>
      </c>
      <c r="I423" s="236">
        <v>3400</v>
      </c>
      <c r="J423" s="236">
        <v>3400</v>
      </c>
      <c r="K423" s="135"/>
      <c r="L423" s="154"/>
      <c r="M423" s="154">
        <v>14</v>
      </c>
      <c r="N423" s="154">
        <v>14</v>
      </c>
      <c r="O423" s="155">
        <v>4</v>
      </c>
      <c r="P423" s="155">
        <v>10</v>
      </c>
      <c r="Q423" s="154">
        <v>14</v>
      </c>
      <c r="R423" s="154">
        <v>14</v>
      </c>
      <c r="S423" s="154">
        <v>14</v>
      </c>
      <c r="T423" s="154">
        <v>14</v>
      </c>
      <c r="U423" s="135"/>
      <c r="V423" s="374">
        <f>L423*D423</f>
        <v>0</v>
      </c>
      <c r="W423" s="374">
        <f t="shared" si="171"/>
        <v>47600</v>
      </c>
      <c r="X423" s="374">
        <f t="shared" si="167"/>
        <v>47600</v>
      </c>
      <c r="Y423" s="374">
        <f t="shared" si="168"/>
        <v>13600</v>
      </c>
      <c r="Z423" s="374">
        <f t="shared" si="168"/>
        <v>34000</v>
      </c>
      <c r="AA423" s="374">
        <f t="shared" si="169"/>
        <v>47600</v>
      </c>
      <c r="AB423" s="375">
        <f t="shared" si="170"/>
        <v>47600</v>
      </c>
      <c r="AC423" s="375">
        <f t="shared" si="170"/>
        <v>47600</v>
      </c>
      <c r="AD423" s="376">
        <f t="shared" si="170"/>
        <v>47600</v>
      </c>
    </row>
    <row r="424" spans="1:30" x14ac:dyDescent="0.3">
      <c r="A424" s="160" t="s">
        <v>192</v>
      </c>
      <c r="B424" s="424" t="s">
        <v>194</v>
      </c>
      <c r="C424" s="165"/>
      <c r="D424" s="165"/>
      <c r="E424" s="236">
        <v>45</v>
      </c>
      <c r="F424" s="236">
        <v>45</v>
      </c>
      <c r="G424" s="236">
        <v>45</v>
      </c>
      <c r="H424" s="236">
        <v>45</v>
      </c>
      <c r="I424" s="236">
        <v>45</v>
      </c>
      <c r="J424" s="236">
        <v>45</v>
      </c>
      <c r="K424" s="135"/>
      <c r="L424" s="154"/>
      <c r="M424" s="154">
        <v>1</v>
      </c>
      <c r="N424" s="154">
        <v>1</v>
      </c>
      <c r="O424" s="155">
        <v>0</v>
      </c>
      <c r="P424" s="155">
        <v>1</v>
      </c>
      <c r="Q424" s="154">
        <v>1</v>
      </c>
      <c r="R424" s="154">
        <v>1</v>
      </c>
      <c r="S424" s="154">
        <v>1</v>
      </c>
      <c r="T424" s="154">
        <v>1</v>
      </c>
      <c r="U424" s="135"/>
      <c r="V424" s="374">
        <f>L424*D424</f>
        <v>0</v>
      </c>
      <c r="W424" s="374">
        <f t="shared" si="171"/>
        <v>45</v>
      </c>
      <c r="X424" s="374">
        <f t="shared" si="167"/>
        <v>45</v>
      </c>
      <c r="Y424" s="374">
        <f t="shared" si="168"/>
        <v>0</v>
      </c>
      <c r="Z424" s="374">
        <f t="shared" si="168"/>
        <v>45</v>
      </c>
      <c r="AA424" s="374">
        <f t="shared" si="169"/>
        <v>45</v>
      </c>
      <c r="AB424" s="375">
        <f t="shared" si="170"/>
        <v>45</v>
      </c>
      <c r="AC424" s="375">
        <f t="shared" si="170"/>
        <v>45</v>
      </c>
      <c r="AD424" s="376">
        <f t="shared" si="170"/>
        <v>45</v>
      </c>
    </row>
    <row r="425" spans="1:30" x14ac:dyDescent="0.3">
      <c r="A425" s="160" t="s">
        <v>192</v>
      </c>
      <c r="B425" s="424" t="s">
        <v>195</v>
      </c>
      <c r="C425" s="165"/>
      <c r="D425" s="165"/>
      <c r="E425" s="236">
        <v>70</v>
      </c>
      <c r="F425" s="236">
        <v>70</v>
      </c>
      <c r="G425" s="236">
        <v>70</v>
      </c>
      <c r="H425" s="236">
        <v>70</v>
      </c>
      <c r="I425" s="236">
        <v>70</v>
      </c>
      <c r="J425" s="236">
        <v>70</v>
      </c>
      <c r="K425" s="135"/>
      <c r="L425" s="154"/>
      <c r="M425" s="154">
        <v>0</v>
      </c>
      <c r="N425" s="154">
        <v>0</v>
      </c>
      <c r="O425" s="155">
        <v>0</v>
      </c>
      <c r="P425" s="155">
        <v>0</v>
      </c>
      <c r="Q425" s="154">
        <v>0</v>
      </c>
      <c r="R425" s="154">
        <v>0</v>
      </c>
      <c r="S425" s="154">
        <v>0</v>
      </c>
      <c r="T425" s="154">
        <v>0</v>
      </c>
      <c r="U425" s="135"/>
      <c r="V425" s="374">
        <f>L425*D425</f>
        <v>0</v>
      </c>
      <c r="W425" s="374">
        <f t="shared" si="171"/>
        <v>0</v>
      </c>
      <c r="X425" s="374">
        <f t="shared" si="167"/>
        <v>0</v>
      </c>
      <c r="Y425" s="374">
        <f t="shared" si="168"/>
        <v>0</v>
      </c>
      <c r="Z425" s="374">
        <f t="shared" si="168"/>
        <v>0</v>
      </c>
      <c r="AA425" s="374">
        <f t="shared" si="169"/>
        <v>0</v>
      </c>
      <c r="AB425" s="375">
        <f t="shared" si="170"/>
        <v>0</v>
      </c>
      <c r="AC425" s="375">
        <f t="shared" si="170"/>
        <v>0</v>
      </c>
      <c r="AD425" s="376">
        <f t="shared" si="170"/>
        <v>0</v>
      </c>
    </row>
    <row r="426" spans="1:30" x14ac:dyDescent="0.3">
      <c r="A426" s="150">
        <v>3813</v>
      </c>
      <c r="B426" s="373" t="s">
        <v>128</v>
      </c>
      <c r="C426" s="165"/>
      <c r="D426" s="165"/>
      <c r="E426" s="153"/>
      <c r="F426" s="153"/>
      <c r="G426" s="153"/>
      <c r="H426" s="153"/>
      <c r="I426" s="153"/>
      <c r="J426" s="153"/>
      <c r="K426" s="135"/>
      <c r="L426" s="154"/>
      <c r="M426" s="154">
        <v>0</v>
      </c>
      <c r="N426" s="154">
        <v>0</v>
      </c>
      <c r="O426" s="155">
        <v>0</v>
      </c>
      <c r="P426" s="155">
        <v>0</v>
      </c>
      <c r="Q426" s="154">
        <v>0</v>
      </c>
      <c r="R426" s="154">
        <v>0</v>
      </c>
      <c r="S426" s="154">
        <v>0</v>
      </c>
      <c r="T426" s="154">
        <v>0</v>
      </c>
      <c r="U426" s="135"/>
      <c r="V426" s="374">
        <f t="shared" si="166"/>
        <v>0</v>
      </c>
      <c r="W426" s="374">
        <f t="shared" si="166"/>
        <v>0</v>
      </c>
      <c r="X426" s="374">
        <f t="shared" si="167"/>
        <v>0</v>
      </c>
      <c r="Y426" s="374">
        <f t="shared" si="168"/>
        <v>0</v>
      </c>
      <c r="Z426" s="374">
        <f t="shared" si="168"/>
        <v>0</v>
      </c>
      <c r="AA426" s="374">
        <f t="shared" si="169"/>
        <v>0</v>
      </c>
      <c r="AB426" s="375">
        <f t="shared" si="170"/>
        <v>0</v>
      </c>
      <c r="AC426" s="375">
        <f t="shared" si="170"/>
        <v>0</v>
      </c>
      <c r="AD426" s="376">
        <f t="shared" si="170"/>
        <v>0</v>
      </c>
    </row>
    <row r="427" spans="1:30" x14ac:dyDescent="0.3">
      <c r="A427" s="162" t="s">
        <v>178</v>
      </c>
      <c r="B427" s="380"/>
      <c r="C427" s="165"/>
      <c r="D427" s="165"/>
      <c r="E427" s="165"/>
      <c r="F427" s="165"/>
      <c r="G427" s="165"/>
      <c r="H427" s="165"/>
      <c r="I427" s="165"/>
      <c r="J427" s="165"/>
      <c r="K427" s="135"/>
      <c r="L427" s="166"/>
      <c r="M427" s="166"/>
      <c r="N427" s="166"/>
      <c r="O427" s="155"/>
      <c r="P427" s="155"/>
      <c r="Q427" s="155"/>
      <c r="R427" s="155"/>
      <c r="S427" s="155"/>
      <c r="T427" s="155"/>
      <c r="U427" s="135"/>
      <c r="V427" s="374">
        <f t="shared" ref="V427:AD427" si="173">SUM(V410:V426)</f>
        <v>0</v>
      </c>
      <c r="W427" s="374">
        <f t="shared" si="173"/>
        <v>738095</v>
      </c>
      <c r="X427" s="374">
        <f t="shared" si="173"/>
        <v>738095</v>
      </c>
      <c r="Y427" s="374">
        <f t="shared" si="173"/>
        <v>188450</v>
      </c>
      <c r="Z427" s="374">
        <f t="shared" si="173"/>
        <v>560830</v>
      </c>
      <c r="AA427" s="374">
        <f t="shared" si="173"/>
        <v>749280</v>
      </c>
      <c r="AB427" s="374">
        <f t="shared" si="173"/>
        <v>755860</v>
      </c>
      <c r="AC427" s="374">
        <f t="shared" si="173"/>
        <v>771700</v>
      </c>
      <c r="AD427" s="376">
        <f t="shared" si="173"/>
        <v>789315</v>
      </c>
    </row>
    <row r="428" spans="1:30" ht="15" thickBot="1" x14ac:dyDescent="0.35">
      <c r="A428" s="169" t="s">
        <v>10</v>
      </c>
      <c r="B428" s="381"/>
      <c r="C428" s="172"/>
      <c r="D428" s="172"/>
      <c r="E428" s="172"/>
      <c r="F428" s="172"/>
      <c r="G428" s="172"/>
      <c r="H428" s="172"/>
      <c r="I428" s="172"/>
      <c r="J428" s="172"/>
      <c r="K428" s="141"/>
      <c r="L428" s="173"/>
      <c r="M428" s="173"/>
      <c r="N428" s="173"/>
      <c r="O428" s="174"/>
      <c r="P428" s="174"/>
      <c r="Q428" s="174"/>
      <c r="R428" s="174"/>
      <c r="S428" s="174"/>
      <c r="T428" s="174"/>
      <c r="U428" s="141"/>
      <c r="V428" s="391">
        <f t="shared" ref="V428:AD428" si="174">V387+V407+V427</f>
        <v>31696097</v>
      </c>
      <c r="W428" s="391">
        <f t="shared" si="174"/>
        <v>31492138</v>
      </c>
      <c r="X428" s="391">
        <f t="shared" si="174"/>
        <v>63188235</v>
      </c>
      <c r="Y428" s="391">
        <f t="shared" si="174"/>
        <v>15726820</v>
      </c>
      <c r="Z428" s="391">
        <f t="shared" si="174"/>
        <v>47143885</v>
      </c>
      <c r="AA428" s="391">
        <f t="shared" si="174"/>
        <v>62870705</v>
      </c>
      <c r="AB428" s="391">
        <f t="shared" si="174"/>
        <v>63404465</v>
      </c>
      <c r="AC428" s="391">
        <f t="shared" si="174"/>
        <v>66487675</v>
      </c>
      <c r="AD428" s="383">
        <f t="shared" si="174"/>
        <v>69690030</v>
      </c>
    </row>
    <row r="429" spans="1:30" x14ac:dyDescent="0.3">
      <c r="A429" s="226"/>
      <c r="B429" s="384"/>
      <c r="C429" s="181"/>
      <c r="D429" s="181"/>
      <c r="E429" s="181"/>
      <c r="F429" s="181"/>
      <c r="G429" s="181"/>
      <c r="H429" s="181"/>
      <c r="I429" s="181"/>
      <c r="J429" s="181"/>
      <c r="K429" s="182"/>
      <c r="L429" s="183"/>
      <c r="M429" s="183"/>
      <c r="N429" s="183"/>
      <c r="O429" s="184"/>
      <c r="P429" s="184"/>
      <c r="Q429" s="184"/>
      <c r="R429" s="184"/>
      <c r="S429" s="184"/>
      <c r="T429" s="184"/>
      <c r="U429" s="182"/>
      <c r="V429" s="385"/>
      <c r="W429" s="385"/>
      <c r="X429" s="385"/>
      <c r="Y429" s="385"/>
      <c r="Z429" s="385"/>
      <c r="AA429" s="385"/>
      <c r="AB429" s="386"/>
      <c r="AC429" s="385"/>
      <c r="AD429" s="387"/>
    </row>
    <row r="430" spans="1:30" x14ac:dyDescent="0.3">
      <c r="A430" s="204" t="s">
        <v>132</v>
      </c>
      <c r="B430" s="268"/>
      <c r="C430" s="191"/>
      <c r="D430" s="191"/>
      <c r="E430" s="191"/>
      <c r="F430" s="191"/>
      <c r="G430" s="191"/>
      <c r="H430" s="191"/>
      <c r="I430" s="191"/>
      <c r="J430" s="191"/>
      <c r="K430" s="135"/>
      <c r="L430" s="166"/>
      <c r="M430" s="166"/>
      <c r="N430" s="166"/>
      <c r="O430" s="155"/>
      <c r="P430" s="155"/>
      <c r="Q430" s="229"/>
      <c r="R430" s="229"/>
      <c r="S430" s="229"/>
      <c r="T430" s="229"/>
      <c r="U430" s="135"/>
      <c r="V430" s="374"/>
      <c r="W430" s="374"/>
      <c r="X430" s="374"/>
      <c r="Y430" s="374"/>
      <c r="Z430" s="374"/>
      <c r="AA430" s="374"/>
      <c r="AB430" s="375"/>
      <c r="AC430" s="374"/>
      <c r="AD430" s="376"/>
    </row>
    <row r="431" spans="1:30" x14ac:dyDescent="0.3">
      <c r="A431" s="150">
        <v>9001</v>
      </c>
      <c r="B431" s="373" t="s">
        <v>133</v>
      </c>
      <c r="C431" s="165">
        <v>40</v>
      </c>
      <c r="D431" s="165">
        <v>40</v>
      </c>
      <c r="E431" s="167">
        <v>40</v>
      </c>
      <c r="F431" s="167">
        <v>40</v>
      </c>
      <c r="G431" s="167">
        <v>40</v>
      </c>
      <c r="H431" s="167">
        <v>40</v>
      </c>
      <c r="I431" s="167">
        <v>40</v>
      </c>
      <c r="J431" s="167">
        <v>40</v>
      </c>
      <c r="K431" s="135"/>
      <c r="L431" s="154">
        <v>1787</v>
      </c>
      <c r="M431" s="154">
        <v>1787</v>
      </c>
      <c r="N431" s="154">
        <v>3574</v>
      </c>
      <c r="O431" s="155">
        <v>933</v>
      </c>
      <c r="P431" s="155">
        <v>2798</v>
      </c>
      <c r="Q431" s="156">
        <v>3731</v>
      </c>
      <c r="R431" s="156">
        <v>3887</v>
      </c>
      <c r="S431" s="156">
        <v>4044</v>
      </c>
      <c r="T431" s="156">
        <v>4201</v>
      </c>
      <c r="U431" s="135"/>
      <c r="V431" s="374">
        <f t="shared" ref="V431:W446" si="175">L431*D431</f>
        <v>71480</v>
      </c>
      <c r="W431" s="374">
        <f t="shared" si="175"/>
        <v>71480</v>
      </c>
      <c r="X431" s="374">
        <f t="shared" ref="X431:X446" si="176">V431+W431</f>
        <v>142960</v>
      </c>
      <c r="Y431" s="374">
        <f t="shared" ref="Y431:Z446" si="177">F431*O431</f>
        <v>37320</v>
      </c>
      <c r="Z431" s="374">
        <f t="shared" si="177"/>
        <v>111920</v>
      </c>
      <c r="AA431" s="374">
        <f>SUM(Y431:Z431)</f>
        <v>149240</v>
      </c>
      <c r="AB431" s="375">
        <f t="shared" ref="AB431:AD446" si="178">H431*R431</f>
        <v>155480</v>
      </c>
      <c r="AC431" s="375">
        <f t="shared" si="178"/>
        <v>161760</v>
      </c>
      <c r="AD431" s="376">
        <f t="shared" si="178"/>
        <v>168040</v>
      </c>
    </row>
    <row r="432" spans="1:30" x14ac:dyDescent="0.3">
      <c r="A432" s="150">
        <v>9010</v>
      </c>
      <c r="B432" s="373" t="s">
        <v>134</v>
      </c>
      <c r="C432" s="165">
        <v>200</v>
      </c>
      <c r="D432" s="165">
        <v>200</v>
      </c>
      <c r="E432" s="167">
        <v>200</v>
      </c>
      <c r="F432" s="167">
        <v>200</v>
      </c>
      <c r="G432" s="167">
        <v>200</v>
      </c>
      <c r="H432" s="167">
        <v>200</v>
      </c>
      <c r="I432" s="167">
        <v>200</v>
      </c>
      <c r="J432" s="167">
        <v>200</v>
      </c>
      <c r="K432" s="135"/>
      <c r="L432" s="154">
        <v>1680</v>
      </c>
      <c r="M432" s="154">
        <v>1680</v>
      </c>
      <c r="N432" s="154">
        <v>3360</v>
      </c>
      <c r="O432" s="155">
        <v>877</v>
      </c>
      <c r="P432" s="155">
        <v>2630</v>
      </c>
      <c r="Q432" s="156">
        <v>3507</v>
      </c>
      <c r="R432" s="156">
        <v>3654</v>
      </c>
      <c r="S432" s="156">
        <v>3802</v>
      </c>
      <c r="T432" s="156">
        <v>3950</v>
      </c>
      <c r="U432" s="135"/>
      <c r="V432" s="374">
        <f t="shared" si="175"/>
        <v>336000</v>
      </c>
      <c r="W432" s="374">
        <f t="shared" si="175"/>
        <v>336000</v>
      </c>
      <c r="X432" s="374">
        <f t="shared" si="176"/>
        <v>672000</v>
      </c>
      <c r="Y432" s="374">
        <f t="shared" si="177"/>
        <v>175400</v>
      </c>
      <c r="Z432" s="374">
        <f t="shared" si="177"/>
        <v>526000</v>
      </c>
      <c r="AA432" s="374">
        <f t="shared" ref="AA432:AA445" si="179">SUM(Y432:Z432)</f>
        <v>701400</v>
      </c>
      <c r="AB432" s="375">
        <f t="shared" si="178"/>
        <v>730800</v>
      </c>
      <c r="AC432" s="375">
        <f t="shared" si="178"/>
        <v>760400</v>
      </c>
      <c r="AD432" s="376">
        <f t="shared" si="178"/>
        <v>790000</v>
      </c>
    </row>
    <row r="433" spans="1:30" x14ac:dyDescent="0.3">
      <c r="A433" s="150">
        <v>9011</v>
      </c>
      <c r="B433" s="373" t="s">
        <v>135</v>
      </c>
      <c r="C433" s="165">
        <v>450</v>
      </c>
      <c r="D433" s="165">
        <v>450</v>
      </c>
      <c r="E433" s="167">
        <v>450</v>
      </c>
      <c r="F433" s="167">
        <v>450</v>
      </c>
      <c r="G433" s="167">
        <v>450</v>
      </c>
      <c r="H433" s="167">
        <v>450</v>
      </c>
      <c r="I433" s="167">
        <v>450</v>
      </c>
      <c r="J433" s="167">
        <v>450</v>
      </c>
      <c r="K433" s="135"/>
      <c r="L433" s="154">
        <v>0</v>
      </c>
      <c r="M433" s="154">
        <v>0</v>
      </c>
      <c r="N433" s="154">
        <v>0</v>
      </c>
      <c r="O433" s="155">
        <v>0</v>
      </c>
      <c r="P433" s="155">
        <v>0</v>
      </c>
      <c r="Q433" s="156">
        <v>0</v>
      </c>
      <c r="R433" s="156">
        <v>0</v>
      </c>
      <c r="S433" s="156">
        <v>0</v>
      </c>
      <c r="T433" s="156">
        <v>0</v>
      </c>
      <c r="U433" s="135"/>
      <c r="V433" s="374">
        <f t="shared" si="175"/>
        <v>0</v>
      </c>
      <c r="W433" s="374">
        <f t="shared" si="175"/>
        <v>0</v>
      </c>
      <c r="X433" s="374">
        <f t="shared" si="176"/>
        <v>0</v>
      </c>
      <c r="Y433" s="374">
        <f t="shared" si="177"/>
        <v>0</v>
      </c>
      <c r="Z433" s="374">
        <f t="shared" si="177"/>
        <v>0</v>
      </c>
      <c r="AA433" s="374">
        <f t="shared" si="179"/>
        <v>0</v>
      </c>
      <c r="AB433" s="375">
        <f t="shared" si="178"/>
        <v>0</v>
      </c>
      <c r="AC433" s="375">
        <f t="shared" si="178"/>
        <v>0</v>
      </c>
      <c r="AD433" s="376">
        <f t="shared" si="178"/>
        <v>0</v>
      </c>
    </row>
    <row r="434" spans="1:30" x14ac:dyDescent="0.3">
      <c r="A434" s="150">
        <v>9003</v>
      </c>
      <c r="B434" s="373" t="s">
        <v>136</v>
      </c>
      <c r="C434" s="165">
        <v>100</v>
      </c>
      <c r="D434" s="165">
        <v>100</v>
      </c>
      <c r="E434" s="167">
        <v>100</v>
      </c>
      <c r="F434" s="167">
        <v>100</v>
      </c>
      <c r="G434" s="167">
        <v>100</v>
      </c>
      <c r="H434" s="167">
        <v>100</v>
      </c>
      <c r="I434" s="167">
        <v>100</v>
      </c>
      <c r="J434" s="167">
        <v>100</v>
      </c>
      <c r="K434" s="135"/>
      <c r="L434" s="154">
        <v>1000</v>
      </c>
      <c r="M434" s="154">
        <v>1000</v>
      </c>
      <c r="N434" s="154">
        <v>2000</v>
      </c>
      <c r="O434" s="155">
        <v>500</v>
      </c>
      <c r="P434" s="155">
        <v>1500</v>
      </c>
      <c r="Q434" s="156">
        <v>2000</v>
      </c>
      <c r="R434" s="156">
        <v>2000</v>
      </c>
      <c r="S434" s="156">
        <v>2000</v>
      </c>
      <c r="T434" s="156">
        <v>2000</v>
      </c>
      <c r="U434" s="135"/>
      <c r="V434" s="374">
        <f t="shared" si="175"/>
        <v>100000</v>
      </c>
      <c r="W434" s="374">
        <f t="shared" si="175"/>
        <v>100000</v>
      </c>
      <c r="X434" s="374">
        <f t="shared" si="176"/>
        <v>200000</v>
      </c>
      <c r="Y434" s="374">
        <f t="shared" si="177"/>
        <v>50000</v>
      </c>
      <c r="Z434" s="374">
        <f t="shared" si="177"/>
        <v>150000</v>
      </c>
      <c r="AA434" s="374">
        <f t="shared" si="179"/>
        <v>200000</v>
      </c>
      <c r="AB434" s="375">
        <f t="shared" si="178"/>
        <v>200000</v>
      </c>
      <c r="AC434" s="375">
        <f t="shared" si="178"/>
        <v>200000</v>
      </c>
      <c r="AD434" s="376">
        <f t="shared" si="178"/>
        <v>200000</v>
      </c>
    </row>
    <row r="435" spans="1:30" x14ac:dyDescent="0.3">
      <c r="A435" s="150">
        <v>9004</v>
      </c>
      <c r="B435" s="373" t="s">
        <v>137</v>
      </c>
      <c r="C435" s="165">
        <v>100</v>
      </c>
      <c r="D435" s="165">
        <v>100</v>
      </c>
      <c r="E435" s="167">
        <v>100</v>
      </c>
      <c r="F435" s="167">
        <v>100</v>
      </c>
      <c r="G435" s="167">
        <v>100</v>
      </c>
      <c r="H435" s="167">
        <v>100</v>
      </c>
      <c r="I435" s="167">
        <v>100</v>
      </c>
      <c r="J435" s="167">
        <v>100</v>
      </c>
      <c r="K435" s="135"/>
      <c r="L435" s="154">
        <v>11</v>
      </c>
      <c r="M435" s="154">
        <v>11</v>
      </c>
      <c r="N435" s="154">
        <v>22</v>
      </c>
      <c r="O435" s="155">
        <v>5</v>
      </c>
      <c r="P435" s="155">
        <v>17</v>
      </c>
      <c r="Q435" s="156">
        <v>22</v>
      </c>
      <c r="R435" s="156">
        <v>22</v>
      </c>
      <c r="S435" s="156">
        <v>22</v>
      </c>
      <c r="T435" s="156">
        <v>22</v>
      </c>
      <c r="U435" s="135"/>
      <c r="V435" s="374">
        <f t="shared" si="175"/>
        <v>1100</v>
      </c>
      <c r="W435" s="374">
        <f t="shared" si="175"/>
        <v>1100</v>
      </c>
      <c r="X435" s="374">
        <f t="shared" si="176"/>
        <v>2200</v>
      </c>
      <c r="Y435" s="374">
        <f t="shared" si="177"/>
        <v>500</v>
      </c>
      <c r="Z435" s="374">
        <f t="shared" si="177"/>
        <v>1700</v>
      </c>
      <c r="AA435" s="374">
        <f t="shared" si="179"/>
        <v>2200</v>
      </c>
      <c r="AB435" s="375">
        <f t="shared" si="178"/>
        <v>2200</v>
      </c>
      <c r="AC435" s="375">
        <f t="shared" si="178"/>
        <v>2200</v>
      </c>
      <c r="AD435" s="376">
        <f t="shared" si="178"/>
        <v>2200</v>
      </c>
    </row>
    <row r="436" spans="1:30" x14ac:dyDescent="0.3">
      <c r="A436" s="150">
        <v>9005</v>
      </c>
      <c r="B436" s="373" t="s">
        <v>138</v>
      </c>
      <c r="C436" s="165">
        <v>10</v>
      </c>
      <c r="D436" s="165">
        <v>10</v>
      </c>
      <c r="E436" s="167">
        <v>10</v>
      </c>
      <c r="F436" s="167">
        <v>10</v>
      </c>
      <c r="G436" s="167">
        <v>10</v>
      </c>
      <c r="H436" s="167">
        <v>10</v>
      </c>
      <c r="I436" s="167">
        <v>10</v>
      </c>
      <c r="J436" s="167">
        <v>10</v>
      </c>
      <c r="K436" s="135"/>
      <c r="L436" s="154">
        <v>174</v>
      </c>
      <c r="M436" s="154">
        <v>174</v>
      </c>
      <c r="N436" s="154">
        <v>348</v>
      </c>
      <c r="O436" s="155">
        <v>87</v>
      </c>
      <c r="P436" s="155">
        <v>261</v>
      </c>
      <c r="Q436" s="156">
        <v>348</v>
      </c>
      <c r="R436" s="156">
        <v>348</v>
      </c>
      <c r="S436" s="156">
        <v>348</v>
      </c>
      <c r="T436" s="156">
        <v>348</v>
      </c>
      <c r="U436" s="135"/>
      <c r="V436" s="374">
        <f t="shared" si="175"/>
        <v>1740</v>
      </c>
      <c r="W436" s="374">
        <f t="shared" si="175"/>
        <v>1740</v>
      </c>
      <c r="X436" s="374">
        <f t="shared" si="176"/>
        <v>3480</v>
      </c>
      <c r="Y436" s="374">
        <f t="shared" si="177"/>
        <v>870</v>
      </c>
      <c r="Z436" s="374">
        <f t="shared" si="177"/>
        <v>2610</v>
      </c>
      <c r="AA436" s="374">
        <f t="shared" si="179"/>
        <v>3480</v>
      </c>
      <c r="AB436" s="375">
        <f t="shared" si="178"/>
        <v>3480</v>
      </c>
      <c r="AC436" s="375">
        <f t="shared" si="178"/>
        <v>3480</v>
      </c>
      <c r="AD436" s="376">
        <f t="shared" si="178"/>
        <v>3480</v>
      </c>
    </row>
    <row r="437" spans="1:30" x14ac:dyDescent="0.3">
      <c r="A437" s="150">
        <v>9006</v>
      </c>
      <c r="B437" s="373" t="s">
        <v>139</v>
      </c>
      <c r="C437" s="165">
        <v>20</v>
      </c>
      <c r="D437" s="165">
        <v>20</v>
      </c>
      <c r="E437" s="167">
        <v>20</v>
      </c>
      <c r="F437" s="167">
        <v>20</v>
      </c>
      <c r="G437" s="167">
        <v>20</v>
      </c>
      <c r="H437" s="167">
        <v>20</v>
      </c>
      <c r="I437" s="167">
        <v>20</v>
      </c>
      <c r="J437" s="167">
        <v>20</v>
      </c>
      <c r="K437" s="135"/>
      <c r="L437" s="154">
        <v>13</v>
      </c>
      <c r="M437" s="154">
        <v>13</v>
      </c>
      <c r="N437" s="154">
        <v>26</v>
      </c>
      <c r="O437" s="155">
        <v>6</v>
      </c>
      <c r="P437" s="155">
        <v>19</v>
      </c>
      <c r="Q437" s="156">
        <v>25</v>
      </c>
      <c r="R437" s="156">
        <v>25</v>
      </c>
      <c r="S437" s="156">
        <v>25</v>
      </c>
      <c r="T437" s="156">
        <v>25</v>
      </c>
      <c r="U437" s="135"/>
      <c r="V437" s="374">
        <f t="shared" si="175"/>
        <v>260</v>
      </c>
      <c r="W437" s="374">
        <f t="shared" si="175"/>
        <v>260</v>
      </c>
      <c r="X437" s="374">
        <f t="shared" si="176"/>
        <v>520</v>
      </c>
      <c r="Y437" s="374">
        <f t="shared" si="177"/>
        <v>120</v>
      </c>
      <c r="Z437" s="374">
        <f t="shared" si="177"/>
        <v>380</v>
      </c>
      <c r="AA437" s="374">
        <f t="shared" si="179"/>
        <v>500</v>
      </c>
      <c r="AB437" s="375">
        <f t="shared" si="178"/>
        <v>500</v>
      </c>
      <c r="AC437" s="375">
        <f t="shared" si="178"/>
        <v>500</v>
      </c>
      <c r="AD437" s="376">
        <f t="shared" si="178"/>
        <v>500</v>
      </c>
    </row>
    <row r="438" spans="1:30" x14ac:dyDescent="0.3">
      <c r="A438" s="150">
        <v>9012</v>
      </c>
      <c r="B438" s="373" t="s">
        <v>140</v>
      </c>
      <c r="C438" s="165">
        <v>130</v>
      </c>
      <c r="D438" s="165">
        <v>130</v>
      </c>
      <c r="E438" s="167">
        <v>130</v>
      </c>
      <c r="F438" s="167">
        <v>130</v>
      </c>
      <c r="G438" s="167">
        <v>130</v>
      </c>
      <c r="H438" s="167">
        <v>130</v>
      </c>
      <c r="I438" s="167">
        <v>130</v>
      </c>
      <c r="J438" s="167">
        <v>130</v>
      </c>
      <c r="K438" s="135"/>
      <c r="L438" s="154">
        <v>6</v>
      </c>
      <c r="M438" s="154">
        <v>6</v>
      </c>
      <c r="N438" s="154">
        <v>12</v>
      </c>
      <c r="O438" s="155">
        <v>3</v>
      </c>
      <c r="P438" s="155">
        <v>10</v>
      </c>
      <c r="Q438" s="156">
        <v>13</v>
      </c>
      <c r="R438" s="156">
        <v>15</v>
      </c>
      <c r="S438" s="156">
        <v>18</v>
      </c>
      <c r="T438" s="156">
        <v>20</v>
      </c>
      <c r="U438" s="135"/>
      <c r="V438" s="374">
        <f t="shared" si="175"/>
        <v>780</v>
      </c>
      <c r="W438" s="374">
        <f t="shared" si="175"/>
        <v>780</v>
      </c>
      <c r="X438" s="374">
        <f t="shared" si="176"/>
        <v>1560</v>
      </c>
      <c r="Y438" s="374">
        <f t="shared" si="177"/>
        <v>390</v>
      </c>
      <c r="Z438" s="374">
        <f t="shared" si="177"/>
        <v>1300</v>
      </c>
      <c r="AA438" s="374">
        <f t="shared" si="179"/>
        <v>1690</v>
      </c>
      <c r="AB438" s="375">
        <f t="shared" si="178"/>
        <v>1950</v>
      </c>
      <c r="AC438" s="375">
        <f t="shared" si="178"/>
        <v>2340</v>
      </c>
      <c r="AD438" s="376">
        <f t="shared" si="178"/>
        <v>2600</v>
      </c>
    </row>
    <row r="439" spans="1:30" x14ac:dyDescent="0.3">
      <c r="A439" s="150">
        <v>9013</v>
      </c>
      <c r="B439" s="373" t="s">
        <v>141</v>
      </c>
      <c r="C439" s="165">
        <v>130</v>
      </c>
      <c r="D439" s="165">
        <v>130</v>
      </c>
      <c r="E439" s="167">
        <v>130</v>
      </c>
      <c r="F439" s="167">
        <v>130</v>
      </c>
      <c r="G439" s="167">
        <v>130</v>
      </c>
      <c r="H439" s="167">
        <v>130</v>
      </c>
      <c r="I439" s="167">
        <v>130</v>
      </c>
      <c r="J439" s="167">
        <v>130</v>
      </c>
      <c r="K439" s="135"/>
      <c r="L439" s="154">
        <v>3</v>
      </c>
      <c r="M439" s="154">
        <v>3</v>
      </c>
      <c r="N439" s="154">
        <v>6</v>
      </c>
      <c r="O439" s="155">
        <v>2</v>
      </c>
      <c r="P439" s="155">
        <v>7</v>
      </c>
      <c r="Q439" s="156">
        <v>9</v>
      </c>
      <c r="R439" s="156">
        <v>9</v>
      </c>
      <c r="S439" s="156">
        <v>9</v>
      </c>
      <c r="T439" s="156">
        <v>9</v>
      </c>
      <c r="U439" s="135"/>
      <c r="V439" s="374">
        <f t="shared" si="175"/>
        <v>390</v>
      </c>
      <c r="W439" s="374">
        <f t="shared" si="175"/>
        <v>390</v>
      </c>
      <c r="X439" s="374">
        <f t="shared" si="176"/>
        <v>780</v>
      </c>
      <c r="Y439" s="374">
        <f t="shared" si="177"/>
        <v>260</v>
      </c>
      <c r="Z439" s="374">
        <f t="shared" si="177"/>
        <v>910</v>
      </c>
      <c r="AA439" s="374">
        <f t="shared" si="179"/>
        <v>1170</v>
      </c>
      <c r="AB439" s="375">
        <f t="shared" si="178"/>
        <v>1170</v>
      </c>
      <c r="AC439" s="375">
        <f t="shared" si="178"/>
        <v>1170</v>
      </c>
      <c r="AD439" s="376">
        <f t="shared" si="178"/>
        <v>1170</v>
      </c>
    </row>
    <row r="440" spans="1:30" x14ac:dyDescent="0.3">
      <c r="A440" s="150">
        <v>9015</v>
      </c>
      <c r="B440" s="373" t="s">
        <v>142</v>
      </c>
      <c r="C440" s="165">
        <v>118</v>
      </c>
      <c r="D440" s="165">
        <v>118</v>
      </c>
      <c r="E440" s="167">
        <v>120</v>
      </c>
      <c r="F440" s="167">
        <v>120</v>
      </c>
      <c r="G440" s="167">
        <v>120</v>
      </c>
      <c r="H440" s="167">
        <v>120</v>
      </c>
      <c r="I440" s="167">
        <v>120</v>
      </c>
      <c r="J440" s="167">
        <v>120</v>
      </c>
      <c r="K440" s="135"/>
      <c r="L440" s="154">
        <v>0</v>
      </c>
      <c r="M440" s="154">
        <v>0</v>
      </c>
      <c r="N440" s="154">
        <v>0</v>
      </c>
      <c r="O440" s="155">
        <v>0</v>
      </c>
      <c r="P440" s="155">
        <v>0</v>
      </c>
      <c r="Q440" s="156">
        <v>0</v>
      </c>
      <c r="R440" s="156">
        <v>0</v>
      </c>
      <c r="S440" s="156">
        <v>0</v>
      </c>
      <c r="T440" s="156">
        <v>0</v>
      </c>
      <c r="U440" s="135"/>
      <c r="V440" s="374">
        <f t="shared" si="175"/>
        <v>0</v>
      </c>
      <c r="W440" s="374">
        <f t="shared" si="175"/>
        <v>0</v>
      </c>
      <c r="X440" s="374">
        <f t="shared" si="176"/>
        <v>0</v>
      </c>
      <c r="Y440" s="374">
        <f t="shared" si="177"/>
        <v>0</v>
      </c>
      <c r="Z440" s="374">
        <f t="shared" si="177"/>
        <v>0</v>
      </c>
      <c r="AA440" s="374">
        <f t="shared" si="179"/>
        <v>0</v>
      </c>
      <c r="AB440" s="375">
        <f t="shared" si="178"/>
        <v>0</v>
      </c>
      <c r="AC440" s="375">
        <f t="shared" si="178"/>
        <v>0</v>
      </c>
      <c r="AD440" s="376">
        <f t="shared" si="178"/>
        <v>0</v>
      </c>
    </row>
    <row r="441" spans="1:30" x14ac:dyDescent="0.3">
      <c r="A441" s="150">
        <v>9016</v>
      </c>
      <c r="B441" s="373" t="s">
        <v>143</v>
      </c>
      <c r="C441" s="165">
        <v>25</v>
      </c>
      <c r="D441" s="165">
        <v>25</v>
      </c>
      <c r="E441" s="167">
        <v>25</v>
      </c>
      <c r="F441" s="167">
        <v>25</v>
      </c>
      <c r="G441" s="167">
        <v>25</v>
      </c>
      <c r="H441" s="167">
        <v>25</v>
      </c>
      <c r="I441" s="167">
        <v>25</v>
      </c>
      <c r="J441" s="167">
        <v>25</v>
      </c>
      <c r="K441" s="135"/>
      <c r="L441" s="154">
        <v>0</v>
      </c>
      <c r="M441" s="154">
        <v>0</v>
      </c>
      <c r="N441" s="154">
        <v>0</v>
      </c>
      <c r="O441" s="155">
        <v>0</v>
      </c>
      <c r="P441" s="155">
        <v>0</v>
      </c>
      <c r="Q441" s="156">
        <v>0</v>
      </c>
      <c r="R441" s="156">
        <v>0</v>
      </c>
      <c r="S441" s="156">
        <v>0</v>
      </c>
      <c r="T441" s="156">
        <v>0</v>
      </c>
      <c r="U441" s="135"/>
      <c r="V441" s="374">
        <f t="shared" si="175"/>
        <v>0</v>
      </c>
      <c r="W441" s="374">
        <f t="shared" si="175"/>
        <v>0</v>
      </c>
      <c r="X441" s="374">
        <f t="shared" si="176"/>
        <v>0</v>
      </c>
      <c r="Y441" s="374">
        <f t="shared" si="177"/>
        <v>0</v>
      </c>
      <c r="Z441" s="374">
        <f t="shared" si="177"/>
        <v>0</v>
      </c>
      <c r="AA441" s="374">
        <f t="shared" si="179"/>
        <v>0</v>
      </c>
      <c r="AB441" s="375">
        <f t="shared" si="178"/>
        <v>0</v>
      </c>
      <c r="AC441" s="375">
        <f t="shared" si="178"/>
        <v>0</v>
      </c>
      <c r="AD441" s="376">
        <f t="shared" si="178"/>
        <v>0</v>
      </c>
    </row>
    <row r="442" spans="1:30" x14ac:dyDescent="0.3">
      <c r="A442" s="150">
        <v>9017</v>
      </c>
      <c r="B442" s="373" t="s">
        <v>144</v>
      </c>
      <c r="C442" s="165">
        <v>50</v>
      </c>
      <c r="D442" s="165">
        <v>50</v>
      </c>
      <c r="E442" s="167">
        <v>50</v>
      </c>
      <c r="F442" s="167">
        <v>50</v>
      </c>
      <c r="G442" s="167">
        <v>50</v>
      </c>
      <c r="H442" s="167">
        <v>50</v>
      </c>
      <c r="I442" s="167">
        <v>50</v>
      </c>
      <c r="J442" s="167">
        <v>50</v>
      </c>
      <c r="K442" s="135"/>
      <c r="L442" s="154">
        <v>0</v>
      </c>
      <c r="M442" s="154">
        <v>0</v>
      </c>
      <c r="N442" s="154">
        <v>0</v>
      </c>
      <c r="O442" s="155">
        <v>0</v>
      </c>
      <c r="P442" s="155">
        <v>0</v>
      </c>
      <c r="Q442" s="156">
        <v>0</v>
      </c>
      <c r="R442" s="156">
        <v>0</v>
      </c>
      <c r="S442" s="156">
        <v>0</v>
      </c>
      <c r="T442" s="156">
        <v>0</v>
      </c>
      <c r="U442" s="135"/>
      <c r="V442" s="374">
        <f t="shared" si="175"/>
        <v>0</v>
      </c>
      <c r="W442" s="374">
        <f t="shared" si="175"/>
        <v>0</v>
      </c>
      <c r="X442" s="374">
        <f t="shared" si="176"/>
        <v>0</v>
      </c>
      <c r="Y442" s="374">
        <f t="shared" si="177"/>
        <v>0</v>
      </c>
      <c r="Z442" s="374">
        <f t="shared" si="177"/>
        <v>0</v>
      </c>
      <c r="AA442" s="374">
        <f t="shared" si="179"/>
        <v>0</v>
      </c>
      <c r="AB442" s="375">
        <f t="shared" si="178"/>
        <v>0</v>
      </c>
      <c r="AC442" s="375">
        <f t="shared" si="178"/>
        <v>0</v>
      </c>
      <c r="AD442" s="376">
        <f t="shared" si="178"/>
        <v>0</v>
      </c>
    </row>
    <row r="443" spans="1:30" x14ac:dyDescent="0.3">
      <c r="A443" s="150">
        <v>9018</v>
      </c>
      <c r="B443" s="373" t="s">
        <v>145</v>
      </c>
      <c r="C443" s="165">
        <v>93</v>
      </c>
      <c r="D443" s="165">
        <v>93</v>
      </c>
      <c r="E443" s="167">
        <v>100</v>
      </c>
      <c r="F443" s="167">
        <v>100</v>
      </c>
      <c r="G443" s="167">
        <v>100</v>
      </c>
      <c r="H443" s="167">
        <v>100</v>
      </c>
      <c r="I443" s="167">
        <v>100</v>
      </c>
      <c r="J443" s="167">
        <v>100</v>
      </c>
      <c r="K443" s="135"/>
      <c r="L443" s="154">
        <v>0</v>
      </c>
      <c r="M443" s="154">
        <v>0</v>
      </c>
      <c r="N443" s="154">
        <v>0</v>
      </c>
      <c r="O443" s="155">
        <v>0</v>
      </c>
      <c r="P443" s="155">
        <v>0</v>
      </c>
      <c r="Q443" s="156">
        <v>0</v>
      </c>
      <c r="R443" s="156">
        <v>0</v>
      </c>
      <c r="S443" s="156">
        <v>0</v>
      </c>
      <c r="T443" s="156">
        <v>0</v>
      </c>
      <c r="U443" s="135"/>
      <c r="V443" s="375">
        <f t="shared" si="175"/>
        <v>0</v>
      </c>
      <c r="W443" s="374">
        <f t="shared" si="175"/>
        <v>0</v>
      </c>
      <c r="X443" s="374">
        <f t="shared" si="176"/>
        <v>0</v>
      </c>
      <c r="Y443" s="374">
        <f t="shared" si="177"/>
        <v>0</v>
      </c>
      <c r="Z443" s="374">
        <f t="shared" si="177"/>
        <v>0</v>
      </c>
      <c r="AA443" s="374">
        <f t="shared" si="179"/>
        <v>0</v>
      </c>
      <c r="AB443" s="374">
        <f t="shared" si="178"/>
        <v>0</v>
      </c>
      <c r="AC443" s="374">
        <f t="shared" si="178"/>
        <v>0</v>
      </c>
      <c r="AD443" s="376">
        <f t="shared" si="178"/>
        <v>0</v>
      </c>
    </row>
    <row r="444" spans="1:30" x14ac:dyDescent="0.3">
      <c r="A444" s="150">
        <v>9019</v>
      </c>
      <c r="B444" s="373" t="s">
        <v>146</v>
      </c>
      <c r="C444" s="165">
        <v>118</v>
      </c>
      <c r="D444" s="165">
        <v>118</v>
      </c>
      <c r="E444" s="167">
        <v>120</v>
      </c>
      <c r="F444" s="167">
        <v>120</v>
      </c>
      <c r="G444" s="167">
        <v>120</v>
      </c>
      <c r="H444" s="167">
        <v>120</v>
      </c>
      <c r="I444" s="167">
        <v>120</v>
      </c>
      <c r="J444" s="167">
        <v>120</v>
      </c>
      <c r="K444" s="135"/>
      <c r="L444" s="154">
        <v>0</v>
      </c>
      <c r="M444" s="154">
        <v>0</v>
      </c>
      <c r="N444" s="154">
        <v>0</v>
      </c>
      <c r="O444" s="155">
        <v>0</v>
      </c>
      <c r="P444" s="155">
        <v>0</v>
      </c>
      <c r="Q444" s="156">
        <v>0</v>
      </c>
      <c r="R444" s="156">
        <v>0</v>
      </c>
      <c r="S444" s="156">
        <v>0</v>
      </c>
      <c r="T444" s="156">
        <v>0</v>
      </c>
      <c r="U444" s="135"/>
      <c r="V444" s="374">
        <f t="shared" si="175"/>
        <v>0</v>
      </c>
      <c r="W444" s="374">
        <f t="shared" si="175"/>
        <v>0</v>
      </c>
      <c r="X444" s="374">
        <f t="shared" si="176"/>
        <v>0</v>
      </c>
      <c r="Y444" s="374">
        <f t="shared" si="177"/>
        <v>0</v>
      </c>
      <c r="Z444" s="374">
        <f t="shared" si="177"/>
        <v>0</v>
      </c>
      <c r="AA444" s="374">
        <f t="shared" si="179"/>
        <v>0</v>
      </c>
      <c r="AB444" s="375">
        <f t="shared" si="178"/>
        <v>0</v>
      </c>
      <c r="AC444" s="375">
        <f t="shared" si="178"/>
        <v>0</v>
      </c>
      <c r="AD444" s="376">
        <f t="shared" si="178"/>
        <v>0</v>
      </c>
    </row>
    <row r="445" spans="1:30" x14ac:dyDescent="0.3">
      <c r="A445" s="150">
        <v>9020</v>
      </c>
      <c r="B445" s="373" t="s">
        <v>147</v>
      </c>
      <c r="C445" s="165">
        <v>50</v>
      </c>
      <c r="D445" s="165">
        <v>50</v>
      </c>
      <c r="E445" s="167">
        <v>50</v>
      </c>
      <c r="F445" s="167">
        <v>50</v>
      </c>
      <c r="G445" s="167">
        <v>50</v>
      </c>
      <c r="H445" s="167">
        <v>50</v>
      </c>
      <c r="I445" s="167">
        <v>50</v>
      </c>
      <c r="J445" s="167">
        <v>50</v>
      </c>
      <c r="K445" s="135"/>
      <c r="L445" s="154">
        <v>0</v>
      </c>
      <c r="M445" s="154">
        <v>0</v>
      </c>
      <c r="N445" s="154">
        <v>0</v>
      </c>
      <c r="O445" s="155">
        <v>0</v>
      </c>
      <c r="P445" s="155">
        <v>0</v>
      </c>
      <c r="Q445" s="156">
        <v>0</v>
      </c>
      <c r="R445" s="156">
        <v>0</v>
      </c>
      <c r="S445" s="156">
        <v>0</v>
      </c>
      <c r="T445" s="156">
        <v>0</v>
      </c>
      <c r="U445" s="135"/>
      <c r="V445" s="374">
        <f t="shared" si="175"/>
        <v>0</v>
      </c>
      <c r="W445" s="374">
        <f t="shared" si="175"/>
        <v>0</v>
      </c>
      <c r="X445" s="374">
        <f t="shared" si="176"/>
        <v>0</v>
      </c>
      <c r="Y445" s="374">
        <f t="shared" si="177"/>
        <v>0</v>
      </c>
      <c r="Z445" s="374">
        <f t="shared" si="177"/>
        <v>0</v>
      </c>
      <c r="AA445" s="374">
        <f t="shared" si="179"/>
        <v>0</v>
      </c>
      <c r="AB445" s="375">
        <f t="shared" si="178"/>
        <v>0</v>
      </c>
      <c r="AC445" s="375">
        <f t="shared" si="178"/>
        <v>0</v>
      </c>
      <c r="AD445" s="376">
        <f t="shared" si="178"/>
        <v>0</v>
      </c>
    </row>
    <row r="446" spans="1:30" x14ac:dyDescent="0.3">
      <c r="A446" s="150">
        <v>9014</v>
      </c>
      <c r="B446" s="373" t="s">
        <v>148</v>
      </c>
      <c r="C446" s="165">
        <v>1600</v>
      </c>
      <c r="D446" s="165">
        <v>1600</v>
      </c>
      <c r="E446" s="167">
        <v>1600</v>
      </c>
      <c r="F446" s="167">
        <v>1600</v>
      </c>
      <c r="G446" s="167">
        <v>1600</v>
      </c>
      <c r="H446" s="167">
        <v>1600</v>
      </c>
      <c r="I446" s="167">
        <v>1600</v>
      </c>
      <c r="J446" s="167">
        <v>1600</v>
      </c>
      <c r="K446" s="135"/>
      <c r="L446" s="154">
        <v>7</v>
      </c>
      <c r="M446" s="154">
        <v>7</v>
      </c>
      <c r="N446" s="154">
        <v>14</v>
      </c>
      <c r="O446" s="155">
        <v>3</v>
      </c>
      <c r="P446" s="155">
        <v>10</v>
      </c>
      <c r="Q446" s="156">
        <v>13</v>
      </c>
      <c r="R446" s="156">
        <v>13</v>
      </c>
      <c r="S446" s="156">
        <v>13</v>
      </c>
      <c r="T446" s="156">
        <v>13</v>
      </c>
      <c r="U446" s="135"/>
      <c r="V446" s="374">
        <f t="shared" si="175"/>
        <v>11200</v>
      </c>
      <c r="W446" s="374">
        <f t="shared" si="175"/>
        <v>11200</v>
      </c>
      <c r="X446" s="374">
        <f t="shared" si="176"/>
        <v>22400</v>
      </c>
      <c r="Y446" s="374">
        <f t="shared" si="177"/>
        <v>4800</v>
      </c>
      <c r="Z446" s="374">
        <f t="shared" si="177"/>
        <v>16000</v>
      </c>
      <c r="AA446" s="374">
        <f>SUM(Y446:Z446)</f>
        <v>20800</v>
      </c>
      <c r="AB446" s="375">
        <f t="shared" si="178"/>
        <v>20800</v>
      </c>
      <c r="AC446" s="375">
        <f t="shared" si="178"/>
        <v>20800</v>
      </c>
      <c r="AD446" s="376">
        <f t="shared" si="178"/>
        <v>20800</v>
      </c>
    </row>
    <row r="447" spans="1:30" x14ac:dyDescent="0.3">
      <c r="A447" s="150">
        <v>9024</v>
      </c>
      <c r="B447" s="373" t="s">
        <v>149</v>
      </c>
      <c r="C447" s="394" t="s">
        <v>213</v>
      </c>
      <c r="D447" s="394" t="s">
        <v>213</v>
      </c>
      <c r="E447" s="394" t="s">
        <v>213</v>
      </c>
      <c r="F447" s="394" t="s">
        <v>213</v>
      </c>
      <c r="G447" s="394" t="s">
        <v>213</v>
      </c>
      <c r="H447" s="394" t="s">
        <v>213</v>
      </c>
      <c r="I447" s="394" t="s">
        <v>213</v>
      </c>
      <c r="J447" s="394" t="s">
        <v>213</v>
      </c>
      <c r="K447" s="135"/>
      <c r="L447" s="207">
        <v>536</v>
      </c>
      <c r="M447" s="207">
        <v>751</v>
      </c>
      <c r="N447" s="207">
        <v>1287</v>
      </c>
      <c r="O447" s="207">
        <v>322</v>
      </c>
      <c r="P447" s="207">
        <v>965</v>
      </c>
      <c r="Q447" s="207">
        <v>1287</v>
      </c>
      <c r="R447" s="207">
        <v>1287</v>
      </c>
      <c r="S447" s="207">
        <v>1287</v>
      </c>
      <c r="T447" s="207">
        <v>1287</v>
      </c>
      <c r="U447" s="135"/>
      <c r="V447" s="374">
        <v>536</v>
      </c>
      <c r="W447" s="374">
        <v>751</v>
      </c>
      <c r="X447" s="374">
        <v>1287</v>
      </c>
      <c r="Y447" s="374">
        <v>322</v>
      </c>
      <c r="Z447" s="374">
        <v>965</v>
      </c>
      <c r="AA447" s="374">
        <v>1287</v>
      </c>
      <c r="AB447" s="375">
        <v>1287</v>
      </c>
      <c r="AC447" s="375">
        <v>1287</v>
      </c>
      <c r="AD447" s="376">
        <v>1287</v>
      </c>
    </row>
    <row r="448" spans="1:30" x14ac:dyDescent="0.3">
      <c r="A448" s="150">
        <v>9025</v>
      </c>
      <c r="B448" s="373" t="s">
        <v>136</v>
      </c>
      <c r="C448" s="165">
        <v>100</v>
      </c>
      <c r="D448" s="165">
        <v>100</v>
      </c>
      <c r="E448" s="167">
        <v>100</v>
      </c>
      <c r="F448" s="167">
        <v>100</v>
      </c>
      <c r="G448" s="167">
        <v>100</v>
      </c>
      <c r="H448" s="167">
        <v>100</v>
      </c>
      <c r="I448" s="167">
        <v>100</v>
      </c>
      <c r="J448" s="167">
        <v>100</v>
      </c>
      <c r="K448" s="135"/>
      <c r="L448" s="166">
        <v>300</v>
      </c>
      <c r="M448" s="166">
        <v>300</v>
      </c>
      <c r="N448" s="166">
        <v>600</v>
      </c>
      <c r="O448" s="155">
        <v>150</v>
      </c>
      <c r="P448" s="155">
        <v>450</v>
      </c>
      <c r="Q448" s="156">
        <v>600</v>
      </c>
      <c r="R448" s="156">
        <v>600</v>
      </c>
      <c r="S448" s="156">
        <v>600</v>
      </c>
      <c r="T448" s="156">
        <v>600</v>
      </c>
      <c r="U448" s="135"/>
      <c r="V448" s="374">
        <f>L448*D448</f>
        <v>30000</v>
      </c>
      <c r="W448" s="374">
        <f>M448*E448</f>
        <v>30000</v>
      </c>
      <c r="X448" s="374">
        <f>V448+W448</f>
        <v>60000</v>
      </c>
      <c r="Y448" s="374">
        <v>15000</v>
      </c>
      <c r="Z448" s="374">
        <v>45000</v>
      </c>
      <c r="AA448" s="374">
        <v>60000</v>
      </c>
      <c r="AB448" s="375">
        <v>60000</v>
      </c>
      <c r="AC448" s="375">
        <v>60000</v>
      </c>
      <c r="AD448" s="376">
        <v>60000</v>
      </c>
    </row>
    <row r="449" spans="1:30" x14ac:dyDescent="0.3">
      <c r="A449" s="162" t="s">
        <v>132</v>
      </c>
      <c r="B449" s="380"/>
      <c r="C449" s="165"/>
      <c r="D449" s="165"/>
      <c r="E449" s="165"/>
      <c r="F449" s="165"/>
      <c r="G449" s="165"/>
      <c r="H449" s="165"/>
      <c r="I449" s="165"/>
      <c r="J449" s="165"/>
      <c r="K449" s="135"/>
      <c r="L449" s="166"/>
      <c r="M449" s="166"/>
      <c r="N449" s="166"/>
      <c r="O449" s="155"/>
      <c r="P449" s="155"/>
      <c r="Q449" s="212"/>
      <c r="R449" s="212"/>
      <c r="S449" s="212"/>
      <c r="T449" s="212"/>
      <c r="U449" s="135"/>
      <c r="V449" s="388">
        <f t="shared" ref="V449:AD449" si="180">SUM(V431:V448)</f>
        <v>553486</v>
      </c>
      <c r="W449" s="388">
        <f t="shared" si="180"/>
        <v>553701</v>
      </c>
      <c r="X449" s="388">
        <f t="shared" si="180"/>
        <v>1107187</v>
      </c>
      <c r="Y449" s="388">
        <f t="shared" si="180"/>
        <v>284982</v>
      </c>
      <c r="Z449" s="388">
        <f t="shared" si="180"/>
        <v>856785</v>
      </c>
      <c r="AA449" s="388">
        <f t="shared" si="180"/>
        <v>1141767</v>
      </c>
      <c r="AB449" s="388">
        <f t="shared" si="180"/>
        <v>1177667</v>
      </c>
      <c r="AC449" s="388">
        <f t="shared" si="180"/>
        <v>1213937</v>
      </c>
      <c r="AD449" s="397">
        <f t="shared" si="180"/>
        <v>1250077</v>
      </c>
    </row>
    <row r="450" spans="1:30" x14ac:dyDescent="0.3">
      <c r="A450" s="190"/>
      <c r="B450" s="380"/>
      <c r="C450" s="165"/>
      <c r="D450" s="165"/>
      <c r="E450" s="165"/>
      <c r="F450" s="165"/>
      <c r="G450" s="165"/>
      <c r="H450" s="165"/>
      <c r="I450" s="165"/>
      <c r="J450" s="165"/>
      <c r="K450" s="135"/>
      <c r="L450" s="166"/>
      <c r="M450" s="166"/>
      <c r="N450" s="166"/>
      <c r="O450" s="155"/>
      <c r="P450" s="155"/>
      <c r="Q450" s="155"/>
      <c r="R450" s="155"/>
      <c r="S450" s="155"/>
      <c r="T450" s="155"/>
      <c r="U450" s="135"/>
      <c r="V450" s="374"/>
      <c r="W450" s="374"/>
      <c r="X450" s="374"/>
      <c r="Y450" s="374"/>
      <c r="Z450" s="374"/>
      <c r="AA450" s="374"/>
      <c r="AB450" s="375"/>
      <c r="AC450" s="374"/>
      <c r="AD450" s="376"/>
    </row>
    <row r="451" spans="1:30" x14ac:dyDescent="0.3">
      <c r="A451" s="194" t="s">
        <v>6</v>
      </c>
      <c r="B451" s="430"/>
      <c r="C451" s="196"/>
      <c r="D451" s="196"/>
      <c r="E451" s="196"/>
      <c r="F451" s="196"/>
      <c r="G451" s="196"/>
      <c r="H451" s="196"/>
      <c r="I451" s="196"/>
      <c r="J451" s="196"/>
      <c r="K451" s="135"/>
      <c r="L451" s="431"/>
      <c r="M451" s="431"/>
      <c r="N451" s="431"/>
      <c r="O451" s="199"/>
      <c r="P451" s="199"/>
      <c r="Q451" s="199"/>
      <c r="R451" s="199"/>
      <c r="S451" s="199"/>
      <c r="T451" s="199"/>
      <c r="U451" s="135"/>
      <c r="V451" s="432"/>
      <c r="W451" s="432"/>
      <c r="X451" s="432"/>
      <c r="Y451" s="432"/>
      <c r="Z451" s="432"/>
      <c r="AA451" s="432"/>
      <c r="AB451" s="433"/>
      <c r="AC451" s="432"/>
      <c r="AD451" s="434"/>
    </row>
    <row r="452" spans="1:30" x14ac:dyDescent="0.3">
      <c r="A452" s="160">
        <v>8001</v>
      </c>
      <c r="B452" s="373" t="s">
        <v>150</v>
      </c>
      <c r="C452" s="165">
        <v>3</v>
      </c>
      <c r="D452" s="165">
        <v>3</v>
      </c>
      <c r="E452" s="167">
        <v>3</v>
      </c>
      <c r="F452" s="167">
        <v>3</v>
      </c>
      <c r="G452" s="167">
        <v>3</v>
      </c>
      <c r="H452" s="167">
        <v>3</v>
      </c>
      <c r="I452" s="167">
        <v>3</v>
      </c>
      <c r="J452" s="167">
        <v>3</v>
      </c>
      <c r="K452" s="135"/>
      <c r="L452" s="154">
        <v>65595</v>
      </c>
      <c r="M452" s="154">
        <v>65595</v>
      </c>
      <c r="N452" s="154">
        <v>131190</v>
      </c>
      <c r="O452" s="155">
        <v>32797</v>
      </c>
      <c r="P452" s="155">
        <v>98392</v>
      </c>
      <c r="Q452" s="156">
        <v>131189</v>
      </c>
      <c r="R452" s="156">
        <v>131189</v>
      </c>
      <c r="S452" s="156">
        <v>131189</v>
      </c>
      <c r="T452" s="156">
        <v>131189</v>
      </c>
      <c r="U452" s="135"/>
      <c r="V452" s="374">
        <f t="shared" ref="V452:W469" si="181">L452*D452</f>
        <v>196785</v>
      </c>
      <c r="W452" s="374">
        <f t="shared" si="181"/>
        <v>196785</v>
      </c>
      <c r="X452" s="374">
        <f t="shared" ref="X452:X469" si="182">V452+W452</f>
        <v>393570</v>
      </c>
      <c r="Y452" s="374">
        <f t="shared" ref="Y452:Z469" si="183">F452*O452</f>
        <v>98391</v>
      </c>
      <c r="Z452" s="374">
        <f t="shared" si="183"/>
        <v>295176</v>
      </c>
      <c r="AA452" s="374">
        <f>SUM(Y452:Z452)</f>
        <v>393567</v>
      </c>
      <c r="AB452" s="375">
        <f t="shared" ref="AB452:AD469" si="184">H452*R452</f>
        <v>393567</v>
      </c>
      <c r="AC452" s="375">
        <f t="shared" si="184"/>
        <v>393567</v>
      </c>
      <c r="AD452" s="376">
        <f t="shared" si="184"/>
        <v>393567</v>
      </c>
    </row>
    <row r="453" spans="1:30" x14ac:dyDescent="0.3">
      <c r="A453" s="150">
        <v>8003</v>
      </c>
      <c r="B453" s="373" t="s">
        <v>151</v>
      </c>
      <c r="C453" s="165">
        <v>15</v>
      </c>
      <c r="D453" s="165">
        <v>15</v>
      </c>
      <c r="E453" s="167">
        <v>15</v>
      </c>
      <c r="F453" s="167">
        <v>15</v>
      </c>
      <c r="G453" s="167">
        <v>15</v>
      </c>
      <c r="H453" s="167">
        <v>15</v>
      </c>
      <c r="I453" s="167">
        <v>15</v>
      </c>
      <c r="J453" s="167">
        <v>15</v>
      </c>
      <c r="K453" s="135"/>
      <c r="L453" s="154">
        <v>179</v>
      </c>
      <c r="M453" s="154">
        <v>179</v>
      </c>
      <c r="N453" s="154">
        <v>358</v>
      </c>
      <c r="O453" s="155">
        <v>89</v>
      </c>
      <c r="P453" s="155">
        <v>268</v>
      </c>
      <c r="Q453" s="156">
        <v>357</v>
      </c>
      <c r="R453" s="156">
        <v>357</v>
      </c>
      <c r="S453" s="156">
        <v>357</v>
      </c>
      <c r="T453" s="156">
        <v>357</v>
      </c>
      <c r="U453" s="135"/>
      <c r="V453" s="374">
        <f t="shared" si="181"/>
        <v>2685</v>
      </c>
      <c r="W453" s="374">
        <f t="shared" si="181"/>
        <v>2685</v>
      </c>
      <c r="X453" s="374">
        <f t="shared" si="182"/>
        <v>5370</v>
      </c>
      <c r="Y453" s="374">
        <f t="shared" si="183"/>
        <v>1335</v>
      </c>
      <c r="Z453" s="374">
        <f t="shared" si="183"/>
        <v>4020</v>
      </c>
      <c r="AA453" s="374">
        <f t="shared" ref="AA453:AA469" si="185">SUM(Y453:Z453)</f>
        <v>5355</v>
      </c>
      <c r="AB453" s="375">
        <f t="shared" si="184"/>
        <v>5355</v>
      </c>
      <c r="AC453" s="375">
        <f t="shared" si="184"/>
        <v>5355</v>
      </c>
      <c r="AD453" s="376">
        <f t="shared" si="184"/>
        <v>5355</v>
      </c>
    </row>
    <row r="454" spans="1:30" x14ac:dyDescent="0.3">
      <c r="A454" s="150">
        <v>8004</v>
      </c>
      <c r="B454" s="373" t="s">
        <v>152</v>
      </c>
      <c r="C454" s="165">
        <v>25</v>
      </c>
      <c r="D454" s="165">
        <v>25</v>
      </c>
      <c r="E454" s="167">
        <v>25</v>
      </c>
      <c r="F454" s="167">
        <v>25</v>
      </c>
      <c r="G454" s="167">
        <v>25</v>
      </c>
      <c r="H454" s="167">
        <v>25</v>
      </c>
      <c r="I454" s="167">
        <v>25</v>
      </c>
      <c r="J454" s="167">
        <v>25</v>
      </c>
      <c r="K454" s="135"/>
      <c r="L454" s="154">
        <v>1</v>
      </c>
      <c r="M454" s="154">
        <v>1</v>
      </c>
      <c r="N454" s="154">
        <v>2</v>
      </c>
      <c r="O454" s="155">
        <v>0</v>
      </c>
      <c r="P454" s="155">
        <v>1</v>
      </c>
      <c r="Q454" s="156">
        <v>1</v>
      </c>
      <c r="R454" s="156">
        <v>1</v>
      </c>
      <c r="S454" s="156">
        <v>0</v>
      </c>
      <c r="T454" s="156">
        <v>0</v>
      </c>
      <c r="U454" s="135"/>
      <c r="V454" s="374">
        <f t="shared" si="181"/>
        <v>25</v>
      </c>
      <c r="W454" s="374">
        <f t="shared" si="181"/>
        <v>25</v>
      </c>
      <c r="X454" s="374">
        <f t="shared" si="182"/>
        <v>50</v>
      </c>
      <c r="Y454" s="374">
        <f t="shared" si="183"/>
        <v>0</v>
      </c>
      <c r="Z454" s="374">
        <f t="shared" si="183"/>
        <v>25</v>
      </c>
      <c r="AA454" s="374">
        <f t="shared" si="185"/>
        <v>25</v>
      </c>
      <c r="AB454" s="375">
        <f t="shared" si="184"/>
        <v>25</v>
      </c>
      <c r="AC454" s="375">
        <f t="shared" si="184"/>
        <v>0</v>
      </c>
      <c r="AD454" s="376">
        <f t="shared" si="184"/>
        <v>0</v>
      </c>
    </row>
    <row r="455" spans="1:30" x14ac:dyDescent="0.3">
      <c r="A455" s="150">
        <v>8005</v>
      </c>
      <c r="B455" s="373" t="s">
        <v>153</v>
      </c>
      <c r="C455" s="165">
        <v>3</v>
      </c>
      <c r="D455" s="165">
        <v>3</v>
      </c>
      <c r="E455" s="167">
        <v>3</v>
      </c>
      <c r="F455" s="167">
        <v>3</v>
      </c>
      <c r="G455" s="167">
        <v>3</v>
      </c>
      <c r="H455" s="167">
        <v>3</v>
      </c>
      <c r="I455" s="167">
        <v>3</v>
      </c>
      <c r="J455" s="167">
        <v>3</v>
      </c>
      <c r="K455" s="135"/>
      <c r="L455" s="154">
        <v>1327</v>
      </c>
      <c r="M455" s="154">
        <v>1327</v>
      </c>
      <c r="N455" s="154">
        <v>2654</v>
      </c>
      <c r="O455" s="155">
        <v>502</v>
      </c>
      <c r="P455" s="155">
        <v>1506</v>
      </c>
      <c r="Q455" s="156">
        <v>2008</v>
      </c>
      <c r="R455" s="156">
        <v>1520</v>
      </c>
      <c r="S455" s="156">
        <v>1151</v>
      </c>
      <c r="T455" s="156">
        <v>871</v>
      </c>
      <c r="U455" s="135"/>
      <c r="V455" s="374">
        <f t="shared" si="181"/>
        <v>3981</v>
      </c>
      <c r="W455" s="374">
        <f t="shared" si="181"/>
        <v>3981</v>
      </c>
      <c r="X455" s="374">
        <f t="shared" si="182"/>
        <v>7962</v>
      </c>
      <c r="Y455" s="374">
        <f t="shared" si="183"/>
        <v>1506</v>
      </c>
      <c r="Z455" s="374">
        <f t="shared" si="183"/>
        <v>4518</v>
      </c>
      <c r="AA455" s="374">
        <f t="shared" si="185"/>
        <v>6024</v>
      </c>
      <c r="AB455" s="375">
        <f t="shared" si="184"/>
        <v>4560</v>
      </c>
      <c r="AC455" s="375">
        <f t="shared" si="184"/>
        <v>3453</v>
      </c>
      <c r="AD455" s="376">
        <f t="shared" si="184"/>
        <v>2613</v>
      </c>
    </row>
    <row r="456" spans="1:30" x14ac:dyDescent="0.3">
      <c r="A456" s="160">
        <v>8007</v>
      </c>
      <c r="B456" s="373" t="s">
        <v>154</v>
      </c>
      <c r="C456" s="165">
        <v>20</v>
      </c>
      <c r="D456" s="165">
        <v>20</v>
      </c>
      <c r="E456" s="167">
        <v>20</v>
      </c>
      <c r="F456" s="167">
        <v>20</v>
      </c>
      <c r="G456" s="167">
        <v>20</v>
      </c>
      <c r="H456" s="167">
        <v>20</v>
      </c>
      <c r="I456" s="167">
        <v>20</v>
      </c>
      <c r="J456" s="167">
        <v>20</v>
      </c>
      <c r="K456" s="135"/>
      <c r="L456" s="154">
        <v>58001</v>
      </c>
      <c r="M456" s="154">
        <v>58001</v>
      </c>
      <c r="N456" s="154">
        <v>116002</v>
      </c>
      <c r="O456" s="155">
        <v>29580</v>
      </c>
      <c r="P456" s="155">
        <v>88741</v>
      </c>
      <c r="Q456" s="156">
        <v>118321</v>
      </c>
      <c r="R456" s="156">
        <v>124829</v>
      </c>
      <c r="S456" s="156">
        <v>131694</v>
      </c>
      <c r="T456" s="156">
        <v>138279</v>
      </c>
      <c r="U456" s="135"/>
      <c r="V456" s="374">
        <f t="shared" si="181"/>
        <v>1160020</v>
      </c>
      <c r="W456" s="374">
        <f t="shared" si="181"/>
        <v>1160020</v>
      </c>
      <c r="X456" s="374">
        <f t="shared" si="182"/>
        <v>2320040</v>
      </c>
      <c r="Y456" s="374">
        <f t="shared" si="183"/>
        <v>591600</v>
      </c>
      <c r="Z456" s="374">
        <f t="shared" si="183"/>
        <v>1774820</v>
      </c>
      <c r="AA456" s="374">
        <f t="shared" si="185"/>
        <v>2366420</v>
      </c>
      <c r="AB456" s="375">
        <f t="shared" si="184"/>
        <v>2496580</v>
      </c>
      <c r="AC456" s="375">
        <f t="shared" si="184"/>
        <v>2633880</v>
      </c>
      <c r="AD456" s="376">
        <f t="shared" si="184"/>
        <v>2765580</v>
      </c>
    </row>
    <row r="457" spans="1:30" x14ac:dyDescent="0.3">
      <c r="A457" s="150">
        <v>8008</v>
      </c>
      <c r="B457" s="373" t="s">
        <v>155</v>
      </c>
      <c r="C457" s="165">
        <v>200</v>
      </c>
      <c r="D457" s="165">
        <v>200</v>
      </c>
      <c r="E457" s="167">
        <v>200</v>
      </c>
      <c r="F457" s="167">
        <v>200</v>
      </c>
      <c r="G457" s="167">
        <v>200</v>
      </c>
      <c r="H457" s="167">
        <v>200</v>
      </c>
      <c r="I457" s="167">
        <v>200</v>
      </c>
      <c r="J457" s="167">
        <v>200</v>
      </c>
      <c r="K457" s="135"/>
      <c r="L457" s="154">
        <v>1192</v>
      </c>
      <c r="M457" s="154">
        <v>1192</v>
      </c>
      <c r="N457" s="154">
        <v>2384</v>
      </c>
      <c r="O457" s="155">
        <v>596</v>
      </c>
      <c r="P457" s="155">
        <v>1787</v>
      </c>
      <c r="Q457" s="156">
        <v>2383</v>
      </c>
      <c r="R457" s="156">
        <v>2384</v>
      </c>
      <c r="S457" s="156">
        <v>2384</v>
      </c>
      <c r="T457" s="156">
        <v>2384</v>
      </c>
      <c r="U457" s="135"/>
      <c r="V457" s="374">
        <f t="shared" si="181"/>
        <v>238400</v>
      </c>
      <c r="W457" s="374">
        <f t="shared" si="181"/>
        <v>238400</v>
      </c>
      <c r="X457" s="374">
        <f t="shared" si="182"/>
        <v>476800</v>
      </c>
      <c r="Y457" s="374">
        <f t="shared" si="183"/>
        <v>119200</v>
      </c>
      <c r="Z457" s="374">
        <f t="shared" si="183"/>
        <v>357400</v>
      </c>
      <c r="AA457" s="374">
        <f t="shared" si="185"/>
        <v>476600</v>
      </c>
      <c r="AB457" s="375">
        <f t="shared" si="184"/>
        <v>476800</v>
      </c>
      <c r="AC457" s="375">
        <f t="shared" si="184"/>
        <v>476800</v>
      </c>
      <c r="AD457" s="376">
        <f t="shared" si="184"/>
        <v>476800</v>
      </c>
    </row>
    <row r="458" spans="1:30" x14ac:dyDescent="0.3">
      <c r="A458" s="150">
        <v>8009</v>
      </c>
      <c r="B458" s="373" t="s">
        <v>156</v>
      </c>
      <c r="C458" s="165">
        <v>40</v>
      </c>
      <c r="D458" s="165">
        <v>40</v>
      </c>
      <c r="E458" s="167">
        <v>40</v>
      </c>
      <c r="F458" s="167">
        <v>40</v>
      </c>
      <c r="G458" s="167">
        <v>40</v>
      </c>
      <c r="H458" s="167">
        <v>40</v>
      </c>
      <c r="I458" s="167">
        <v>40</v>
      </c>
      <c r="J458" s="167">
        <v>40</v>
      </c>
      <c r="K458" s="135"/>
      <c r="L458" s="154">
        <v>1966</v>
      </c>
      <c r="M458" s="154">
        <v>1966</v>
      </c>
      <c r="N458" s="154">
        <v>3932</v>
      </c>
      <c r="O458" s="155">
        <v>983</v>
      </c>
      <c r="P458" s="155">
        <v>2949</v>
      </c>
      <c r="Q458" s="155">
        <v>3932</v>
      </c>
      <c r="R458" s="155">
        <v>3932</v>
      </c>
      <c r="S458" s="155">
        <v>3932</v>
      </c>
      <c r="T458" s="155">
        <v>3932</v>
      </c>
      <c r="U458" s="135"/>
      <c r="V458" s="374">
        <f t="shared" si="181"/>
        <v>78640</v>
      </c>
      <c r="W458" s="374">
        <f t="shared" si="181"/>
        <v>78640</v>
      </c>
      <c r="X458" s="374">
        <f t="shared" si="182"/>
        <v>157280</v>
      </c>
      <c r="Y458" s="374">
        <f t="shared" si="183"/>
        <v>39320</v>
      </c>
      <c r="Z458" s="374">
        <f t="shared" si="183"/>
        <v>117960</v>
      </c>
      <c r="AA458" s="374">
        <f t="shared" si="185"/>
        <v>157280</v>
      </c>
      <c r="AB458" s="375">
        <f t="shared" si="184"/>
        <v>157280</v>
      </c>
      <c r="AC458" s="375">
        <f t="shared" si="184"/>
        <v>157280</v>
      </c>
      <c r="AD458" s="376">
        <f t="shared" si="184"/>
        <v>157280</v>
      </c>
    </row>
    <row r="459" spans="1:30" x14ac:dyDescent="0.3">
      <c r="A459" s="150">
        <v>8010</v>
      </c>
      <c r="B459" s="373" t="s">
        <v>157</v>
      </c>
      <c r="C459" s="165">
        <v>25</v>
      </c>
      <c r="D459" s="165">
        <v>25</v>
      </c>
      <c r="E459" s="167">
        <v>25</v>
      </c>
      <c r="F459" s="167">
        <v>25</v>
      </c>
      <c r="G459" s="167">
        <v>25</v>
      </c>
      <c r="H459" s="167">
        <v>25</v>
      </c>
      <c r="I459" s="167">
        <v>25</v>
      </c>
      <c r="J459" s="167">
        <v>25</v>
      </c>
      <c r="K459" s="135"/>
      <c r="L459" s="154">
        <v>964</v>
      </c>
      <c r="M459" s="154">
        <v>964</v>
      </c>
      <c r="N459" s="154">
        <v>1928</v>
      </c>
      <c r="O459" s="155">
        <v>482</v>
      </c>
      <c r="P459" s="155">
        <v>1446</v>
      </c>
      <c r="Q459" s="155">
        <v>1928</v>
      </c>
      <c r="R459" s="155">
        <v>1928</v>
      </c>
      <c r="S459" s="155">
        <v>1928</v>
      </c>
      <c r="T459" s="155">
        <v>1928</v>
      </c>
      <c r="U459" s="135"/>
      <c r="V459" s="374">
        <f t="shared" si="181"/>
        <v>24100</v>
      </c>
      <c r="W459" s="374">
        <f t="shared" si="181"/>
        <v>24100</v>
      </c>
      <c r="X459" s="374">
        <f t="shared" si="182"/>
        <v>48200</v>
      </c>
      <c r="Y459" s="374">
        <f t="shared" si="183"/>
        <v>12050</v>
      </c>
      <c r="Z459" s="374">
        <f t="shared" si="183"/>
        <v>36150</v>
      </c>
      <c r="AA459" s="374">
        <f t="shared" si="185"/>
        <v>48200</v>
      </c>
      <c r="AB459" s="375">
        <f t="shared" si="184"/>
        <v>48200</v>
      </c>
      <c r="AC459" s="375">
        <f t="shared" si="184"/>
        <v>48200</v>
      </c>
      <c r="AD459" s="376">
        <f t="shared" si="184"/>
        <v>48200</v>
      </c>
    </row>
    <row r="460" spans="1:30" x14ac:dyDescent="0.3">
      <c r="A460" s="150">
        <v>8011</v>
      </c>
      <c r="B460" s="373" t="s">
        <v>158</v>
      </c>
      <c r="C460" s="165">
        <v>55</v>
      </c>
      <c r="D460" s="165">
        <v>55</v>
      </c>
      <c r="E460" s="167">
        <v>55</v>
      </c>
      <c r="F460" s="167">
        <v>55</v>
      </c>
      <c r="G460" s="167">
        <v>55</v>
      </c>
      <c r="H460" s="167">
        <v>55</v>
      </c>
      <c r="I460" s="167">
        <v>55</v>
      </c>
      <c r="J460" s="167">
        <v>55</v>
      </c>
      <c r="K460" s="135"/>
      <c r="L460" s="154">
        <v>1695</v>
      </c>
      <c r="M460" s="154">
        <v>1695</v>
      </c>
      <c r="N460" s="154">
        <v>3390</v>
      </c>
      <c r="O460" s="155">
        <v>847</v>
      </c>
      <c r="P460" s="155">
        <v>2541</v>
      </c>
      <c r="Q460" s="155">
        <v>3388</v>
      </c>
      <c r="R460" s="155">
        <v>3389</v>
      </c>
      <c r="S460" s="155">
        <v>3389</v>
      </c>
      <c r="T460" s="155">
        <v>3389</v>
      </c>
      <c r="U460" s="135"/>
      <c r="V460" s="374">
        <f t="shared" si="181"/>
        <v>93225</v>
      </c>
      <c r="W460" s="374">
        <f t="shared" si="181"/>
        <v>93225</v>
      </c>
      <c r="X460" s="374">
        <f t="shared" si="182"/>
        <v>186450</v>
      </c>
      <c r="Y460" s="374">
        <f t="shared" si="183"/>
        <v>46585</v>
      </c>
      <c r="Z460" s="374">
        <f t="shared" si="183"/>
        <v>139755</v>
      </c>
      <c r="AA460" s="374">
        <f t="shared" si="185"/>
        <v>186340</v>
      </c>
      <c r="AB460" s="375">
        <f t="shared" si="184"/>
        <v>186395</v>
      </c>
      <c r="AC460" s="375">
        <f t="shared" si="184"/>
        <v>186395</v>
      </c>
      <c r="AD460" s="376">
        <f t="shared" si="184"/>
        <v>186395</v>
      </c>
    </row>
    <row r="461" spans="1:30" x14ac:dyDescent="0.3">
      <c r="A461" s="150">
        <v>8012</v>
      </c>
      <c r="B461" s="373" t="s">
        <v>159</v>
      </c>
      <c r="C461" s="165">
        <v>15</v>
      </c>
      <c r="D461" s="165">
        <v>15</v>
      </c>
      <c r="E461" s="167">
        <v>15</v>
      </c>
      <c r="F461" s="167">
        <v>15</v>
      </c>
      <c r="G461" s="167">
        <v>15</v>
      </c>
      <c r="H461" s="167">
        <v>15</v>
      </c>
      <c r="I461" s="167">
        <v>15</v>
      </c>
      <c r="J461" s="167">
        <v>15</v>
      </c>
      <c r="K461" s="135"/>
      <c r="L461" s="154">
        <v>160</v>
      </c>
      <c r="M461" s="154">
        <v>160</v>
      </c>
      <c r="N461" s="154">
        <v>320</v>
      </c>
      <c r="O461" s="155">
        <v>80</v>
      </c>
      <c r="P461" s="155">
        <v>239</v>
      </c>
      <c r="Q461" s="155">
        <v>319</v>
      </c>
      <c r="R461" s="155">
        <v>320</v>
      </c>
      <c r="S461" s="155">
        <v>320</v>
      </c>
      <c r="T461" s="155">
        <v>320</v>
      </c>
      <c r="U461" s="135"/>
      <c r="V461" s="374">
        <f t="shared" si="181"/>
        <v>2400</v>
      </c>
      <c r="W461" s="374">
        <f t="shared" si="181"/>
        <v>2400</v>
      </c>
      <c r="X461" s="374">
        <f t="shared" si="182"/>
        <v>4800</v>
      </c>
      <c r="Y461" s="374">
        <f t="shared" si="183"/>
        <v>1200</v>
      </c>
      <c r="Z461" s="374">
        <f t="shared" si="183"/>
        <v>3585</v>
      </c>
      <c r="AA461" s="374">
        <f t="shared" si="185"/>
        <v>4785</v>
      </c>
      <c r="AB461" s="375">
        <f t="shared" si="184"/>
        <v>4800</v>
      </c>
      <c r="AC461" s="375">
        <f t="shared" si="184"/>
        <v>4800</v>
      </c>
      <c r="AD461" s="376">
        <f t="shared" si="184"/>
        <v>4800</v>
      </c>
    </row>
    <row r="462" spans="1:30" x14ac:dyDescent="0.3">
      <c r="A462" s="150">
        <v>8013</v>
      </c>
      <c r="B462" s="373" t="s">
        <v>160</v>
      </c>
      <c r="C462" s="165">
        <v>25</v>
      </c>
      <c r="D462" s="165">
        <v>25</v>
      </c>
      <c r="E462" s="167">
        <v>25</v>
      </c>
      <c r="F462" s="167">
        <v>25</v>
      </c>
      <c r="G462" s="167">
        <v>25</v>
      </c>
      <c r="H462" s="167">
        <v>25</v>
      </c>
      <c r="I462" s="167">
        <v>25</v>
      </c>
      <c r="J462" s="167">
        <v>25</v>
      </c>
      <c r="K462" s="135"/>
      <c r="L462" s="154">
        <v>4428</v>
      </c>
      <c r="M462" s="154">
        <v>4428</v>
      </c>
      <c r="N462" s="154">
        <v>8856</v>
      </c>
      <c r="O462" s="155">
        <v>2174</v>
      </c>
      <c r="P462" s="155">
        <v>6522</v>
      </c>
      <c r="Q462" s="156">
        <v>8696</v>
      </c>
      <c r="R462" s="156">
        <v>8539</v>
      </c>
      <c r="S462" s="156">
        <v>8386</v>
      </c>
      <c r="T462" s="156">
        <v>8235</v>
      </c>
      <c r="U462" s="135"/>
      <c r="V462" s="374">
        <f t="shared" si="181"/>
        <v>110700</v>
      </c>
      <c r="W462" s="374">
        <f t="shared" si="181"/>
        <v>110700</v>
      </c>
      <c r="X462" s="374">
        <f t="shared" si="182"/>
        <v>221400</v>
      </c>
      <c r="Y462" s="374">
        <f t="shared" si="183"/>
        <v>54350</v>
      </c>
      <c r="Z462" s="374">
        <f t="shared" si="183"/>
        <v>163050</v>
      </c>
      <c r="AA462" s="374">
        <f t="shared" si="185"/>
        <v>217400</v>
      </c>
      <c r="AB462" s="375">
        <f t="shared" si="184"/>
        <v>213475</v>
      </c>
      <c r="AC462" s="375">
        <f t="shared" si="184"/>
        <v>209650</v>
      </c>
      <c r="AD462" s="376">
        <f t="shared" si="184"/>
        <v>205875</v>
      </c>
    </row>
    <row r="463" spans="1:30" x14ac:dyDescent="0.3">
      <c r="A463" s="150">
        <v>8014</v>
      </c>
      <c r="B463" s="373" t="s">
        <v>161</v>
      </c>
      <c r="C463" s="165">
        <v>25</v>
      </c>
      <c r="D463" s="165">
        <v>25</v>
      </c>
      <c r="E463" s="167">
        <v>25</v>
      </c>
      <c r="F463" s="167">
        <v>25</v>
      </c>
      <c r="G463" s="167">
        <v>25</v>
      </c>
      <c r="H463" s="167">
        <v>25</v>
      </c>
      <c r="I463" s="167">
        <v>25</v>
      </c>
      <c r="J463" s="167">
        <v>25</v>
      </c>
      <c r="K463" s="135"/>
      <c r="L463" s="154">
        <v>29222</v>
      </c>
      <c r="M463" s="154">
        <v>29222</v>
      </c>
      <c r="N463" s="154">
        <v>58444</v>
      </c>
      <c r="O463" s="155">
        <v>17531</v>
      </c>
      <c r="P463" s="155">
        <v>52594</v>
      </c>
      <c r="Q463" s="156">
        <v>70125</v>
      </c>
      <c r="R463" s="156">
        <v>84142</v>
      </c>
      <c r="S463" s="156">
        <v>100960</v>
      </c>
      <c r="T463" s="156">
        <v>121140</v>
      </c>
      <c r="U463" s="135"/>
      <c r="V463" s="374">
        <f t="shared" si="181"/>
        <v>730550</v>
      </c>
      <c r="W463" s="374">
        <f t="shared" si="181"/>
        <v>730550</v>
      </c>
      <c r="X463" s="374">
        <f t="shared" si="182"/>
        <v>1461100</v>
      </c>
      <c r="Y463" s="374">
        <f t="shared" si="183"/>
        <v>438275</v>
      </c>
      <c r="Z463" s="374">
        <f t="shared" si="183"/>
        <v>1314850</v>
      </c>
      <c r="AA463" s="374">
        <f t="shared" si="185"/>
        <v>1753125</v>
      </c>
      <c r="AB463" s="375">
        <f t="shared" si="184"/>
        <v>2103550</v>
      </c>
      <c r="AC463" s="375">
        <f t="shared" si="184"/>
        <v>2524000</v>
      </c>
      <c r="AD463" s="376">
        <f t="shared" si="184"/>
        <v>3028500</v>
      </c>
    </row>
    <row r="464" spans="1:30" x14ac:dyDescent="0.3">
      <c r="A464" s="150">
        <v>8015</v>
      </c>
      <c r="B464" s="373" t="s">
        <v>162</v>
      </c>
      <c r="C464" s="165">
        <v>3</v>
      </c>
      <c r="D464" s="165">
        <v>3</v>
      </c>
      <c r="E464" s="167">
        <v>3</v>
      </c>
      <c r="F464" s="167">
        <v>3</v>
      </c>
      <c r="G464" s="167">
        <v>3</v>
      </c>
      <c r="H464" s="167">
        <v>3</v>
      </c>
      <c r="I464" s="167">
        <v>3</v>
      </c>
      <c r="J464" s="167">
        <v>3</v>
      </c>
      <c r="K464" s="135"/>
      <c r="L464" s="154">
        <v>0</v>
      </c>
      <c r="M464" s="154">
        <v>0</v>
      </c>
      <c r="N464" s="154">
        <v>0</v>
      </c>
      <c r="O464" s="155">
        <v>0</v>
      </c>
      <c r="P464" s="155">
        <v>0</v>
      </c>
      <c r="Q464" s="156">
        <v>0</v>
      </c>
      <c r="R464" s="156">
        <v>0</v>
      </c>
      <c r="S464" s="156">
        <v>0</v>
      </c>
      <c r="T464" s="156">
        <v>0</v>
      </c>
      <c r="U464" s="135"/>
      <c r="V464" s="374">
        <f t="shared" si="181"/>
        <v>0</v>
      </c>
      <c r="W464" s="374">
        <f t="shared" si="181"/>
        <v>0</v>
      </c>
      <c r="X464" s="374">
        <f t="shared" si="182"/>
        <v>0</v>
      </c>
      <c r="Y464" s="374">
        <f t="shared" si="183"/>
        <v>0</v>
      </c>
      <c r="Z464" s="374">
        <f t="shared" si="183"/>
        <v>0</v>
      </c>
      <c r="AA464" s="374">
        <f t="shared" si="185"/>
        <v>0</v>
      </c>
      <c r="AB464" s="375">
        <f t="shared" si="184"/>
        <v>0</v>
      </c>
      <c r="AC464" s="375">
        <f t="shared" si="184"/>
        <v>0</v>
      </c>
      <c r="AD464" s="376">
        <f t="shared" si="184"/>
        <v>0</v>
      </c>
    </row>
    <row r="465" spans="1:30" x14ac:dyDescent="0.3">
      <c r="A465" s="150">
        <v>8017</v>
      </c>
      <c r="B465" s="373" t="s">
        <v>163</v>
      </c>
      <c r="C465" s="165">
        <v>25</v>
      </c>
      <c r="D465" s="165">
        <v>25</v>
      </c>
      <c r="E465" s="167">
        <v>25</v>
      </c>
      <c r="F465" s="167">
        <v>25</v>
      </c>
      <c r="G465" s="167">
        <v>25</v>
      </c>
      <c r="H465" s="167">
        <v>25</v>
      </c>
      <c r="I465" s="167">
        <v>25</v>
      </c>
      <c r="J465" s="167">
        <v>25</v>
      </c>
      <c r="K465" s="135"/>
      <c r="L465" s="154">
        <v>0</v>
      </c>
      <c r="M465" s="154">
        <v>0</v>
      </c>
      <c r="N465" s="154">
        <v>0</v>
      </c>
      <c r="O465" s="155">
        <v>0</v>
      </c>
      <c r="P465" s="155">
        <v>0</v>
      </c>
      <c r="Q465" s="156">
        <v>0</v>
      </c>
      <c r="R465" s="156">
        <v>0</v>
      </c>
      <c r="S465" s="156">
        <v>0</v>
      </c>
      <c r="T465" s="156">
        <v>0</v>
      </c>
      <c r="U465" s="135"/>
      <c r="V465" s="374">
        <f t="shared" si="181"/>
        <v>0</v>
      </c>
      <c r="W465" s="374">
        <f t="shared" si="181"/>
        <v>0</v>
      </c>
      <c r="X465" s="374">
        <f t="shared" si="182"/>
        <v>0</v>
      </c>
      <c r="Y465" s="374">
        <f t="shared" si="183"/>
        <v>0</v>
      </c>
      <c r="Z465" s="374">
        <f t="shared" si="183"/>
        <v>0</v>
      </c>
      <c r="AA465" s="374">
        <f t="shared" si="185"/>
        <v>0</v>
      </c>
      <c r="AB465" s="375">
        <f t="shared" si="184"/>
        <v>0</v>
      </c>
      <c r="AC465" s="375">
        <f t="shared" si="184"/>
        <v>0</v>
      </c>
      <c r="AD465" s="376">
        <f t="shared" si="184"/>
        <v>0</v>
      </c>
    </row>
    <row r="466" spans="1:30" x14ac:dyDescent="0.3">
      <c r="A466" s="150">
        <v>8020</v>
      </c>
      <c r="B466" s="373" t="s">
        <v>164</v>
      </c>
      <c r="C466" s="165">
        <v>40</v>
      </c>
      <c r="D466" s="165">
        <v>40</v>
      </c>
      <c r="E466" s="167">
        <v>40</v>
      </c>
      <c r="F466" s="167">
        <v>40</v>
      </c>
      <c r="G466" s="167">
        <v>40</v>
      </c>
      <c r="H466" s="167">
        <v>40</v>
      </c>
      <c r="I466" s="167">
        <v>40</v>
      </c>
      <c r="J466" s="167">
        <v>40</v>
      </c>
      <c r="K466" s="135"/>
      <c r="L466" s="154">
        <v>1</v>
      </c>
      <c r="M466" s="154">
        <v>1</v>
      </c>
      <c r="N466" s="154">
        <v>2</v>
      </c>
      <c r="O466" s="155">
        <v>0</v>
      </c>
      <c r="P466" s="155">
        <v>1</v>
      </c>
      <c r="Q466" s="156">
        <v>1</v>
      </c>
      <c r="R466" s="156">
        <v>1</v>
      </c>
      <c r="S466" s="156">
        <v>1</v>
      </c>
      <c r="T466" s="156">
        <v>1</v>
      </c>
      <c r="U466" s="135"/>
      <c r="V466" s="374">
        <f t="shared" si="181"/>
        <v>40</v>
      </c>
      <c r="W466" s="374">
        <f t="shared" si="181"/>
        <v>40</v>
      </c>
      <c r="X466" s="374">
        <f t="shared" si="182"/>
        <v>80</v>
      </c>
      <c r="Y466" s="374">
        <f t="shared" si="183"/>
        <v>0</v>
      </c>
      <c r="Z466" s="374">
        <f t="shared" si="183"/>
        <v>40</v>
      </c>
      <c r="AA466" s="374">
        <f t="shared" si="185"/>
        <v>40</v>
      </c>
      <c r="AB466" s="375">
        <f t="shared" si="184"/>
        <v>40</v>
      </c>
      <c r="AC466" s="375">
        <f t="shared" si="184"/>
        <v>40</v>
      </c>
      <c r="AD466" s="376">
        <f t="shared" si="184"/>
        <v>40</v>
      </c>
    </row>
    <row r="467" spans="1:30" x14ac:dyDescent="0.3">
      <c r="A467" s="160" t="s">
        <v>192</v>
      </c>
      <c r="B467" s="373" t="s">
        <v>393</v>
      </c>
      <c r="C467" s="165">
        <v>40</v>
      </c>
      <c r="D467" s="165">
        <v>40</v>
      </c>
      <c r="E467" s="167">
        <v>40</v>
      </c>
      <c r="F467" s="167">
        <v>40</v>
      </c>
      <c r="G467" s="167">
        <v>0</v>
      </c>
      <c r="H467" s="167">
        <v>0</v>
      </c>
      <c r="I467" s="167">
        <v>0</v>
      </c>
      <c r="J467" s="167">
        <v>0</v>
      </c>
      <c r="K467" s="135"/>
      <c r="L467" s="154">
        <f>0.5*N467</f>
        <v>408750</v>
      </c>
      <c r="M467" s="154">
        <f>0.5*N467</f>
        <v>408750</v>
      </c>
      <c r="N467" s="154">
        <v>817500</v>
      </c>
      <c r="O467" s="155">
        <v>228900</v>
      </c>
      <c r="P467" s="155">
        <v>676700</v>
      </c>
      <c r="Q467" s="156">
        <v>915600</v>
      </c>
      <c r="R467" s="156">
        <v>1025472</v>
      </c>
      <c r="S467" s="156">
        <v>1148529</v>
      </c>
      <c r="T467" s="156">
        <v>1286352</v>
      </c>
      <c r="U467" s="135"/>
      <c r="V467" s="374">
        <f t="shared" si="181"/>
        <v>16350000</v>
      </c>
      <c r="W467" s="374">
        <f t="shared" si="181"/>
        <v>16350000</v>
      </c>
      <c r="X467" s="374">
        <f t="shared" si="182"/>
        <v>32700000</v>
      </c>
      <c r="Y467" s="374">
        <f t="shared" si="183"/>
        <v>9156000</v>
      </c>
      <c r="Z467" s="374">
        <f t="shared" si="183"/>
        <v>0</v>
      </c>
      <c r="AA467" s="374">
        <f t="shared" si="185"/>
        <v>9156000</v>
      </c>
      <c r="AB467" s="375">
        <f t="shared" si="184"/>
        <v>0</v>
      </c>
      <c r="AC467" s="375">
        <f t="shared" si="184"/>
        <v>0</v>
      </c>
      <c r="AD467" s="376">
        <f t="shared" si="184"/>
        <v>0</v>
      </c>
    </row>
    <row r="468" spans="1:30" x14ac:dyDescent="0.3">
      <c r="A468" s="160">
        <v>8021</v>
      </c>
      <c r="B468" s="373" t="s">
        <v>165</v>
      </c>
      <c r="C468" s="165">
        <v>40</v>
      </c>
      <c r="D468" s="165">
        <v>40</v>
      </c>
      <c r="E468" s="167">
        <v>40</v>
      </c>
      <c r="F468" s="167">
        <v>40</v>
      </c>
      <c r="G468" s="167">
        <v>40</v>
      </c>
      <c r="H468" s="167">
        <v>40</v>
      </c>
      <c r="I468" s="167">
        <v>40</v>
      </c>
      <c r="J468" s="167">
        <v>40</v>
      </c>
      <c r="K468" s="135"/>
      <c r="L468" s="154">
        <v>45417</v>
      </c>
      <c r="M468" s="154">
        <v>45416</v>
      </c>
      <c r="N468" s="154">
        <v>90833</v>
      </c>
      <c r="O468" s="155">
        <v>25433</v>
      </c>
      <c r="P468" s="155">
        <v>76300</v>
      </c>
      <c r="Q468" s="156">
        <v>101733</v>
      </c>
      <c r="R468" s="156">
        <v>113941</v>
      </c>
      <c r="S468" s="156">
        <v>127614</v>
      </c>
      <c r="T468" s="156">
        <v>142928</v>
      </c>
      <c r="U468" s="135"/>
      <c r="V468" s="374">
        <f>L468*D468</f>
        <v>1816680</v>
      </c>
      <c r="W468" s="374">
        <f>M468*E468</f>
        <v>1816640</v>
      </c>
      <c r="X468" s="374">
        <f>V468+W468</f>
        <v>3633320</v>
      </c>
      <c r="Y468" s="374">
        <f>F468*O468</f>
        <v>1017320</v>
      </c>
      <c r="Z468" s="374">
        <f>G468*P468</f>
        <v>3052000</v>
      </c>
      <c r="AA468" s="374">
        <f>SUM(Y468:Z468)</f>
        <v>4069320</v>
      </c>
      <c r="AB468" s="375">
        <f>H468*R468</f>
        <v>4557640</v>
      </c>
      <c r="AC468" s="375">
        <f>I468*S468</f>
        <v>5104560</v>
      </c>
      <c r="AD468" s="376">
        <f>J468*T468</f>
        <v>5717120</v>
      </c>
    </row>
    <row r="469" spans="1:30" x14ac:dyDescent="0.3">
      <c r="A469" s="150">
        <v>8023</v>
      </c>
      <c r="B469" s="373" t="s">
        <v>166</v>
      </c>
      <c r="C469" s="165">
        <v>40</v>
      </c>
      <c r="D469" s="165">
        <v>40</v>
      </c>
      <c r="E469" s="167">
        <v>40</v>
      </c>
      <c r="F469" s="167">
        <v>40</v>
      </c>
      <c r="G469" s="167">
        <v>40</v>
      </c>
      <c r="H469" s="167">
        <v>40</v>
      </c>
      <c r="I469" s="167">
        <v>40</v>
      </c>
      <c r="J469" s="167">
        <v>40</v>
      </c>
      <c r="K469" s="135"/>
      <c r="L469" s="154">
        <v>3304</v>
      </c>
      <c r="M469" s="154">
        <v>3304</v>
      </c>
      <c r="N469" s="154">
        <v>6608</v>
      </c>
      <c r="O469" s="155">
        <v>1652</v>
      </c>
      <c r="P469" s="155">
        <v>4956</v>
      </c>
      <c r="Q469" s="156">
        <v>6608</v>
      </c>
      <c r="R469" s="156">
        <v>6608</v>
      </c>
      <c r="S469" s="156">
        <v>6608</v>
      </c>
      <c r="T469" s="156">
        <v>6608</v>
      </c>
      <c r="U469" s="135"/>
      <c r="V469" s="374">
        <f t="shared" si="181"/>
        <v>132160</v>
      </c>
      <c r="W469" s="374">
        <f t="shared" si="181"/>
        <v>132160</v>
      </c>
      <c r="X469" s="374">
        <f t="shared" si="182"/>
        <v>264320</v>
      </c>
      <c r="Y469" s="374">
        <f t="shared" si="183"/>
        <v>66080</v>
      </c>
      <c r="Z469" s="374">
        <f t="shared" si="183"/>
        <v>198240</v>
      </c>
      <c r="AA469" s="374">
        <f t="shared" si="185"/>
        <v>264320</v>
      </c>
      <c r="AB469" s="375">
        <f t="shared" si="184"/>
        <v>264320</v>
      </c>
      <c r="AC469" s="375">
        <f t="shared" si="184"/>
        <v>264320</v>
      </c>
      <c r="AD469" s="376">
        <f t="shared" si="184"/>
        <v>264320</v>
      </c>
    </row>
    <row r="470" spans="1:30" x14ac:dyDescent="0.3">
      <c r="A470" s="150">
        <v>8024</v>
      </c>
      <c r="B470" s="373" t="s">
        <v>167</v>
      </c>
      <c r="C470" s="419" t="s">
        <v>213</v>
      </c>
      <c r="D470" s="419" t="s">
        <v>213</v>
      </c>
      <c r="E470" s="419" t="s">
        <v>213</v>
      </c>
      <c r="F470" s="419" t="s">
        <v>213</v>
      </c>
      <c r="G470" s="419" t="s">
        <v>213</v>
      </c>
      <c r="H470" s="419" t="s">
        <v>213</v>
      </c>
      <c r="I470" s="419" t="s">
        <v>213</v>
      </c>
      <c r="J470" s="419" t="s">
        <v>213</v>
      </c>
      <c r="K470" s="135"/>
      <c r="L470" s="207">
        <v>26449</v>
      </c>
      <c r="M470" s="207">
        <v>37029</v>
      </c>
      <c r="N470" s="207">
        <v>63478</v>
      </c>
      <c r="O470" s="207">
        <v>15869</v>
      </c>
      <c r="P470" s="207">
        <v>47609</v>
      </c>
      <c r="Q470" s="207">
        <v>63478</v>
      </c>
      <c r="R470" s="207">
        <v>63478</v>
      </c>
      <c r="S470" s="207">
        <v>63478</v>
      </c>
      <c r="T470" s="207">
        <v>63478</v>
      </c>
      <c r="U470" s="135"/>
      <c r="V470" s="374">
        <v>26449</v>
      </c>
      <c r="W470" s="374">
        <v>37029</v>
      </c>
      <c r="X470" s="374">
        <v>63478</v>
      </c>
      <c r="Y470" s="374">
        <v>15869</v>
      </c>
      <c r="Z470" s="374">
        <v>47609</v>
      </c>
      <c r="AA470" s="374">
        <v>63478</v>
      </c>
      <c r="AB470" s="375">
        <v>63478</v>
      </c>
      <c r="AC470" s="374">
        <v>63478</v>
      </c>
      <c r="AD470" s="376">
        <v>63478</v>
      </c>
    </row>
    <row r="471" spans="1:30" x14ac:dyDescent="0.3">
      <c r="A471" s="150">
        <v>8027</v>
      </c>
      <c r="B471" s="373" t="s">
        <v>168</v>
      </c>
      <c r="C471" s="165">
        <v>130</v>
      </c>
      <c r="D471" s="165">
        <v>130</v>
      </c>
      <c r="E471" s="167">
        <v>130</v>
      </c>
      <c r="F471" s="167">
        <v>130</v>
      </c>
      <c r="G471" s="167">
        <v>130</v>
      </c>
      <c r="H471" s="167">
        <v>130</v>
      </c>
      <c r="I471" s="167">
        <v>130</v>
      </c>
      <c r="J471" s="167">
        <v>130</v>
      </c>
      <c r="K471" s="135"/>
      <c r="L471" s="166">
        <v>0</v>
      </c>
      <c r="M471" s="166">
        <v>0</v>
      </c>
      <c r="N471" s="166">
        <v>0</v>
      </c>
      <c r="O471" s="155">
        <v>0</v>
      </c>
      <c r="P471" s="155">
        <v>0</v>
      </c>
      <c r="Q471" s="156">
        <v>0</v>
      </c>
      <c r="R471" s="156">
        <v>0</v>
      </c>
      <c r="S471" s="156">
        <v>0</v>
      </c>
      <c r="T471" s="156">
        <v>0</v>
      </c>
      <c r="U471" s="135"/>
      <c r="V471" s="374">
        <f>L471*D471</f>
        <v>0</v>
      </c>
      <c r="W471" s="374">
        <f>M471*E471</f>
        <v>0</v>
      </c>
      <c r="X471" s="374">
        <f>V471+W471</f>
        <v>0</v>
      </c>
      <c r="Y471" s="374">
        <f>F471*O471</f>
        <v>0</v>
      </c>
      <c r="Z471" s="374">
        <f>G471*P471</f>
        <v>0</v>
      </c>
      <c r="AA471" s="374">
        <f>SUM(Y471:Z471)</f>
        <v>0</v>
      </c>
      <c r="AB471" s="375">
        <f>H471*R471</f>
        <v>0</v>
      </c>
      <c r="AC471" s="375">
        <f>I471*S471</f>
        <v>0</v>
      </c>
      <c r="AD471" s="376">
        <f>J471*T471</f>
        <v>0</v>
      </c>
    </row>
    <row r="472" spans="1:30" x14ac:dyDescent="0.3">
      <c r="A472" s="150">
        <v>8031</v>
      </c>
      <c r="B472" s="373" t="s">
        <v>169</v>
      </c>
      <c r="C472" s="394" t="s">
        <v>213</v>
      </c>
      <c r="D472" s="394" t="s">
        <v>213</v>
      </c>
      <c r="E472" s="394" t="s">
        <v>213</v>
      </c>
      <c r="F472" s="394" t="s">
        <v>213</v>
      </c>
      <c r="G472" s="394" t="s">
        <v>213</v>
      </c>
      <c r="H472" s="394" t="s">
        <v>213</v>
      </c>
      <c r="I472" s="394" t="s">
        <v>213</v>
      </c>
      <c r="J472" s="394" t="s">
        <v>213</v>
      </c>
      <c r="K472" s="135"/>
      <c r="L472" s="207">
        <v>131160</v>
      </c>
      <c r="M472" s="207">
        <v>183625</v>
      </c>
      <c r="N472" s="207">
        <v>314785</v>
      </c>
      <c r="O472" s="207">
        <v>82631</v>
      </c>
      <c r="P472" s="207">
        <v>247894</v>
      </c>
      <c r="Q472" s="207">
        <v>330525</v>
      </c>
      <c r="R472" s="207">
        <v>347051</v>
      </c>
      <c r="S472" s="207">
        <v>364403</v>
      </c>
      <c r="T472" s="207">
        <v>382623</v>
      </c>
      <c r="U472" s="135"/>
      <c r="V472" s="374">
        <v>131160</v>
      </c>
      <c r="W472" s="374">
        <v>196426</v>
      </c>
      <c r="X472" s="374">
        <v>327585</v>
      </c>
      <c r="Y472" s="374">
        <v>92211</v>
      </c>
      <c r="Z472" s="374">
        <v>276634</v>
      </c>
      <c r="AA472" s="374">
        <v>368845</v>
      </c>
      <c r="AB472" s="375">
        <v>385211</v>
      </c>
      <c r="AC472" s="374">
        <v>403363</v>
      </c>
      <c r="AD472" s="376">
        <v>422303</v>
      </c>
    </row>
    <row r="473" spans="1:30" x14ac:dyDescent="0.3">
      <c r="A473" s="150">
        <v>8041</v>
      </c>
      <c r="B473" s="373" t="s">
        <v>170</v>
      </c>
      <c r="C473" s="165">
        <v>55</v>
      </c>
      <c r="D473" s="165">
        <v>55</v>
      </c>
      <c r="E473" s="167">
        <v>55</v>
      </c>
      <c r="F473" s="167">
        <v>55</v>
      </c>
      <c r="G473" s="167">
        <v>55</v>
      </c>
      <c r="H473" s="167">
        <v>55</v>
      </c>
      <c r="I473" s="167">
        <v>55</v>
      </c>
      <c r="J473" s="167">
        <v>55</v>
      </c>
      <c r="K473" s="135"/>
      <c r="L473" s="166">
        <v>0</v>
      </c>
      <c r="M473" s="166">
        <v>0</v>
      </c>
      <c r="N473" s="166">
        <v>0</v>
      </c>
      <c r="O473" s="155">
        <v>0</v>
      </c>
      <c r="P473" s="155">
        <v>0</v>
      </c>
      <c r="Q473" s="156">
        <v>0</v>
      </c>
      <c r="R473" s="156">
        <v>0</v>
      </c>
      <c r="S473" s="156">
        <v>0</v>
      </c>
      <c r="T473" s="156">
        <v>0</v>
      </c>
      <c r="U473" s="135"/>
      <c r="V473" s="374">
        <f t="shared" ref="V473:W475" si="186">L473*D473</f>
        <v>0</v>
      </c>
      <c r="W473" s="374">
        <f t="shared" si="186"/>
        <v>0</v>
      </c>
      <c r="X473" s="374">
        <f>V473+W473</f>
        <v>0</v>
      </c>
      <c r="Y473" s="374">
        <f t="shared" ref="Y473:Z475" si="187">F473*O473</f>
        <v>0</v>
      </c>
      <c r="Z473" s="374">
        <f t="shared" si="187"/>
        <v>0</v>
      </c>
      <c r="AA473" s="374">
        <f>SUM(Y473:Z473)</f>
        <v>0</v>
      </c>
      <c r="AB473" s="375">
        <f t="shared" ref="AB473:AD475" si="188">H473*R473</f>
        <v>0</v>
      </c>
      <c r="AC473" s="375">
        <f t="shared" si="188"/>
        <v>0</v>
      </c>
      <c r="AD473" s="376">
        <f t="shared" si="188"/>
        <v>0</v>
      </c>
    </row>
    <row r="474" spans="1:30" x14ac:dyDescent="0.3">
      <c r="A474" s="150">
        <v>8042</v>
      </c>
      <c r="B474" s="373" t="s">
        <v>171</v>
      </c>
      <c r="C474" s="165">
        <v>15</v>
      </c>
      <c r="D474" s="165">
        <v>15</v>
      </c>
      <c r="E474" s="167">
        <v>15</v>
      </c>
      <c r="F474" s="167">
        <v>15</v>
      </c>
      <c r="G474" s="167">
        <v>15</v>
      </c>
      <c r="H474" s="167">
        <v>15</v>
      </c>
      <c r="I474" s="167">
        <v>15</v>
      </c>
      <c r="J474" s="167">
        <v>15</v>
      </c>
      <c r="K474" s="135"/>
      <c r="L474" s="166">
        <v>0</v>
      </c>
      <c r="M474" s="166">
        <v>0</v>
      </c>
      <c r="N474" s="166">
        <v>0</v>
      </c>
      <c r="O474" s="155">
        <v>0</v>
      </c>
      <c r="P474" s="155">
        <v>0</v>
      </c>
      <c r="Q474" s="156">
        <v>0</v>
      </c>
      <c r="R474" s="156">
        <v>0</v>
      </c>
      <c r="S474" s="156">
        <v>0</v>
      </c>
      <c r="T474" s="156">
        <v>0</v>
      </c>
      <c r="U474" s="135"/>
      <c r="V474" s="374">
        <f t="shared" si="186"/>
        <v>0</v>
      </c>
      <c r="W474" s="374">
        <f t="shared" si="186"/>
        <v>0</v>
      </c>
      <c r="X474" s="374">
        <f>V474+W474</f>
        <v>0</v>
      </c>
      <c r="Y474" s="374">
        <f t="shared" si="187"/>
        <v>0</v>
      </c>
      <c r="Z474" s="374">
        <f t="shared" si="187"/>
        <v>0</v>
      </c>
      <c r="AA474" s="374">
        <f>SUM(Y474:Z474)</f>
        <v>0</v>
      </c>
      <c r="AB474" s="375">
        <f t="shared" si="188"/>
        <v>0</v>
      </c>
      <c r="AC474" s="375">
        <f t="shared" si="188"/>
        <v>0</v>
      </c>
      <c r="AD474" s="376">
        <f t="shared" si="188"/>
        <v>0</v>
      </c>
    </row>
    <row r="475" spans="1:30" x14ac:dyDescent="0.3">
      <c r="A475" s="150">
        <v>8043</v>
      </c>
      <c r="B475" s="373" t="s">
        <v>172</v>
      </c>
      <c r="C475" s="165">
        <v>55</v>
      </c>
      <c r="D475" s="165">
        <v>55</v>
      </c>
      <c r="E475" s="167">
        <v>55</v>
      </c>
      <c r="F475" s="167">
        <v>55</v>
      </c>
      <c r="G475" s="167">
        <v>55</v>
      </c>
      <c r="H475" s="167">
        <v>55</v>
      </c>
      <c r="I475" s="167">
        <v>55</v>
      </c>
      <c r="J475" s="167">
        <v>55</v>
      </c>
      <c r="K475" s="135"/>
      <c r="L475" s="166">
        <v>0</v>
      </c>
      <c r="M475" s="166">
        <v>0</v>
      </c>
      <c r="N475" s="166">
        <v>0</v>
      </c>
      <c r="O475" s="155">
        <v>0</v>
      </c>
      <c r="P475" s="155">
        <v>0</v>
      </c>
      <c r="Q475" s="156">
        <v>0</v>
      </c>
      <c r="R475" s="156">
        <v>0</v>
      </c>
      <c r="S475" s="156">
        <v>0</v>
      </c>
      <c r="T475" s="156">
        <v>0</v>
      </c>
      <c r="U475" s="135"/>
      <c r="V475" s="374">
        <f t="shared" si="186"/>
        <v>0</v>
      </c>
      <c r="W475" s="374">
        <f t="shared" si="186"/>
        <v>0</v>
      </c>
      <c r="X475" s="374">
        <f>V475+W475</f>
        <v>0</v>
      </c>
      <c r="Y475" s="374">
        <f t="shared" si="187"/>
        <v>0</v>
      </c>
      <c r="Z475" s="374">
        <f t="shared" si="187"/>
        <v>0</v>
      </c>
      <c r="AA475" s="374">
        <f>SUM(Y475:Z475)</f>
        <v>0</v>
      </c>
      <c r="AB475" s="375">
        <f t="shared" si="188"/>
        <v>0</v>
      </c>
      <c r="AC475" s="375">
        <f t="shared" si="188"/>
        <v>0</v>
      </c>
      <c r="AD475" s="376">
        <f t="shared" si="188"/>
        <v>0</v>
      </c>
    </row>
    <row r="476" spans="1:30" x14ac:dyDescent="0.3">
      <c r="A476" s="150">
        <v>8050</v>
      </c>
      <c r="B476" s="373" t="s">
        <v>173</v>
      </c>
      <c r="C476" s="394" t="s">
        <v>213</v>
      </c>
      <c r="D476" s="394" t="s">
        <v>213</v>
      </c>
      <c r="E476" s="394" t="s">
        <v>213</v>
      </c>
      <c r="F476" s="394" t="s">
        <v>213</v>
      </c>
      <c r="G476" s="394" t="s">
        <v>213</v>
      </c>
      <c r="H476" s="394" t="s">
        <v>213</v>
      </c>
      <c r="I476" s="394" t="s">
        <v>213</v>
      </c>
      <c r="J476" s="394" t="s">
        <v>213</v>
      </c>
      <c r="K476" s="135"/>
      <c r="L476" s="207">
        <v>0</v>
      </c>
      <c r="M476" s="207">
        <v>0</v>
      </c>
      <c r="N476" s="207">
        <v>0</v>
      </c>
      <c r="O476" s="208">
        <v>0</v>
      </c>
      <c r="P476" s="208">
        <v>0</v>
      </c>
      <c r="Q476" s="230">
        <v>0</v>
      </c>
      <c r="R476" s="230">
        <v>0</v>
      </c>
      <c r="S476" s="230">
        <v>0</v>
      </c>
      <c r="T476" s="230">
        <v>0</v>
      </c>
      <c r="U476" s="135"/>
      <c r="V476" s="374">
        <v>0</v>
      </c>
      <c r="W476" s="374">
        <v>0</v>
      </c>
      <c r="X476" s="374">
        <v>0</v>
      </c>
      <c r="Y476" s="374">
        <v>0</v>
      </c>
      <c r="Z476" s="374">
        <v>0</v>
      </c>
      <c r="AA476" s="374">
        <v>0</v>
      </c>
      <c r="AB476" s="375">
        <v>0</v>
      </c>
      <c r="AC476" s="375">
        <v>0</v>
      </c>
      <c r="AD476" s="376">
        <v>0</v>
      </c>
    </row>
    <row r="477" spans="1:30" x14ac:dyDescent="0.3">
      <c r="A477" s="160">
        <v>8901</v>
      </c>
      <c r="B477" s="373" t="s">
        <v>174</v>
      </c>
      <c r="C477" s="420" t="s">
        <v>213</v>
      </c>
      <c r="D477" s="420" t="s">
        <v>213</v>
      </c>
      <c r="E477" s="420" t="s">
        <v>213</v>
      </c>
      <c r="F477" s="420" t="s">
        <v>213</v>
      </c>
      <c r="G477" s="420" t="s">
        <v>213</v>
      </c>
      <c r="H477" s="420" t="s">
        <v>213</v>
      </c>
      <c r="I477" s="420" t="s">
        <v>213</v>
      </c>
      <c r="J477" s="420" t="s">
        <v>213</v>
      </c>
      <c r="K477" s="135"/>
      <c r="L477" s="207">
        <v>131742</v>
      </c>
      <c r="M477" s="207">
        <v>184438</v>
      </c>
      <c r="N477" s="207">
        <v>316180</v>
      </c>
      <c r="O477" s="207">
        <v>74318</v>
      </c>
      <c r="P477" s="207">
        <v>222954</v>
      </c>
      <c r="Q477" s="207">
        <v>297272</v>
      </c>
      <c r="R477" s="207">
        <v>279496</v>
      </c>
      <c r="S477" s="207">
        <v>262782</v>
      </c>
      <c r="T477" s="207">
        <v>247067</v>
      </c>
      <c r="U477" s="135"/>
      <c r="V477" s="374">
        <v>131742</v>
      </c>
      <c r="W477" s="374">
        <v>184438</v>
      </c>
      <c r="X477" s="374">
        <v>316180</v>
      </c>
      <c r="Y477" s="374">
        <v>74318</v>
      </c>
      <c r="Z477" s="374">
        <v>222954</v>
      </c>
      <c r="AA477" s="374">
        <v>297272</v>
      </c>
      <c r="AB477" s="375">
        <v>279496</v>
      </c>
      <c r="AC477" s="374">
        <v>262782</v>
      </c>
      <c r="AD477" s="376">
        <v>247067</v>
      </c>
    </row>
    <row r="478" spans="1:30" x14ac:dyDescent="0.3">
      <c r="A478" s="160">
        <v>8902</v>
      </c>
      <c r="B478" s="373" t="s">
        <v>175</v>
      </c>
      <c r="C478" s="167">
        <v>0.25</v>
      </c>
      <c r="D478" s="167">
        <v>0.25</v>
      </c>
      <c r="E478" s="167">
        <v>0.25</v>
      </c>
      <c r="F478" s="167">
        <v>0.25</v>
      </c>
      <c r="G478" s="167">
        <v>0.25</v>
      </c>
      <c r="H478" s="167">
        <v>0.25</v>
      </c>
      <c r="I478" s="167">
        <v>0.25</v>
      </c>
      <c r="J478" s="167">
        <v>0.25</v>
      </c>
      <c r="K478" s="135"/>
      <c r="L478" s="154">
        <v>504895</v>
      </c>
      <c r="M478" s="154">
        <v>706854</v>
      </c>
      <c r="N478" s="154">
        <v>1211749</v>
      </c>
      <c r="O478" s="155">
        <v>297242</v>
      </c>
      <c r="P478" s="155">
        <v>891726</v>
      </c>
      <c r="Q478" s="156">
        <v>1188968</v>
      </c>
      <c r="R478" s="156">
        <v>1166616</v>
      </c>
      <c r="S478" s="156">
        <v>1144683</v>
      </c>
      <c r="T478" s="156">
        <v>1123163</v>
      </c>
      <c r="U478" s="135"/>
      <c r="V478" s="374">
        <f>L478*D478</f>
        <v>126223.75</v>
      </c>
      <c r="W478" s="374">
        <f>M478*E478</f>
        <v>176713.5</v>
      </c>
      <c r="X478" s="374">
        <f>V478+W478</f>
        <v>302937.25</v>
      </c>
      <c r="Y478" s="374">
        <f>F478*O478</f>
        <v>74310.5</v>
      </c>
      <c r="Z478" s="374">
        <f>G478*P478</f>
        <v>222931.5</v>
      </c>
      <c r="AA478" s="374">
        <f>SUM(Y478:Z478)</f>
        <v>297242</v>
      </c>
      <c r="AB478" s="375">
        <f t="shared" ref="AB478:AD479" si="189">H478*R478</f>
        <v>291654</v>
      </c>
      <c r="AC478" s="375">
        <f t="shared" si="189"/>
        <v>286170.75</v>
      </c>
      <c r="AD478" s="376">
        <f t="shared" si="189"/>
        <v>280790.75</v>
      </c>
    </row>
    <row r="479" spans="1:30" x14ac:dyDescent="0.3">
      <c r="A479" s="160">
        <v>8904</v>
      </c>
      <c r="B479" s="373" t="s">
        <v>176</v>
      </c>
      <c r="C479" s="167">
        <v>50</v>
      </c>
      <c r="D479" s="167">
        <v>50</v>
      </c>
      <c r="E479" s="167">
        <v>50</v>
      </c>
      <c r="F479" s="167">
        <v>50</v>
      </c>
      <c r="G479" s="167">
        <v>50</v>
      </c>
      <c r="H479" s="167">
        <v>50</v>
      </c>
      <c r="I479" s="167">
        <v>50</v>
      </c>
      <c r="J479" s="167">
        <v>50</v>
      </c>
      <c r="K479" s="135"/>
      <c r="L479" s="154">
        <v>19</v>
      </c>
      <c r="M479" s="154">
        <v>26</v>
      </c>
      <c r="N479" s="154">
        <v>45</v>
      </c>
      <c r="O479" s="155">
        <v>11</v>
      </c>
      <c r="P479" s="155">
        <v>33</v>
      </c>
      <c r="Q479" s="156">
        <v>44</v>
      </c>
      <c r="R479" s="156">
        <v>43</v>
      </c>
      <c r="S479" s="156">
        <v>42</v>
      </c>
      <c r="T479" s="156">
        <v>41</v>
      </c>
      <c r="U479" s="135"/>
      <c r="V479" s="374">
        <f>L479*D479</f>
        <v>950</v>
      </c>
      <c r="W479" s="374">
        <f>M479*E479</f>
        <v>1300</v>
      </c>
      <c r="X479" s="374">
        <f>V479+W479</f>
        <v>2250</v>
      </c>
      <c r="Y479" s="374">
        <f>F479*O479</f>
        <v>550</v>
      </c>
      <c r="Z479" s="374">
        <f>G479*P479</f>
        <v>1650</v>
      </c>
      <c r="AA479" s="374">
        <f>SUM(Y479:Z479)</f>
        <v>2200</v>
      </c>
      <c r="AB479" s="375">
        <f t="shared" si="189"/>
        <v>2150</v>
      </c>
      <c r="AC479" s="375">
        <f t="shared" si="189"/>
        <v>2100</v>
      </c>
      <c r="AD479" s="376">
        <f t="shared" si="189"/>
        <v>2050</v>
      </c>
    </row>
    <row r="480" spans="1:30" x14ac:dyDescent="0.3">
      <c r="A480" s="162" t="s">
        <v>6</v>
      </c>
      <c r="B480" s="380"/>
      <c r="C480" s="191"/>
      <c r="D480" s="191"/>
      <c r="E480" s="191"/>
      <c r="F480" s="191"/>
      <c r="G480" s="191"/>
      <c r="H480" s="191"/>
      <c r="I480" s="191"/>
      <c r="J480" s="191"/>
      <c r="K480" s="135"/>
      <c r="L480" s="166"/>
      <c r="M480" s="166"/>
      <c r="N480" s="166"/>
      <c r="O480" s="155"/>
      <c r="P480" s="155"/>
      <c r="Q480" s="229"/>
      <c r="R480" s="229"/>
      <c r="S480" s="229"/>
      <c r="T480" s="229"/>
      <c r="U480" s="135"/>
      <c r="V480" s="388">
        <f t="shared" ref="V480:AD480" si="190">SUM(V452:V479)</f>
        <v>21356915.75</v>
      </c>
      <c r="W480" s="388">
        <f t="shared" si="190"/>
        <v>21536257.5</v>
      </c>
      <c r="X480" s="388">
        <f t="shared" si="190"/>
        <v>42893172.25</v>
      </c>
      <c r="Y480" s="388">
        <f t="shared" si="190"/>
        <v>11900470.5</v>
      </c>
      <c r="Z480" s="388">
        <f t="shared" si="190"/>
        <v>8233367.5</v>
      </c>
      <c r="AA480" s="388">
        <f t="shared" si="190"/>
        <v>20133838</v>
      </c>
      <c r="AB480" s="388">
        <f t="shared" si="190"/>
        <v>11934576</v>
      </c>
      <c r="AC480" s="388">
        <f t="shared" si="190"/>
        <v>13030193.75</v>
      </c>
      <c r="AD480" s="397">
        <f t="shared" si="190"/>
        <v>14272133.75</v>
      </c>
    </row>
    <row r="481" spans="1:30" x14ac:dyDescent="0.3">
      <c r="A481" s="162"/>
      <c r="B481" s="380"/>
      <c r="C481" s="191"/>
      <c r="D481" s="191"/>
      <c r="E481" s="191"/>
      <c r="F481" s="191"/>
      <c r="G481" s="191"/>
      <c r="H481" s="191"/>
      <c r="I481" s="191"/>
      <c r="J481" s="191"/>
      <c r="K481" s="135"/>
      <c r="L481" s="166"/>
      <c r="M481" s="166"/>
      <c r="N481" s="166"/>
      <c r="O481" s="155"/>
      <c r="P481" s="155"/>
      <c r="Q481" s="229"/>
      <c r="R481" s="229"/>
      <c r="S481" s="229"/>
      <c r="T481" s="229"/>
      <c r="U481" s="135"/>
      <c r="V481" s="374"/>
      <c r="W481" s="374"/>
      <c r="X481" s="374"/>
      <c r="Y481" s="374"/>
      <c r="Z481" s="374"/>
      <c r="AA481" s="374"/>
      <c r="AB481" s="375"/>
      <c r="AC481" s="374"/>
      <c r="AD481" s="376"/>
    </row>
    <row r="482" spans="1:30" x14ac:dyDescent="0.3">
      <c r="A482" s="162" t="s">
        <v>7</v>
      </c>
      <c r="B482" s="380"/>
      <c r="C482" s="191"/>
      <c r="D482" s="191"/>
      <c r="E482" s="191"/>
      <c r="F482" s="191"/>
      <c r="G482" s="191"/>
      <c r="H482" s="191"/>
      <c r="I482" s="191"/>
      <c r="J482" s="191"/>
      <c r="K482" s="135"/>
      <c r="L482" s="166"/>
      <c r="M482" s="166"/>
      <c r="N482" s="166"/>
      <c r="O482" s="155"/>
      <c r="P482" s="155"/>
      <c r="Q482" s="229"/>
      <c r="R482" s="229"/>
      <c r="S482" s="229"/>
      <c r="T482" s="229"/>
      <c r="U482" s="135"/>
      <c r="V482" s="374"/>
      <c r="W482" s="374"/>
      <c r="X482" s="374"/>
      <c r="Y482" s="374"/>
      <c r="Z482" s="374"/>
      <c r="AA482" s="374"/>
      <c r="AB482" s="375"/>
      <c r="AC482" s="374"/>
      <c r="AD482" s="376"/>
    </row>
    <row r="483" spans="1:30" x14ac:dyDescent="0.3">
      <c r="A483" s="160">
        <v>9101</v>
      </c>
      <c r="B483" s="380" t="s">
        <v>206</v>
      </c>
      <c r="C483" s="165">
        <v>50</v>
      </c>
      <c r="D483" s="165">
        <v>50</v>
      </c>
      <c r="E483" s="167">
        <v>50</v>
      </c>
      <c r="F483" s="167">
        <v>50</v>
      </c>
      <c r="G483" s="167">
        <v>50</v>
      </c>
      <c r="H483" s="167">
        <v>50</v>
      </c>
      <c r="I483" s="167">
        <v>50</v>
      </c>
      <c r="J483" s="167">
        <v>50</v>
      </c>
      <c r="K483" s="135"/>
      <c r="L483" s="154">
        <v>111</v>
      </c>
      <c r="M483" s="154">
        <v>111</v>
      </c>
      <c r="N483" s="154">
        <v>222</v>
      </c>
      <c r="O483" s="155">
        <v>55</v>
      </c>
      <c r="P483" s="155">
        <v>166</v>
      </c>
      <c r="Q483" s="156">
        <v>221</v>
      </c>
      <c r="R483" s="156">
        <v>221</v>
      </c>
      <c r="S483" s="156">
        <v>221</v>
      </c>
      <c r="T483" s="156">
        <v>221</v>
      </c>
      <c r="U483" s="135"/>
      <c r="V483" s="374">
        <f t="shared" ref="V483:W485" si="191">L483*D483</f>
        <v>5550</v>
      </c>
      <c r="W483" s="374">
        <f t="shared" si="191"/>
        <v>5550</v>
      </c>
      <c r="X483" s="374">
        <f>V483+W483</f>
        <v>11100</v>
      </c>
      <c r="Y483" s="374">
        <f t="shared" ref="Y483:Z485" si="192">F483*O483</f>
        <v>2750</v>
      </c>
      <c r="Z483" s="374">
        <f t="shared" si="192"/>
        <v>8300</v>
      </c>
      <c r="AA483" s="374">
        <f>SUM(Y483:Z483)</f>
        <v>11050</v>
      </c>
      <c r="AB483" s="375">
        <f t="shared" ref="AB483:AD485" si="193">H483*R483</f>
        <v>11050</v>
      </c>
      <c r="AC483" s="375">
        <f t="shared" si="193"/>
        <v>11050</v>
      </c>
      <c r="AD483" s="376">
        <f t="shared" si="193"/>
        <v>11050</v>
      </c>
    </row>
    <row r="484" spans="1:30" x14ac:dyDescent="0.3">
      <c r="A484" s="160">
        <v>9201</v>
      </c>
      <c r="B484" s="380" t="s">
        <v>207</v>
      </c>
      <c r="C484" s="165">
        <v>10</v>
      </c>
      <c r="D484" s="165">
        <v>10</v>
      </c>
      <c r="E484" s="167">
        <v>10</v>
      </c>
      <c r="F484" s="167">
        <v>10</v>
      </c>
      <c r="G484" s="167">
        <v>10</v>
      </c>
      <c r="H484" s="167">
        <v>10</v>
      </c>
      <c r="I484" s="167">
        <v>10</v>
      </c>
      <c r="J484" s="167">
        <v>10</v>
      </c>
      <c r="K484" s="135"/>
      <c r="L484" s="154">
        <v>136</v>
      </c>
      <c r="M484" s="154">
        <v>136</v>
      </c>
      <c r="N484" s="154">
        <v>272</v>
      </c>
      <c r="O484" s="155">
        <v>68</v>
      </c>
      <c r="P484" s="155">
        <v>204</v>
      </c>
      <c r="Q484" s="156">
        <v>272</v>
      </c>
      <c r="R484" s="156">
        <v>272</v>
      </c>
      <c r="S484" s="156">
        <v>272</v>
      </c>
      <c r="T484" s="156">
        <v>272</v>
      </c>
      <c r="U484" s="135"/>
      <c r="V484" s="374">
        <f t="shared" si="191"/>
        <v>1360</v>
      </c>
      <c r="W484" s="374">
        <f t="shared" si="191"/>
        <v>1360</v>
      </c>
      <c r="X484" s="374">
        <f>V484+W484</f>
        <v>2720</v>
      </c>
      <c r="Y484" s="374">
        <f t="shared" si="192"/>
        <v>680</v>
      </c>
      <c r="Z484" s="374">
        <f t="shared" si="192"/>
        <v>2040</v>
      </c>
      <c r="AA484" s="374">
        <f>SUM(Y484:Z484)</f>
        <v>2720</v>
      </c>
      <c r="AB484" s="375">
        <f t="shared" si="193"/>
        <v>2720</v>
      </c>
      <c r="AC484" s="375">
        <f t="shared" si="193"/>
        <v>2720</v>
      </c>
      <c r="AD484" s="376">
        <f t="shared" si="193"/>
        <v>2720</v>
      </c>
    </row>
    <row r="485" spans="1:30" x14ac:dyDescent="0.3">
      <c r="A485" s="160">
        <v>9202</v>
      </c>
      <c r="B485" s="263" t="s">
        <v>208</v>
      </c>
      <c r="C485" s="165">
        <v>25</v>
      </c>
      <c r="D485" s="165">
        <v>25</v>
      </c>
      <c r="E485" s="167">
        <v>25</v>
      </c>
      <c r="F485" s="167">
        <v>25</v>
      </c>
      <c r="G485" s="167">
        <v>25</v>
      </c>
      <c r="H485" s="167">
        <v>25</v>
      </c>
      <c r="I485" s="167">
        <v>25</v>
      </c>
      <c r="J485" s="167">
        <v>25</v>
      </c>
      <c r="K485" s="135"/>
      <c r="L485" s="154">
        <v>2093</v>
      </c>
      <c r="M485" s="154">
        <v>2093</v>
      </c>
      <c r="N485" s="154">
        <v>4186</v>
      </c>
      <c r="O485" s="155">
        <v>1046</v>
      </c>
      <c r="P485" s="155">
        <v>3139</v>
      </c>
      <c r="Q485" s="156">
        <v>4185</v>
      </c>
      <c r="R485" s="156">
        <v>4185</v>
      </c>
      <c r="S485" s="156">
        <v>4185</v>
      </c>
      <c r="T485" s="156">
        <v>4185</v>
      </c>
      <c r="U485" s="135"/>
      <c r="V485" s="374">
        <f t="shared" si="191"/>
        <v>52325</v>
      </c>
      <c r="W485" s="374">
        <f t="shared" si="191"/>
        <v>52325</v>
      </c>
      <c r="X485" s="374">
        <f>V485+W485</f>
        <v>104650</v>
      </c>
      <c r="Y485" s="374">
        <f t="shared" si="192"/>
        <v>26150</v>
      </c>
      <c r="Z485" s="374">
        <f t="shared" si="192"/>
        <v>78475</v>
      </c>
      <c r="AA485" s="374">
        <f>SUM(Y485:Z485)</f>
        <v>104625</v>
      </c>
      <c r="AB485" s="375">
        <f t="shared" si="193"/>
        <v>104625</v>
      </c>
      <c r="AC485" s="375">
        <f t="shared" si="193"/>
        <v>104625</v>
      </c>
      <c r="AD485" s="376">
        <f t="shared" si="193"/>
        <v>104625</v>
      </c>
    </row>
    <row r="486" spans="1:30" x14ac:dyDescent="0.3">
      <c r="A486" s="160">
        <v>9209</v>
      </c>
      <c r="B486" s="263" t="s">
        <v>348</v>
      </c>
      <c r="C486" s="394" t="s">
        <v>213</v>
      </c>
      <c r="D486" s="394" t="s">
        <v>213</v>
      </c>
      <c r="E486" s="394" t="s">
        <v>213</v>
      </c>
      <c r="F486" s="394" t="s">
        <v>213</v>
      </c>
      <c r="G486" s="394" t="s">
        <v>213</v>
      </c>
      <c r="H486" s="394" t="s">
        <v>213</v>
      </c>
      <c r="I486" s="394" t="s">
        <v>213</v>
      </c>
      <c r="J486" s="394" t="s">
        <v>213</v>
      </c>
      <c r="K486" s="135"/>
      <c r="L486" s="207">
        <v>123</v>
      </c>
      <c r="M486" s="207">
        <v>172</v>
      </c>
      <c r="N486" s="207">
        <v>295</v>
      </c>
      <c r="O486" s="207">
        <v>74</v>
      </c>
      <c r="P486" s="207">
        <v>221</v>
      </c>
      <c r="Q486" s="207">
        <v>295</v>
      </c>
      <c r="R486" s="207">
        <v>295</v>
      </c>
      <c r="S486" s="207">
        <v>295</v>
      </c>
      <c r="T486" s="207">
        <v>295</v>
      </c>
      <c r="U486" s="135"/>
      <c r="V486" s="374">
        <v>123</v>
      </c>
      <c r="W486" s="374">
        <v>172</v>
      </c>
      <c r="X486" s="374">
        <v>295</v>
      </c>
      <c r="Y486" s="374">
        <v>74</v>
      </c>
      <c r="Z486" s="374">
        <v>221</v>
      </c>
      <c r="AA486" s="374">
        <v>295</v>
      </c>
      <c r="AB486" s="375">
        <v>295</v>
      </c>
      <c r="AC486" s="374">
        <v>295</v>
      </c>
      <c r="AD486" s="376">
        <v>295</v>
      </c>
    </row>
    <row r="487" spans="1:30" x14ac:dyDescent="0.3">
      <c r="A487" s="162" t="s">
        <v>11</v>
      </c>
      <c r="B487" s="263"/>
      <c r="C487" s="269"/>
      <c r="D487" s="269"/>
      <c r="E487" s="269"/>
      <c r="F487" s="269"/>
      <c r="G487" s="269"/>
      <c r="H487" s="269"/>
      <c r="I487" s="269"/>
      <c r="J487" s="269"/>
      <c r="K487" s="135"/>
      <c r="L487" s="264"/>
      <c r="M487" s="264"/>
      <c r="N487" s="264"/>
      <c r="O487" s="265"/>
      <c r="P487" s="265"/>
      <c r="Q487" s="266"/>
      <c r="R487" s="267"/>
      <c r="S487" s="267"/>
      <c r="T487" s="267"/>
      <c r="U487" s="135"/>
      <c r="V487" s="388">
        <f t="shared" ref="V487:AD487" si="194">SUM(V483:V486)</f>
        <v>59358</v>
      </c>
      <c r="W487" s="388">
        <f t="shared" si="194"/>
        <v>59407</v>
      </c>
      <c r="X487" s="388">
        <f t="shared" si="194"/>
        <v>118765</v>
      </c>
      <c r="Y487" s="388">
        <f t="shared" si="194"/>
        <v>29654</v>
      </c>
      <c r="Z487" s="388">
        <f t="shared" si="194"/>
        <v>89036</v>
      </c>
      <c r="AA487" s="388">
        <f t="shared" si="194"/>
        <v>118690</v>
      </c>
      <c r="AB487" s="388">
        <f t="shared" si="194"/>
        <v>118690</v>
      </c>
      <c r="AC487" s="388">
        <f t="shared" si="194"/>
        <v>118690</v>
      </c>
      <c r="AD487" s="397">
        <f t="shared" si="194"/>
        <v>118690</v>
      </c>
    </row>
    <row r="488" spans="1:30" x14ac:dyDescent="0.3">
      <c r="A488" s="204"/>
      <c r="B488" s="268"/>
      <c r="C488" s="269"/>
      <c r="D488" s="269"/>
      <c r="E488" s="269"/>
      <c r="F488" s="269"/>
      <c r="G488" s="269"/>
      <c r="H488" s="269"/>
      <c r="I488" s="269"/>
      <c r="J488" s="269"/>
      <c r="K488" s="135"/>
      <c r="L488" s="264"/>
      <c r="M488" s="264"/>
      <c r="N488" s="264"/>
      <c r="O488" s="265"/>
      <c r="P488" s="265"/>
      <c r="Q488" s="270"/>
      <c r="R488" s="267"/>
      <c r="S488" s="267"/>
      <c r="T488" s="267"/>
      <c r="U488" s="135"/>
      <c r="V488" s="388"/>
      <c r="W488" s="388"/>
      <c r="X488" s="388"/>
      <c r="Y488" s="374"/>
      <c r="Z488" s="374"/>
      <c r="AA488" s="374"/>
      <c r="AB488" s="375"/>
      <c r="AC488" s="374"/>
      <c r="AD488" s="376"/>
    </row>
    <row r="489" spans="1:30" ht="15" thickBot="1" x14ac:dyDescent="0.35">
      <c r="A489" s="169" t="s">
        <v>8</v>
      </c>
      <c r="B489" s="271"/>
      <c r="C489" s="272"/>
      <c r="D489" s="272"/>
      <c r="E489" s="272"/>
      <c r="F489" s="272"/>
      <c r="G489" s="272"/>
      <c r="H489" s="272"/>
      <c r="I489" s="272"/>
      <c r="J489" s="272"/>
      <c r="K489" s="141"/>
      <c r="L489" s="273"/>
      <c r="M489" s="273"/>
      <c r="N489" s="273"/>
      <c r="O489" s="274"/>
      <c r="P489" s="274"/>
      <c r="Q489" s="275"/>
      <c r="R489" s="276"/>
      <c r="S489" s="276"/>
      <c r="T489" s="276"/>
      <c r="U489" s="141"/>
      <c r="V489" s="382">
        <f t="shared" ref="V489:AD489" si="195">SUM(V487,V480,V449,V428,V352,V269,V251,V208,V183,V140,V117,V148)</f>
        <v>1595272824.75</v>
      </c>
      <c r="W489" s="382">
        <f t="shared" si="195"/>
        <v>1008387789.5</v>
      </c>
      <c r="X489" s="382">
        <f t="shared" si="195"/>
        <v>2603660613.25</v>
      </c>
      <c r="Y489" s="382">
        <f t="shared" si="195"/>
        <v>673269118.5</v>
      </c>
      <c r="Z489" s="382">
        <f t="shared" si="195"/>
        <v>2210325938.5</v>
      </c>
      <c r="AA489" s="382">
        <f t="shared" si="195"/>
        <v>2884008497</v>
      </c>
      <c r="AB489" s="382">
        <f t="shared" si="195"/>
        <v>2934413900</v>
      </c>
      <c r="AC489" s="382">
        <f t="shared" si="195"/>
        <v>2953196086.75</v>
      </c>
      <c r="AD489" s="416">
        <f t="shared" si="195"/>
        <v>3021856227.75</v>
      </c>
    </row>
    <row r="491" spans="1:30" ht="14.4" customHeight="1" x14ac:dyDescent="0.3">
      <c r="A491" s="279" t="s">
        <v>394</v>
      </c>
      <c r="B491" s="280"/>
      <c r="C491" s="280"/>
      <c r="D491" s="280"/>
      <c r="E491" s="280"/>
      <c r="F491" s="280"/>
      <c r="G491" s="280"/>
      <c r="H491" s="280"/>
      <c r="I491" s="280"/>
      <c r="J491" s="280"/>
      <c r="K491" s="280"/>
      <c r="L491" s="280"/>
      <c r="M491" s="280"/>
      <c r="N491" s="280"/>
      <c r="O491" s="280"/>
      <c r="P491" s="280"/>
      <c r="Q491" s="280"/>
      <c r="R491" s="280"/>
      <c r="S491" s="280"/>
      <c r="T491" s="280"/>
      <c r="U491" s="280"/>
      <c r="V491" s="280"/>
      <c r="W491" s="280"/>
      <c r="X491" s="280"/>
      <c r="Y491" s="280"/>
      <c r="Z491" s="280"/>
      <c r="AA491" s="280"/>
      <c r="AB491" s="280"/>
      <c r="AC491" s="280"/>
      <c r="AD491" s="280"/>
    </row>
    <row r="492" spans="1:30" x14ac:dyDescent="0.3">
      <c r="A492" s="280"/>
      <c r="B492" s="280"/>
      <c r="C492" s="280"/>
      <c r="D492" s="280"/>
      <c r="E492" s="280"/>
      <c r="F492" s="280"/>
      <c r="G492" s="280"/>
      <c r="H492" s="280"/>
      <c r="I492" s="280"/>
      <c r="J492" s="280"/>
      <c r="K492" s="280"/>
      <c r="L492" s="280"/>
      <c r="M492" s="280"/>
      <c r="N492" s="280"/>
      <c r="O492" s="280"/>
      <c r="P492" s="280"/>
      <c r="Q492" s="280"/>
      <c r="R492" s="280"/>
      <c r="S492" s="280"/>
      <c r="T492" s="280"/>
      <c r="U492" s="280"/>
      <c r="V492" s="280"/>
      <c r="W492" s="280"/>
      <c r="X492" s="280"/>
      <c r="Y492" s="280"/>
      <c r="Z492" s="280"/>
      <c r="AA492" s="280"/>
      <c r="AB492" s="280"/>
      <c r="AC492" s="280"/>
      <c r="AD492" s="280"/>
    </row>
    <row r="493" spans="1:30" x14ac:dyDescent="0.3">
      <c r="A493" s="437"/>
      <c r="B493" s="437"/>
      <c r="C493" s="437"/>
      <c r="D493" s="437"/>
      <c r="E493" s="437"/>
      <c r="F493" s="437"/>
      <c r="G493" s="437"/>
      <c r="H493" s="438"/>
      <c r="I493" s="438"/>
      <c r="J493" s="438"/>
      <c r="K493" s="439"/>
      <c r="L493" s="439"/>
      <c r="M493" s="439"/>
      <c r="N493" s="439"/>
      <c r="V493" s="440"/>
      <c r="W493" s="440"/>
      <c r="X493" s="440"/>
      <c r="Y493" s="441"/>
      <c r="Z493" s="441"/>
      <c r="AA493" s="441"/>
      <c r="AB493" s="441"/>
      <c r="AC493" s="441"/>
    </row>
  </sheetData>
  <printOptions horizontalCentered="1"/>
  <pageMargins left="0.7" right="0.7" top="0.75" bottom="0.75" header="0.3" footer="0.3"/>
  <pageSetup paperSize="119" scale="54" fitToHeight="0" orientation="landscape" r:id="rId1"/>
  <headerFooter>
    <oddHeader>&amp;C&amp;"-,Bold"&amp;14USPTO Section 10 Aggregate Revenue Estimates
Alternative 1:  Proposed Alternative</oddHeader>
    <oddFooter>&amp;CPage &amp;P of &amp;N</oddFooter>
  </headerFooter>
  <rowBreaks count="6" manualBreakCount="6">
    <brk id="78" max="29" man="1"/>
    <brk id="148" max="29" man="1"/>
    <brk id="208" max="29" man="1"/>
    <brk id="285" max="29" man="1"/>
    <brk id="352" max="29" man="1"/>
    <brk id="428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55E65C228DF94089427338EA6635ED" ma:contentTypeVersion="2" ma:contentTypeDescription="Create a new document." ma:contentTypeScope="" ma:versionID="877e65c0c7988a406f41541186cc3b0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C1113F-CA36-4224-BE9A-D1CA837C9EA3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BA41BF-203F-4AB6-ABD3-781B19EDF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7F4C263-E7C4-409C-98BB-C3D6092588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No Change</vt:lpstr>
      <vt:lpstr>Cost Recovery</vt:lpstr>
      <vt:lpstr>Across the Board Fee Adjustment</vt:lpstr>
      <vt:lpstr>Proposal to PPAC</vt:lpstr>
      <vt:lpstr>Proposed Fees</vt:lpstr>
      <vt:lpstr>'Across the Board Fee Adjustment'!Print_Area</vt:lpstr>
      <vt:lpstr>'Cost Recovery'!Print_Area</vt:lpstr>
      <vt:lpstr>'No Change'!Print_Area</vt:lpstr>
      <vt:lpstr>'Proposal to PPAC'!Print_Area</vt:lpstr>
      <vt:lpstr>'Proposed Fees'!Print_Area</vt:lpstr>
      <vt:lpstr>'Across the Board Fee Adjustment'!Print_Titles</vt:lpstr>
      <vt:lpstr>'Cost Recovery'!Print_Titles</vt:lpstr>
      <vt:lpstr>'No Change'!Print_Titles</vt:lpstr>
      <vt:lpstr>'Proposal to PPAC'!Print_Titles</vt:lpstr>
      <vt:lpstr>'Proposed Fees'!Print_Titles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2012-02-09T20:41:39Z</dcterms:created>
  <dcterms:modified xsi:type="dcterms:W3CDTF">2022-06-16T11:47:06Z</dcterms:modified>
</cp:coreProperties>
</file>